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core\CIUS\data\base\"/>
    </mc:Choice>
  </mc:AlternateContent>
  <xr:revisionPtr revIDLastSave="0" documentId="8_{E1A33677-02AC-4F92-9EA8-A4B1F7921BA5}" xr6:coauthVersionLast="47" xr6:coauthVersionMax="47" xr10:uidLastSave="{00000000-0000-0000-0000-000000000000}"/>
  <bookViews>
    <workbookView xWindow="-120" yWindow="-120" windowWidth="29040" windowHeight="15840" xr2:uid="{F2FEC3FD-06AE-4CFA-97C6-89604E9B3972}"/>
  </bookViews>
  <sheets>
    <sheet name="コアインボイス" sheetId="6" r:id="rId1"/>
    <sheet name="JP PINT 1.0" sheetId="7" r:id="rId2"/>
    <sheet name="統合" sheetId="3" r:id="rId3"/>
    <sheet name="単一請求" sheetId="13" r:id="rId4"/>
    <sheet name="単一" sheetId="4" r:id="rId5"/>
    <sheet name="TS16931-3-3" sheetId="11" r:id="rId6"/>
  </sheets>
  <externalReferences>
    <externalReference r:id="rId7"/>
  </externalReferences>
  <definedNames>
    <definedName name="_xlnm._FilterDatabase" localSheetId="1" hidden="1">'JP PINT 1.0'!$A$1:$W$359</definedName>
    <definedName name="_xlnm._FilterDatabase" localSheetId="0" hidden="1">コアインボイス!$A$2:$AA$326</definedName>
    <definedName name="_xlnm._FilterDatabase" localSheetId="4">単一!$A$1:$AI$378</definedName>
    <definedName name="_xlnm._FilterDatabase" localSheetId="3" hidden="1">単一請求!$A$1:$AH$632</definedName>
    <definedName name="_xlnm._FilterDatabase" localSheetId="2"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改訂履歴" localSheetId="1">#REF!</definedName>
    <definedName name="改訂履歴">#REF!</definedName>
    <definedName name="支払通知" localSheetId="1">#REF!</definedName>
    <definedName name="支払通知">#REF!</definedName>
    <definedName name="支払通知３" localSheetId="1">#REF!</definedName>
    <definedName name="支払通知３">#REF!</definedName>
    <definedName name="請求１" localSheetId="1">#REF!</definedName>
    <definedName name="請求１">#REF!</definedName>
    <definedName name="表紙１" localSheetId="1">#REF!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3" l="1"/>
  <c r="K4" i="13"/>
  <c r="J5" i="13"/>
  <c r="K5" i="13"/>
  <c r="J6" i="13"/>
  <c r="K6" i="13"/>
  <c r="J7" i="13"/>
  <c r="K7" i="13"/>
  <c r="J8" i="13"/>
  <c r="K8" i="13"/>
  <c r="J9" i="13"/>
  <c r="K9" i="13"/>
  <c r="J10" i="13"/>
  <c r="K10" i="13"/>
  <c r="J11" i="13"/>
  <c r="K11" i="13"/>
  <c r="J12" i="13"/>
  <c r="K12" i="13"/>
  <c r="J13" i="13"/>
  <c r="K13" i="13"/>
  <c r="J14" i="13"/>
  <c r="K14" i="13"/>
  <c r="J15" i="13"/>
  <c r="K15" i="13"/>
  <c r="J16" i="13"/>
  <c r="K16" i="13"/>
  <c r="J17" i="13"/>
  <c r="K17" i="13"/>
  <c r="J18" i="13"/>
  <c r="K18" i="13"/>
  <c r="J19" i="13"/>
  <c r="K19" i="13"/>
  <c r="J20" i="13"/>
  <c r="K20" i="13"/>
  <c r="J21" i="13"/>
  <c r="K21" i="13"/>
  <c r="J22" i="13"/>
  <c r="K22" i="13"/>
  <c r="J23" i="13"/>
  <c r="K23" i="13"/>
  <c r="J24" i="13"/>
  <c r="K24" i="13"/>
  <c r="J25" i="13"/>
  <c r="K25" i="13"/>
  <c r="J26" i="13"/>
  <c r="K26" i="13"/>
  <c r="J27" i="13"/>
  <c r="K27" i="13"/>
  <c r="J28" i="13"/>
  <c r="K28" i="13"/>
  <c r="J29" i="13"/>
  <c r="K29" i="13"/>
  <c r="J30" i="13"/>
  <c r="K30" i="13"/>
  <c r="J31" i="13"/>
  <c r="K31" i="13"/>
  <c r="J32" i="13"/>
  <c r="K32" i="13"/>
  <c r="J33" i="13"/>
  <c r="K33" i="13"/>
  <c r="J34" i="13"/>
  <c r="K34" i="13"/>
  <c r="J35" i="13"/>
  <c r="K35" i="13"/>
  <c r="J36" i="13"/>
  <c r="K36" i="13"/>
  <c r="J37" i="13"/>
  <c r="K37" i="13"/>
  <c r="J38" i="13"/>
  <c r="K38" i="13"/>
  <c r="J39" i="13"/>
  <c r="K39" i="13"/>
  <c r="J40" i="13"/>
  <c r="K40" i="13"/>
  <c r="J41" i="13"/>
  <c r="K41" i="13"/>
  <c r="J42" i="13"/>
  <c r="K42" i="13"/>
  <c r="J43" i="13"/>
  <c r="K43" i="13"/>
  <c r="J44" i="13"/>
  <c r="K44" i="13"/>
  <c r="J45" i="13"/>
  <c r="K45" i="13"/>
  <c r="J46" i="13"/>
  <c r="K46" i="13"/>
  <c r="J47" i="13"/>
  <c r="K47" i="13"/>
  <c r="J48" i="13"/>
  <c r="K48" i="13"/>
  <c r="J49" i="13"/>
  <c r="K49" i="13"/>
  <c r="J50" i="13"/>
  <c r="K50" i="13"/>
  <c r="J51" i="13"/>
  <c r="K51" i="13"/>
  <c r="J52" i="13"/>
  <c r="K52" i="13"/>
  <c r="J53" i="13"/>
  <c r="K53" i="13"/>
  <c r="J54" i="13"/>
  <c r="K54" i="13"/>
  <c r="J55" i="13"/>
  <c r="K55" i="13"/>
  <c r="J56" i="13"/>
  <c r="K56" i="13"/>
  <c r="J57" i="13"/>
  <c r="K57" i="13"/>
  <c r="J58" i="13"/>
  <c r="K58" i="13"/>
  <c r="J59" i="13"/>
  <c r="K59" i="13"/>
  <c r="J60" i="13"/>
  <c r="K60" i="13"/>
  <c r="J61" i="13"/>
  <c r="K61" i="13"/>
  <c r="J62" i="13"/>
  <c r="K62" i="13"/>
  <c r="J63" i="13"/>
  <c r="K63" i="13"/>
  <c r="J64" i="13"/>
  <c r="K64" i="13"/>
  <c r="J65" i="13"/>
  <c r="K65" i="13"/>
  <c r="J66" i="13"/>
  <c r="K66" i="13"/>
  <c r="J67" i="13"/>
  <c r="K67" i="13"/>
  <c r="J68" i="13"/>
  <c r="K68" i="13"/>
  <c r="J69" i="13"/>
  <c r="K69" i="13"/>
  <c r="J70" i="13"/>
  <c r="K70" i="13"/>
  <c r="J71" i="13"/>
  <c r="K71" i="13"/>
  <c r="J72" i="13"/>
  <c r="K72" i="13"/>
  <c r="J73" i="13"/>
  <c r="K73" i="13"/>
  <c r="J74" i="13"/>
  <c r="K74" i="13"/>
  <c r="J75" i="13"/>
  <c r="K75" i="13"/>
  <c r="J76" i="13"/>
  <c r="K76" i="13"/>
  <c r="J77" i="13"/>
  <c r="K77" i="13"/>
  <c r="J78" i="13"/>
  <c r="K78" i="13"/>
  <c r="J79" i="13"/>
  <c r="K79" i="13"/>
  <c r="J80" i="13"/>
  <c r="K80" i="13"/>
  <c r="J81" i="13"/>
  <c r="K81" i="13"/>
  <c r="J82" i="13"/>
  <c r="K82" i="13"/>
  <c r="J83" i="13"/>
  <c r="K83" i="13"/>
  <c r="J84" i="13"/>
  <c r="K84" i="13"/>
  <c r="J85" i="13"/>
  <c r="K85" i="13"/>
  <c r="J86" i="13"/>
  <c r="K86" i="13"/>
  <c r="J87" i="13"/>
  <c r="K87" i="13"/>
  <c r="J88" i="13"/>
  <c r="K88" i="13"/>
  <c r="J89" i="13"/>
  <c r="K89" i="13"/>
  <c r="J90" i="13"/>
  <c r="K90" i="13"/>
  <c r="J91" i="13"/>
  <c r="K91" i="13"/>
  <c r="J92" i="13"/>
  <c r="K92" i="13"/>
  <c r="J93" i="13"/>
  <c r="K93" i="13"/>
  <c r="J94" i="13"/>
  <c r="K94" i="13"/>
  <c r="J95" i="13"/>
  <c r="K95" i="13"/>
  <c r="J96" i="13"/>
  <c r="K96" i="13"/>
  <c r="J97" i="13"/>
  <c r="K97" i="13"/>
  <c r="J98" i="13"/>
  <c r="K98" i="13"/>
  <c r="J99" i="13"/>
  <c r="K99" i="13"/>
  <c r="J100" i="13"/>
  <c r="K100" i="13"/>
  <c r="J101" i="13"/>
  <c r="K101" i="13"/>
  <c r="J102" i="13"/>
  <c r="K102" i="13"/>
  <c r="J103" i="13"/>
  <c r="K103" i="13"/>
  <c r="J104" i="13"/>
  <c r="K104" i="13"/>
  <c r="J105" i="13"/>
  <c r="K105" i="13"/>
  <c r="J106" i="13"/>
  <c r="K106" i="13"/>
  <c r="J107" i="13"/>
  <c r="K107" i="13"/>
  <c r="J108" i="13"/>
  <c r="K108" i="13"/>
  <c r="J109" i="13"/>
  <c r="K109" i="13"/>
  <c r="J110" i="13"/>
  <c r="K110" i="13"/>
  <c r="J111" i="13"/>
  <c r="K111" i="13"/>
  <c r="J112" i="13"/>
  <c r="K112" i="13"/>
  <c r="J113" i="13"/>
  <c r="K113" i="13"/>
  <c r="J114" i="13"/>
  <c r="K114" i="13"/>
  <c r="J115" i="13"/>
  <c r="K115" i="13"/>
  <c r="J116" i="13"/>
  <c r="K116" i="13"/>
  <c r="J117" i="13"/>
  <c r="K117" i="13"/>
  <c r="J118" i="13"/>
  <c r="K118" i="13"/>
  <c r="J119" i="13"/>
  <c r="K119" i="13"/>
  <c r="J120" i="13"/>
  <c r="K120" i="13"/>
  <c r="J121" i="13"/>
  <c r="K121" i="13"/>
  <c r="J122" i="13"/>
  <c r="K122" i="13"/>
  <c r="J123" i="13"/>
  <c r="K123" i="13"/>
  <c r="J124" i="13"/>
  <c r="K124" i="13"/>
  <c r="J125" i="13"/>
  <c r="K125" i="13"/>
  <c r="J126" i="13"/>
  <c r="K126" i="13"/>
  <c r="J127" i="13"/>
  <c r="K127" i="13"/>
  <c r="J128" i="13"/>
  <c r="K128" i="13"/>
  <c r="J129" i="13"/>
  <c r="K129" i="13"/>
  <c r="J130" i="13"/>
  <c r="K130" i="13"/>
  <c r="J131" i="13"/>
  <c r="K131" i="13"/>
  <c r="J132" i="13"/>
  <c r="K132" i="13"/>
  <c r="J133" i="13"/>
  <c r="K133" i="13"/>
  <c r="J134" i="13"/>
  <c r="K134" i="13"/>
  <c r="J135" i="13"/>
  <c r="K135" i="13"/>
  <c r="J136" i="13"/>
  <c r="K136" i="13"/>
  <c r="J137" i="13"/>
  <c r="K137" i="13"/>
  <c r="J138" i="13"/>
  <c r="K138" i="13"/>
  <c r="J139" i="13"/>
  <c r="K139" i="13"/>
  <c r="J140" i="13"/>
  <c r="K140" i="13"/>
  <c r="J141" i="13"/>
  <c r="K141" i="13"/>
  <c r="J142" i="13"/>
  <c r="K142" i="13"/>
  <c r="J143" i="13"/>
  <c r="K143" i="13"/>
  <c r="J144" i="13"/>
  <c r="K144" i="13"/>
  <c r="J145" i="13"/>
  <c r="K145" i="13"/>
  <c r="J146" i="13"/>
  <c r="K146" i="13"/>
  <c r="J147" i="13"/>
  <c r="K147" i="13"/>
  <c r="J148" i="13"/>
  <c r="K148" i="13"/>
  <c r="J149" i="13"/>
  <c r="K149" i="13"/>
  <c r="J150" i="13"/>
  <c r="K150" i="13"/>
  <c r="J151" i="13"/>
  <c r="K151" i="13"/>
  <c r="J152" i="13"/>
  <c r="K152" i="13"/>
  <c r="J153" i="13"/>
  <c r="K153" i="13"/>
  <c r="J154" i="13"/>
  <c r="K154" i="13"/>
  <c r="J155" i="13"/>
  <c r="K155" i="13"/>
  <c r="J156" i="13"/>
  <c r="K156" i="13"/>
  <c r="J157" i="13"/>
  <c r="K157" i="13"/>
  <c r="J158" i="13"/>
  <c r="K158" i="13"/>
  <c r="J159" i="13"/>
  <c r="K159" i="13"/>
  <c r="J160" i="13"/>
  <c r="K160" i="13"/>
  <c r="J161" i="13"/>
  <c r="K161" i="13"/>
  <c r="J162" i="13"/>
  <c r="K162" i="13"/>
  <c r="J163" i="13"/>
  <c r="K163" i="13"/>
  <c r="J164" i="13"/>
  <c r="K164" i="13"/>
  <c r="J165" i="13"/>
  <c r="K165" i="13"/>
  <c r="J166" i="13"/>
  <c r="K166" i="13"/>
  <c r="J167" i="13"/>
  <c r="K167" i="13"/>
  <c r="J168" i="13"/>
  <c r="K168" i="13"/>
  <c r="J169" i="13"/>
  <c r="K169" i="13"/>
  <c r="J170" i="13"/>
  <c r="K170" i="13"/>
  <c r="J171" i="13"/>
  <c r="K171" i="13"/>
  <c r="J172" i="13"/>
  <c r="K172" i="13"/>
  <c r="J173" i="13"/>
  <c r="K173" i="13"/>
  <c r="J174" i="13"/>
  <c r="K174" i="13"/>
  <c r="J175" i="13"/>
  <c r="K175" i="13"/>
  <c r="J176" i="13"/>
  <c r="K176" i="13"/>
  <c r="J177" i="13"/>
  <c r="K177" i="13"/>
  <c r="J178" i="13"/>
  <c r="K178" i="13"/>
  <c r="J179" i="13"/>
  <c r="K179" i="13"/>
  <c r="J180" i="13"/>
  <c r="K180" i="13"/>
  <c r="J181" i="13"/>
  <c r="K181" i="13"/>
  <c r="J182" i="13"/>
  <c r="K182" i="13"/>
  <c r="J183" i="13"/>
  <c r="K183" i="13"/>
  <c r="J184" i="13"/>
  <c r="K184" i="13"/>
  <c r="J185" i="13"/>
  <c r="K185" i="13"/>
  <c r="J186" i="13"/>
  <c r="K186" i="13"/>
  <c r="J187" i="13"/>
  <c r="K187" i="13"/>
  <c r="J188" i="13"/>
  <c r="K188" i="13"/>
  <c r="J189" i="13"/>
  <c r="K189" i="13"/>
  <c r="J190" i="13"/>
  <c r="K190" i="13"/>
  <c r="J191" i="13"/>
  <c r="K191" i="13"/>
  <c r="J192" i="13"/>
  <c r="K192" i="13"/>
  <c r="J193" i="13"/>
  <c r="K193" i="13"/>
  <c r="J194" i="13"/>
  <c r="K194" i="13"/>
  <c r="J195" i="13"/>
  <c r="K195" i="13"/>
  <c r="J196" i="13"/>
  <c r="K196" i="13"/>
  <c r="J197" i="13"/>
  <c r="K197" i="13"/>
  <c r="J198" i="13"/>
  <c r="K198" i="13"/>
  <c r="J199" i="13"/>
  <c r="K199" i="13"/>
  <c r="J200" i="13"/>
  <c r="K200" i="13"/>
  <c r="J201" i="13"/>
  <c r="K201" i="13"/>
  <c r="J202" i="13"/>
  <c r="K202" i="13"/>
  <c r="J203" i="13"/>
  <c r="K203" i="13"/>
  <c r="J204" i="13"/>
  <c r="K204" i="13"/>
  <c r="J205" i="13"/>
  <c r="K205" i="13"/>
  <c r="J206" i="13"/>
  <c r="K206" i="13"/>
  <c r="J207" i="13"/>
  <c r="K207" i="13"/>
  <c r="J208" i="13"/>
  <c r="K208" i="13"/>
  <c r="J209" i="13"/>
  <c r="K209" i="13"/>
  <c r="J210" i="13"/>
  <c r="K210" i="13"/>
  <c r="J211" i="13"/>
  <c r="K211" i="13"/>
  <c r="J212" i="13"/>
  <c r="K212" i="13"/>
  <c r="J213" i="13"/>
  <c r="K213" i="13"/>
  <c r="J214" i="13"/>
  <c r="K214" i="13"/>
  <c r="J215" i="13"/>
  <c r="K215" i="13"/>
  <c r="J216" i="13"/>
  <c r="K216" i="13"/>
  <c r="J217" i="13"/>
  <c r="K217" i="13"/>
  <c r="J218" i="13"/>
  <c r="K218" i="13"/>
  <c r="J219" i="13"/>
  <c r="K219" i="13"/>
  <c r="J220" i="13"/>
  <c r="K220" i="13"/>
  <c r="J221" i="13"/>
  <c r="K221" i="13"/>
  <c r="J222" i="13"/>
  <c r="K222" i="13"/>
  <c r="J223" i="13"/>
  <c r="K223" i="13"/>
  <c r="J224" i="13"/>
  <c r="K224" i="13"/>
  <c r="J225" i="13"/>
  <c r="K225" i="13"/>
  <c r="J226" i="13"/>
  <c r="K226" i="13"/>
  <c r="J227" i="13"/>
  <c r="K227" i="13"/>
  <c r="J228" i="13"/>
  <c r="K228" i="13"/>
  <c r="J229" i="13"/>
  <c r="K229" i="13"/>
  <c r="J230" i="13"/>
  <c r="K230" i="13"/>
  <c r="J231" i="13"/>
  <c r="K231" i="13"/>
  <c r="J232" i="13"/>
  <c r="K232" i="13"/>
  <c r="J233" i="13"/>
  <c r="K233" i="13"/>
  <c r="J234" i="13"/>
  <c r="K234" i="13"/>
  <c r="J235" i="13"/>
  <c r="K235" i="13"/>
  <c r="J236" i="13"/>
  <c r="K236" i="13"/>
  <c r="J237" i="13"/>
  <c r="K237" i="13"/>
  <c r="J238" i="13"/>
  <c r="K238" i="13"/>
  <c r="J239" i="13"/>
  <c r="K239" i="13"/>
  <c r="J240" i="13"/>
  <c r="K240" i="13"/>
  <c r="J241" i="13"/>
  <c r="K241" i="13"/>
  <c r="J242" i="13"/>
  <c r="K242" i="13"/>
  <c r="J243" i="13"/>
  <c r="K243" i="13"/>
  <c r="J244" i="13"/>
  <c r="K244" i="13"/>
  <c r="J245" i="13"/>
  <c r="K245" i="13"/>
  <c r="J246" i="13"/>
  <c r="K246" i="13"/>
  <c r="J247" i="13"/>
  <c r="K247" i="13"/>
  <c r="J248" i="13"/>
  <c r="K248" i="13"/>
  <c r="J249" i="13"/>
  <c r="K249" i="13"/>
  <c r="J250" i="13"/>
  <c r="K250" i="13"/>
  <c r="J251" i="13"/>
  <c r="K251" i="13"/>
  <c r="J252" i="13"/>
  <c r="K252" i="13"/>
  <c r="J253" i="13"/>
  <c r="K253" i="13"/>
  <c r="J254" i="13"/>
  <c r="K254" i="13"/>
  <c r="J255" i="13"/>
  <c r="K255" i="13"/>
  <c r="J256" i="13"/>
  <c r="K256" i="13"/>
  <c r="J257" i="13"/>
  <c r="K257" i="13"/>
  <c r="J258" i="13"/>
  <c r="K258" i="13"/>
  <c r="J259" i="13"/>
  <c r="K259" i="13"/>
  <c r="J260" i="13"/>
  <c r="K260" i="13"/>
  <c r="J261" i="13"/>
  <c r="K261" i="13"/>
  <c r="J262" i="13"/>
  <c r="K262" i="13"/>
  <c r="J263" i="13"/>
  <c r="K263" i="13"/>
  <c r="J264" i="13"/>
  <c r="K264" i="13"/>
  <c r="J265" i="13"/>
  <c r="K265" i="13"/>
  <c r="J266" i="13"/>
  <c r="K266" i="13"/>
  <c r="J267" i="13"/>
  <c r="K267" i="13"/>
  <c r="J268" i="13"/>
  <c r="K268" i="13"/>
  <c r="J269" i="13"/>
  <c r="K269" i="13"/>
  <c r="J270" i="13"/>
  <c r="K270" i="13"/>
  <c r="J271" i="13"/>
  <c r="K271" i="13"/>
  <c r="J272" i="13"/>
  <c r="K272" i="13"/>
  <c r="J273" i="13"/>
  <c r="K273" i="13"/>
  <c r="J274" i="13"/>
  <c r="K274" i="13"/>
  <c r="J275" i="13"/>
  <c r="K275" i="13"/>
  <c r="J276" i="13"/>
  <c r="K276" i="13"/>
  <c r="J277" i="13"/>
  <c r="K277" i="13"/>
  <c r="J278" i="13"/>
  <c r="K278" i="13"/>
  <c r="J279" i="13"/>
  <c r="K279" i="13"/>
  <c r="J280" i="13"/>
  <c r="K280" i="13"/>
  <c r="J281" i="13"/>
  <c r="K281" i="13"/>
  <c r="J282" i="13"/>
  <c r="K282" i="13"/>
  <c r="J283" i="13"/>
  <c r="K283" i="13"/>
  <c r="J284" i="13"/>
  <c r="K284" i="13"/>
  <c r="J285" i="13"/>
  <c r="K285" i="13"/>
  <c r="J286" i="13"/>
  <c r="K286" i="13"/>
  <c r="J287" i="13"/>
  <c r="K287" i="13"/>
  <c r="J288" i="13"/>
  <c r="K288" i="13"/>
  <c r="J289" i="13"/>
  <c r="K289" i="13"/>
  <c r="J290" i="13"/>
  <c r="K290" i="13"/>
  <c r="J291" i="13"/>
  <c r="K291" i="13"/>
  <c r="J292" i="13"/>
  <c r="K292" i="13"/>
  <c r="J293" i="13"/>
  <c r="K293" i="13"/>
  <c r="J294" i="13"/>
  <c r="K294" i="13"/>
  <c r="J295" i="13"/>
  <c r="K295" i="13"/>
  <c r="J296" i="13"/>
  <c r="K296" i="13"/>
  <c r="J297" i="13"/>
  <c r="K297" i="13"/>
  <c r="J298" i="13"/>
  <c r="K298" i="13"/>
  <c r="J299" i="13"/>
  <c r="K299" i="13"/>
  <c r="J300" i="13"/>
  <c r="K300" i="13"/>
  <c r="J301" i="13"/>
  <c r="K301" i="13"/>
  <c r="J302" i="13"/>
  <c r="K302" i="13"/>
  <c r="J303" i="13"/>
  <c r="K303" i="13"/>
  <c r="J304" i="13"/>
  <c r="K304" i="13"/>
  <c r="J305" i="13"/>
  <c r="K305" i="13"/>
  <c r="J306" i="13"/>
  <c r="K306" i="13"/>
  <c r="J307" i="13"/>
  <c r="K307" i="13"/>
  <c r="J308" i="13"/>
  <c r="K308" i="13"/>
  <c r="J309" i="13"/>
  <c r="K309" i="13"/>
  <c r="J310" i="13"/>
  <c r="K310" i="13"/>
  <c r="J311" i="13"/>
  <c r="K311" i="13"/>
  <c r="J312" i="13"/>
  <c r="K312" i="13"/>
  <c r="J313" i="13"/>
  <c r="K313" i="13"/>
  <c r="J314" i="13"/>
  <c r="K314" i="13"/>
  <c r="J315" i="13"/>
  <c r="K315" i="13"/>
  <c r="J316" i="13"/>
  <c r="K316" i="13"/>
  <c r="J317" i="13"/>
  <c r="K317" i="13"/>
  <c r="J318" i="13"/>
  <c r="K318" i="13"/>
  <c r="J319" i="13"/>
  <c r="K319" i="13"/>
  <c r="J320" i="13"/>
  <c r="K320" i="13"/>
  <c r="J321" i="13"/>
  <c r="K321" i="13"/>
  <c r="J322" i="13"/>
  <c r="K322" i="13"/>
  <c r="J323" i="13"/>
  <c r="K323" i="13"/>
  <c r="J324" i="13"/>
  <c r="K324" i="13"/>
  <c r="J325" i="13"/>
  <c r="K325" i="13"/>
  <c r="J326" i="13"/>
  <c r="K326" i="13"/>
  <c r="J327" i="13"/>
  <c r="K327" i="13"/>
  <c r="J328" i="13"/>
  <c r="K328" i="13"/>
  <c r="J329" i="13"/>
  <c r="K329" i="13"/>
  <c r="J330" i="13"/>
  <c r="K330" i="13"/>
  <c r="J331" i="13"/>
  <c r="K331" i="13"/>
  <c r="J332" i="13"/>
  <c r="K332" i="13"/>
  <c r="J333" i="13"/>
  <c r="K333" i="13"/>
  <c r="J334" i="13"/>
  <c r="K334" i="13"/>
  <c r="J335" i="13"/>
  <c r="K335" i="13"/>
  <c r="J336" i="13"/>
  <c r="K336" i="13"/>
  <c r="J337" i="13"/>
  <c r="K337" i="13"/>
  <c r="J338" i="13"/>
  <c r="K338" i="13"/>
  <c r="J339" i="13"/>
  <c r="K339" i="13"/>
  <c r="J340" i="13"/>
  <c r="K340" i="13"/>
  <c r="J341" i="13"/>
  <c r="K341" i="13"/>
  <c r="J342" i="13"/>
  <c r="K342" i="13"/>
  <c r="J343" i="13"/>
  <c r="K343" i="13"/>
  <c r="J344" i="13"/>
  <c r="K344" i="13"/>
  <c r="J345" i="13"/>
  <c r="K345" i="13"/>
  <c r="J346" i="13"/>
  <c r="K346" i="13"/>
  <c r="J347" i="13"/>
  <c r="K347" i="13"/>
  <c r="J348" i="13"/>
  <c r="K348" i="13"/>
  <c r="J349" i="13"/>
  <c r="K349" i="13"/>
  <c r="J350" i="13"/>
  <c r="K350" i="13"/>
  <c r="J351" i="13"/>
  <c r="K351" i="13"/>
  <c r="J352" i="13"/>
  <c r="K352" i="13"/>
  <c r="J353" i="13"/>
  <c r="K353" i="13"/>
  <c r="J354" i="13"/>
  <c r="K354" i="13"/>
  <c r="J355" i="13"/>
  <c r="K355" i="13"/>
  <c r="J356" i="13"/>
  <c r="K356" i="13"/>
  <c r="J357" i="13"/>
  <c r="K357" i="13"/>
  <c r="J358" i="13"/>
  <c r="K358" i="13"/>
  <c r="J359" i="13"/>
  <c r="K359" i="13"/>
  <c r="J360" i="13"/>
  <c r="K360" i="13"/>
  <c r="J361" i="13"/>
  <c r="K361" i="13"/>
  <c r="J362" i="13"/>
  <c r="K362" i="13"/>
  <c r="J363" i="13"/>
  <c r="K363" i="13"/>
  <c r="J364" i="13"/>
  <c r="K364" i="13"/>
  <c r="J365" i="13"/>
  <c r="K365" i="13"/>
  <c r="J366" i="13"/>
  <c r="K366" i="13"/>
  <c r="J367" i="13"/>
  <c r="K367" i="13"/>
  <c r="J368" i="13"/>
  <c r="K368" i="13"/>
  <c r="J369" i="13"/>
  <c r="K369" i="13"/>
  <c r="J370" i="13"/>
  <c r="K370" i="13"/>
  <c r="J371" i="13"/>
  <c r="K371" i="13"/>
  <c r="J372" i="13"/>
  <c r="K372" i="13"/>
  <c r="J373" i="13"/>
  <c r="K373" i="13"/>
  <c r="J374" i="13"/>
  <c r="K374" i="13"/>
  <c r="J375" i="13"/>
  <c r="K375" i="13"/>
  <c r="J376" i="13"/>
  <c r="K376" i="13"/>
  <c r="J377" i="13"/>
  <c r="K377" i="13"/>
  <c r="J378" i="13"/>
  <c r="K378" i="13"/>
  <c r="J379" i="13"/>
  <c r="K379" i="13"/>
  <c r="J380" i="13"/>
  <c r="K380" i="13"/>
  <c r="J381" i="13"/>
  <c r="K381" i="13"/>
  <c r="J382" i="13"/>
  <c r="K382" i="13"/>
  <c r="J383" i="13"/>
  <c r="K383" i="13"/>
  <c r="J384" i="13"/>
  <c r="K384" i="13"/>
  <c r="J385" i="13"/>
  <c r="K385" i="13"/>
  <c r="J386" i="13"/>
  <c r="K386" i="13"/>
  <c r="J387" i="13"/>
  <c r="K387" i="13"/>
  <c r="J388" i="13"/>
  <c r="K388" i="13"/>
  <c r="J389" i="13"/>
  <c r="K389" i="13"/>
  <c r="J390" i="13"/>
  <c r="K390" i="13"/>
  <c r="J391" i="13"/>
  <c r="K391" i="13"/>
  <c r="J392" i="13"/>
  <c r="K392" i="13"/>
  <c r="J393" i="13"/>
  <c r="K393" i="13"/>
  <c r="J394" i="13"/>
  <c r="K394" i="13"/>
  <c r="J395" i="13"/>
  <c r="K395" i="13"/>
  <c r="J396" i="13"/>
  <c r="K396" i="13"/>
  <c r="J397" i="13"/>
  <c r="K397" i="13"/>
  <c r="J398" i="13"/>
  <c r="K398" i="13"/>
  <c r="J399" i="13"/>
  <c r="K399" i="13"/>
  <c r="J400" i="13"/>
  <c r="K400" i="13"/>
  <c r="J401" i="13"/>
  <c r="K401" i="13"/>
  <c r="J402" i="13"/>
  <c r="K402" i="13"/>
  <c r="J403" i="13"/>
  <c r="K403" i="13"/>
  <c r="J404" i="13"/>
  <c r="K404" i="13"/>
  <c r="J405" i="13"/>
  <c r="K405" i="13"/>
  <c r="J406" i="13"/>
  <c r="K406" i="13"/>
  <c r="J407" i="13"/>
  <c r="K407" i="13"/>
  <c r="J408" i="13"/>
  <c r="K408" i="13"/>
  <c r="J409" i="13"/>
  <c r="K409" i="13"/>
  <c r="J410" i="13"/>
  <c r="K410" i="13"/>
  <c r="J411" i="13"/>
  <c r="K411" i="13"/>
  <c r="J412" i="13"/>
  <c r="K412" i="13"/>
  <c r="J413" i="13"/>
  <c r="K413" i="13"/>
  <c r="J414" i="13"/>
  <c r="K414" i="13"/>
  <c r="J415" i="13"/>
  <c r="K415" i="13"/>
  <c r="J416" i="13"/>
  <c r="K416" i="13"/>
  <c r="J417" i="13"/>
  <c r="K417" i="13"/>
  <c r="J418" i="13"/>
  <c r="K418" i="13"/>
  <c r="J419" i="13"/>
  <c r="K419" i="13"/>
  <c r="J420" i="13"/>
  <c r="K420" i="13"/>
  <c r="J421" i="13"/>
  <c r="K421" i="13"/>
  <c r="J422" i="13"/>
  <c r="K422" i="13"/>
  <c r="K3" i="13"/>
  <c r="J3" i="1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Z8" i="3"/>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Z100" i="3"/>
  <c r="Z68" i="3"/>
  <c r="Z103" i="3"/>
  <c r="Z102" i="3"/>
  <c r="Z71" i="3"/>
  <c r="Z70" i="3"/>
  <c r="Y68" i="3"/>
  <c r="Y69" i="3"/>
  <c r="Y70" i="3"/>
  <c r="Y71" i="3"/>
  <c r="Y100" i="3"/>
  <c r="Y101" i="3"/>
  <c r="Y102" i="3"/>
  <c r="Y103" i="3"/>
  <c r="X103" i="3"/>
  <c r="X102" i="3"/>
  <c r="X101" i="3"/>
  <c r="X100" i="3"/>
  <c r="X70" i="3"/>
  <c r="X68" i="3"/>
  <c r="X69" i="3"/>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Y64" i="3" s="1"/>
  <c r="G65" i="3"/>
  <c r="X65" i="3"/>
  <c r="Y65" i="3" s="1"/>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Z130" i="13" l="1"/>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X154" i="7"/>
  <c r="X14" i="7"/>
  <c r="X59" i="7"/>
  <c r="X187" i="7"/>
  <c r="X79" i="7"/>
  <c r="X10" i="7"/>
  <c r="X78" i="7"/>
  <c r="X185" i="7"/>
  <c r="X56" i="7"/>
  <c r="X234" i="7"/>
  <c r="X31" i="7"/>
  <c r="X147" i="7"/>
  <c r="X217" i="7"/>
  <c r="X103" i="7"/>
  <c r="X28" i="7"/>
  <c r="X173" i="7"/>
  <c r="X27" i="7"/>
  <c r="X122" i="7"/>
  <c r="X26" i="7"/>
  <c r="X195" i="7"/>
  <c r="X170" i="7"/>
  <c r="X118" i="7"/>
  <c r="X89" i="7"/>
  <c r="X68" i="7"/>
  <c r="X45" i="7"/>
  <c r="X23" i="7"/>
  <c r="X11" i="7"/>
  <c r="X3" i="7"/>
  <c r="X112" i="7"/>
  <c r="X40" i="7"/>
  <c r="X153" i="7"/>
  <c r="X13" i="7"/>
  <c r="X151" i="7"/>
  <c r="X58" i="7"/>
  <c r="X186" i="7"/>
  <c r="X57" i="7"/>
  <c r="X21" i="7"/>
  <c r="X184" i="7"/>
  <c r="X138" i="7"/>
  <c r="X75" i="7"/>
  <c r="X183" i="7"/>
  <c r="X105" i="7"/>
  <c r="X53" i="7"/>
  <c r="X136" i="7"/>
  <c r="X29" i="7"/>
  <c r="X174" i="7"/>
  <c r="X72" i="7"/>
  <c r="X134" i="7"/>
  <c r="X100" i="7"/>
  <c r="X71" i="7"/>
  <c r="X47" i="7"/>
  <c r="X121" i="7"/>
  <c r="X194" i="7"/>
  <c r="X169" i="7"/>
  <c r="X117" i="7"/>
  <c r="X84" i="7"/>
  <c r="X67" i="7"/>
  <c r="X43" i="7"/>
  <c r="X18" i="7"/>
  <c r="X190" i="7"/>
  <c r="X38" i="7"/>
  <c r="X39" i="7"/>
  <c r="X146" i="7"/>
  <c r="X35" i="7"/>
  <c r="X107" i="7"/>
  <c r="X34" i="7"/>
  <c r="X55" i="7"/>
  <c r="X233" i="7"/>
  <c r="X137" i="7"/>
  <c r="X30" i="7"/>
  <c r="X176" i="7"/>
  <c r="X73" i="7"/>
  <c r="X135" i="7"/>
  <c r="X50" i="7"/>
  <c r="X49" i="7"/>
  <c r="X172" i="7"/>
  <c r="X99" i="7"/>
  <c r="X48" i="7"/>
  <c r="X196" i="7"/>
  <c r="X90" i="7"/>
  <c r="X46" i="7"/>
  <c r="X193" i="7"/>
  <c r="X168" i="7"/>
  <c r="X115" i="7"/>
  <c r="X83" i="7"/>
  <c r="X63" i="7"/>
  <c r="X42" i="7"/>
  <c r="X16" i="7"/>
  <c r="X191" i="7"/>
  <c r="X81" i="7"/>
  <c r="X60" i="7"/>
  <c r="X6" i="7"/>
  <c r="X110" i="7"/>
  <c r="X80" i="7"/>
  <c r="X4" i="7"/>
  <c r="X109" i="7"/>
  <c r="X36" i="7"/>
  <c r="X250" i="7"/>
  <c r="X108" i="7"/>
  <c r="X9" i="7"/>
  <c r="X249" i="7"/>
  <c r="X145" i="7"/>
  <c r="X77" i="7"/>
  <c r="X8" i="7"/>
  <c r="X106" i="7"/>
  <c r="X7" i="7"/>
  <c r="X74" i="7"/>
  <c r="X218" i="7"/>
  <c r="X104" i="7"/>
  <c r="X51" i="7"/>
  <c r="X33" i="7"/>
  <c r="X202" i="7"/>
  <c r="X201" i="7"/>
  <c r="X70" i="7"/>
  <c r="X171" i="7"/>
  <c r="X69" i="7"/>
  <c r="X25" i="7"/>
  <c r="X192" i="7"/>
  <c r="X167" i="7"/>
  <c r="X114" i="7"/>
  <c r="X82" i="7"/>
  <c r="X61" i="7"/>
  <c r="X41" i="7"/>
  <c r="X15" i="7"/>
  <c r="X232" i="7"/>
  <c r="X200" i="7"/>
  <c r="X88" i="7"/>
  <c r="X215" i="7"/>
  <c r="X214" i="7"/>
  <c r="X166" i="7"/>
  <c r="X213" i="7"/>
  <c r="X181" i="7"/>
  <c r="X133" i="7"/>
  <c r="X85" i="7"/>
  <c r="X228" i="7"/>
  <c r="X164" i="7"/>
  <c r="X132" i="7"/>
  <c r="X20" i="7"/>
  <c r="X227" i="7"/>
  <c r="X163" i="7"/>
  <c r="X19" i="7"/>
  <c r="X242" i="7"/>
  <c r="X178" i="7"/>
  <c r="X241" i="7"/>
  <c r="X161" i="7"/>
  <c r="X113" i="7"/>
  <c r="X65" i="7"/>
  <c r="X240" i="7"/>
  <c r="X208" i="7"/>
  <c r="X207" i="7"/>
  <c r="X159" i="7"/>
  <c r="X111" i="7"/>
  <c r="X142" i="7"/>
  <c r="X94" i="7"/>
  <c r="X253" i="7"/>
  <c r="X237" i="7"/>
  <c r="X221" i="7"/>
  <c r="X205" i="7"/>
  <c r="X189" i="7"/>
  <c r="X157" i="7"/>
  <c r="X141" i="7"/>
  <c r="X125" i="7"/>
  <c r="X93" i="7"/>
  <c r="X216" i="7"/>
  <c r="X120" i="7"/>
  <c r="X231" i="7"/>
  <c r="X87" i="7"/>
  <c r="X246" i="7"/>
  <c r="X198" i="7"/>
  <c r="X86" i="7"/>
  <c r="X22" i="7"/>
  <c r="X245" i="7"/>
  <c r="X197" i="7"/>
  <c r="X149" i="7"/>
  <c r="X101" i="7"/>
  <c r="X37" i="7"/>
  <c r="X244" i="7"/>
  <c r="X180" i="7"/>
  <c r="X52" i="7"/>
  <c r="X243" i="7"/>
  <c r="X179" i="7"/>
  <c r="X131" i="7"/>
  <c r="X226" i="7"/>
  <c r="X98" i="7"/>
  <c r="X66" i="7"/>
  <c r="X225" i="7"/>
  <c r="X177" i="7"/>
  <c r="X129" i="7"/>
  <c r="X17" i="7"/>
  <c r="X5" i="7"/>
  <c r="X144" i="7"/>
  <c r="X96" i="7"/>
  <c r="X64" i="7"/>
  <c r="X239" i="7"/>
  <c r="X175" i="7"/>
  <c r="X127" i="7"/>
  <c r="X254" i="7"/>
  <c r="X222" i="7"/>
  <c r="X62" i="7"/>
  <c r="X252" i="7"/>
  <c r="X236" i="7"/>
  <c r="X220" i="7"/>
  <c r="X204" i="7"/>
  <c r="X188" i="7"/>
  <c r="X156" i="7"/>
  <c r="X140" i="7"/>
  <c r="X124" i="7"/>
  <c r="X92" i="7"/>
  <c r="X76" i="7"/>
  <c r="X44" i="7"/>
  <c r="X12" i="7"/>
  <c r="X248" i="7"/>
  <c r="X152" i="7"/>
  <c r="X24" i="7"/>
  <c r="X247" i="7"/>
  <c r="X199" i="7"/>
  <c r="X119" i="7"/>
  <c r="X230" i="7"/>
  <c r="X182" i="7"/>
  <c r="X150" i="7"/>
  <c r="X102" i="7"/>
  <c r="X54" i="7"/>
  <c r="X229" i="7"/>
  <c r="X165" i="7"/>
  <c r="X212" i="7"/>
  <c r="X148" i="7"/>
  <c r="X116" i="7"/>
  <c r="X211" i="7"/>
  <c r="X210" i="7"/>
  <c r="X162" i="7"/>
  <c r="X130" i="7"/>
  <c r="X209" i="7"/>
  <c r="X97" i="7"/>
  <c r="X224" i="7"/>
  <c r="X160" i="7"/>
  <c r="X128" i="7"/>
  <c r="X32" i="7"/>
  <c r="X223" i="7"/>
  <c r="X143" i="7"/>
  <c r="X95" i="7"/>
  <c r="X238" i="7"/>
  <c r="X206" i="7"/>
  <c r="X158" i="7"/>
  <c r="X126" i="7"/>
  <c r="X251" i="7"/>
  <c r="X235" i="7"/>
  <c r="X219" i="7"/>
  <c r="X203" i="7"/>
  <c r="X155" i="7"/>
  <c r="X139" i="7"/>
  <c r="X123" i="7"/>
  <c r="X91" i="7"/>
  <c r="Z37" i="3"/>
  <c r="Z355" i="3"/>
  <c r="Z479" i="3" s="1"/>
  <c r="Z551" i="3" s="1"/>
  <c r="Z555" i="3"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Z34" i="3"/>
  <c r="Z36" i="3"/>
  <c r="Z43" i="3"/>
  <c r="Z130" i="3"/>
  <c r="Z32" i="3"/>
  <c r="Z33" i="3"/>
  <c r="Z35" i="3"/>
  <c r="Z6" i="3"/>
  <c r="Z4" i="3"/>
  <c r="Z5" i="3"/>
  <c r="Z244" i="13" l="1"/>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Z515" i="3"/>
  <c r="Z542" i="3" s="1"/>
  <c r="Z509" i="3"/>
  <c r="Z554" i="3"/>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Z513" i="3"/>
  <c r="Z512" i="3"/>
  <c r="Z511" i="3"/>
  <c r="Z28" i="3"/>
  <c r="Z29" i="3"/>
  <c r="Z190" i="3"/>
  <c r="Z339" i="3"/>
  <c r="Z289" i="3"/>
  <c r="Z244" i="3"/>
  <c r="Z163" i="3"/>
  <c r="Z134" i="3"/>
  <c r="Z132" i="3"/>
  <c r="Z321" i="3"/>
  <c r="Z310" i="3"/>
  <c r="Z305" i="3"/>
  <c r="Z250" i="3"/>
  <c r="Z135" i="3"/>
  <c r="Z133" i="3"/>
  <c r="Z301" i="3"/>
  <c r="Z280" i="3"/>
  <c r="Z256" i="3"/>
  <c r="Z217" i="3"/>
  <c r="Z25" i="3"/>
  <c r="Z24" i="3"/>
  <c r="Z16" i="3"/>
  <c r="Z17" i="3"/>
  <c r="Z49" i="3"/>
  <c r="Z45" i="3"/>
  <c r="Z48" i="3"/>
  <c r="Z51" i="3"/>
  <c r="Z50" i="3"/>
  <c r="Z47" i="3"/>
  <c r="Z46" i="3"/>
  <c r="Z94" i="3"/>
  <c r="Z126" i="3"/>
  <c r="Z62" i="3"/>
  <c r="Z56" i="3"/>
  <c r="Z58" i="3"/>
  <c r="Z55" i="3"/>
  <c r="Z57" i="3"/>
  <c r="Z54" i="3"/>
  <c r="Z41" i="3"/>
  <c r="Z42" i="3"/>
  <c r="Z40" i="3"/>
  <c r="Z21" i="3"/>
  <c r="Z20" i="3"/>
  <c r="Z9" i="3"/>
  <c r="Z10" i="3"/>
  <c r="Z219" i="13" l="1"/>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Z375" i="3"/>
  <c r="Z379" i="3"/>
  <c r="Z382" i="3" s="1"/>
  <c r="Z517" i="3"/>
  <c r="Z527" i="3"/>
  <c r="Z530" i="3" s="1"/>
  <c r="Z490" i="3"/>
  <c r="Z492" i="3" s="1"/>
  <c r="Z401" i="3"/>
  <c r="Z403" i="3" s="1"/>
  <c r="Z404" i="3"/>
  <c r="Z406" i="3" s="1"/>
  <c r="Z536" i="3"/>
  <c r="Z541" i="3" s="1"/>
  <c r="Z366" i="3"/>
  <c r="Z369" i="3" s="1"/>
  <c r="Z504" i="3"/>
  <c r="Z508" i="3" s="1"/>
  <c r="Z359" i="3"/>
  <c r="Z360" i="3"/>
  <c r="Z413" i="3"/>
  <c r="Z438" i="3"/>
  <c r="Z440" i="3" s="1"/>
  <c r="Z414" i="3"/>
  <c r="Z416" i="3" s="1"/>
  <c r="Z423" i="3"/>
  <c r="Z428" i="3" s="1"/>
  <c r="Z434" i="3"/>
  <c r="Z437" i="3" s="1"/>
  <c r="Z444" i="3"/>
  <c r="Z449" i="3" s="1"/>
  <c r="Z463" i="3"/>
  <c r="Z465" i="3" s="1"/>
  <c r="Z523" i="3"/>
  <c r="Z520" i="3"/>
  <c r="Z521" i="3"/>
  <c r="Z529" i="3"/>
  <c r="Z535" i="3"/>
  <c r="Z534" i="3"/>
  <c r="Z493" i="3"/>
  <c r="Z494" i="3"/>
  <c r="Z282" i="3"/>
  <c r="Z283" i="3"/>
  <c r="Z544" i="3"/>
  <c r="Z546" i="3"/>
  <c r="Z545" i="3"/>
  <c r="Z549" i="3"/>
  <c r="Z550" i="3"/>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Z378" i="3"/>
  <c r="Z386" i="3"/>
  <c r="Z385" i="3"/>
  <c r="Z392" i="3"/>
  <c r="Z391" i="3"/>
  <c r="Z394" i="3"/>
  <c r="Z393" i="3"/>
  <c r="Z364" i="3"/>
  <c r="Z363" i="3"/>
  <c r="Z365" i="3"/>
  <c r="Z476" i="3"/>
  <c r="Z475" i="3"/>
  <c r="Z472" i="3"/>
  <c r="Z474" i="3"/>
  <c r="Z473" i="3"/>
  <c r="Z478" i="3"/>
  <c r="Z477" i="3"/>
  <c r="Z119" i="3"/>
  <c r="Z96" i="3"/>
  <c r="Z104" i="3"/>
  <c r="Z97" i="3"/>
  <c r="Z99" i="3"/>
  <c r="Z98" i="3"/>
  <c r="Z156" i="3"/>
  <c r="Z137" i="3"/>
  <c r="Z141" i="3"/>
  <c r="Z140" i="3"/>
  <c r="Z139" i="3"/>
  <c r="Z138" i="3"/>
  <c r="Z128" i="3"/>
  <c r="Z129" i="3"/>
  <c r="Z303" i="3"/>
  <c r="Z304" i="3"/>
  <c r="Z255" i="3"/>
  <c r="Z254" i="3"/>
  <c r="Z253" i="3"/>
  <c r="Z252" i="3"/>
  <c r="Z309" i="3"/>
  <c r="Z308" i="3"/>
  <c r="Z307" i="3"/>
  <c r="Z315" i="3"/>
  <c r="Z312" i="3"/>
  <c r="Z320" i="3"/>
  <c r="Z317" i="3"/>
  <c r="Z316" i="3"/>
  <c r="Z314" i="3"/>
  <c r="Z313" i="3"/>
  <c r="Z319" i="3"/>
  <c r="Z318" i="3"/>
  <c r="Z323" i="3"/>
  <c r="Z326" i="3"/>
  <c r="Z324" i="3"/>
  <c r="Z325" i="3"/>
  <c r="Z334" i="3"/>
  <c r="Z327" i="3"/>
  <c r="Z168" i="3"/>
  <c r="Z183" i="3"/>
  <c r="Z167" i="3"/>
  <c r="Z166" i="3"/>
  <c r="Z165" i="3"/>
  <c r="Z248" i="3"/>
  <c r="Z246" i="3"/>
  <c r="Z249" i="3"/>
  <c r="Z247" i="3"/>
  <c r="Z299" i="3"/>
  <c r="Z293" i="3"/>
  <c r="Z291" i="3"/>
  <c r="Z298" i="3"/>
  <c r="Z296" i="3"/>
  <c r="Z300" i="3"/>
  <c r="Z297" i="3"/>
  <c r="Z295" i="3"/>
  <c r="Z294" i="3"/>
  <c r="Z292" i="3"/>
  <c r="Z343" i="3"/>
  <c r="Z345" i="3"/>
  <c r="Z342" i="3"/>
  <c r="Z346" i="3"/>
  <c r="Z344" i="3"/>
  <c r="Z341" i="3"/>
  <c r="Z193" i="3"/>
  <c r="Z195" i="3"/>
  <c r="Z194" i="3"/>
  <c r="Z192" i="3"/>
  <c r="Z210" i="3"/>
  <c r="Z260" i="3"/>
  <c r="Z259" i="3"/>
  <c r="Z258" i="3"/>
  <c r="Z274" i="3"/>
  <c r="Z266" i="3"/>
  <c r="Z261" i="3"/>
  <c r="Z237" i="3"/>
  <c r="Z222" i="3"/>
  <c r="Z221" i="3"/>
  <c r="Z220" i="3"/>
  <c r="Z219" i="3"/>
  <c r="Z87" i="3"/>
  <c r="Z72" i="3"/>
  <c r="Z67" i="3"/>
  <c r="Z66" i="3"/>
  <c r="Z65" i="3"/>
  <c r="Z64" i="3"/>
  <c r="Z13" i="3"/>
  <c r="Z12" i="3"/>
  <c r="Z181" i="13" l="1"/>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Z525" i="3"/>
  <c r="Z538" i="3"/>
  <c r="Z526" i="3"/>
  <c r="Z429" i="3"/>
  <c r="Z540" i="3"/>
  <c r="Z417" i="3"/>
  <c r="Z431" i="3"/>
  <c r="Z524" i="3"/>
  <c r="Z432" i="3"/>
  <c r="Z368" i="3"/>
  <c r="Z370" i="3"/>
  <c r="Z407" i="3"/>
  <c r="Z372" i="3"/>
  <c r="Z408" i="3"/>
  <c r="Z532" i="3"/>
  <c r="Z507" i="3"/>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Z277" i="3"/>
  <c r="Z276" i="3"/>
  <c r="Z285" i="3"/>
  <c r="Z288" i="3"/>
  <c r="Z287" i="3"/>
  <c r="Z286" i="3"/>
  <c r="Z265" i="3"/>
  <c r="Z263" i="3"/>
  <c r="Z264" i="3"/>
  <c r="Z270" i="3"/>
  <c r="Z269" i="3"/>
  <c r="Z268" i="3"/>
  <c r="Z422" i="3"/>
  <c r="Z420" i="3"/>
  <c r="Z421" i="3"/>
  <c r="Z419" i="3"/>
  <c r="Z399" i="3"/>
  <c r="Z398" i="3"/>
  <c r="Z397" i="3"/>
  <c r="Z396" i="3"/>
  <c r="Z400" i="3"/>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Z81" i="3"/>
  <c r="Z83" i="3" s="1"/>
  <c r="Z78" i="3"/>
  <c r="Z80" i="3" s="1"/>
  <c r="Z75" i="3"/>
  <c r="Z123" i="3"/>
  <c r="Z125" i="3"/>
  <c r="Z122" i="3"/>
  <c r="Z121" i="3"/>
  <c r="Z124" i="3"/>
  <c r="Z234" i="3"/>
  <c r="Z236" i="3" s="1"/>
  <c r="Z231" i="3"/>
  <c r="Z233" i="3" s="1"/>
  <c r="Z227" i="3"/>
  <c r="Z224" i="3"/>
  <c r="Z228" i="3"/>
  <c r="Z230" i="3" s="1"/>
  <c r="Z226" i="3"/>
  <c r="Z225" i="3"/>
  <c r="Z187" i="3"/>
  <c r="Z189" i="3"/>
  <c r="Z188" i="3"/>
  <c r="Z186" i="3"/>
  <c r="Z185" i="3"/>
  <c r="Z214" i="3"/>
  <c r="Z215" i="3"/>
  <c r="Z213" i="3"/>
  <c r="Z212" i="3"/>
  <c r="Z216" i="3"/>
  <c r="Z116" i="3"/>
  <c r="Z118" i="3" s="1"/>
  <c r="Z108" i="3"/>
  <c r="Z106" i="3"/>
  <c r="Z113" i="3"/>
  <c r="Z115" i="3" s="1"/>
  <c r="Z107" i="3"/>
  <c r="Z110" i="3"/>
  <c r="Z112" i="3" s="1"/>
  <c r="Z109" i="3"/>
  <c r="Z199" i="3"/>
  <c r="Z201" i="3"/>
  <c r="Z203" i="3" s="1"/>
  <c r="Z198" i="3"/>
  <c r="Z207" i="3"/>
  <c r="Z209" i="3" s="1"/>
  <c r="Z204" i="3"/>
  <c r="Z206" i="3" s="1"/>
  <c r="Z200" i="3"/>
  <c r="Z197" i="3"/>
  <c r="Z91" i="3"/>
  <c r="Z90" i="3"/>
  <c r="Z89" i="3"/>
  <c r="Z92" i="3"/>
  <c r="Z93" i="3"/>
  <c r="Z410" i="13" l="1"/>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tc={EEE7C629-F676-4EB4-B95A-844CE82AF1F0}</author>
  </authors>
  <commentList>
    <comment ref="Z264" authorId="0" shapeId="0" xr:uid="{EEE7C629-F676-4EB4-B95A-844CE82AF1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JP PINTでSummarized Invoiceが納品書を参照するために拡張したもの。Ibt-128と同じ要素を使用するっが、DocumentTypeCodeは"130"以外を指定する。</t>
      </text>
    </comment>
  </commentList>
</comments>
</file>

<file path=xl/sharedStrings.xml><?xml version="1.0" encoding="utf-8"?>
<sst xmlns="http://schemas.openxmlformats.org/spreadsheetml/2006/main" count="31500" uniqueCount="5545">
  <si>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</si>
  <si>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</si>
  <si>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</si>
  <si>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</si>
  <si>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</si>
  <si>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</si>
  <si>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</si>
  <si>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</si>
  <si>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</si>
  <si>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</si>
  <si>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</si>
  <si>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</si>
  <si>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</si>
  <si>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</si>
  <si>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</si>
  <si>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</si>
  <si>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</si>
  <si>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</si>
  <si>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</si>
  <si>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</si>
  <si>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</si>
  <si>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</si>
  <si>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</si>
  <si>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</si>
  <si>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</si>
  <si>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</si>
  <si>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</si>
  <si>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</si>
  <si>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</si>
  <si>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</si>
  <si>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</si>
  <si>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</si>
  <si>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</si>
  <si>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</si>
  <si>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</si>
  <si>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</si>
  <si>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</si>
  <si>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</si>
  <si>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</si>
  <si>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</si>
  <si>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</si>
  <si>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</si>
  <si>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</si>
  <si>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</si>
  <si>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</si>
  <si>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</si>
  <si>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</si>
  <si>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</si>
  <si>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</si>
  <si>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</si>
  <si>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</si>
  <si>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</si>
  <si>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</si>
  <si>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</si>
  <si>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</si>
  <si>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</si>
  <si>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</si>
  <si>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</si>
  <si>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</si>
  <si>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</si>
  <si>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</si>
  <si>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</si>
  <si>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</si>
  <si>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</si>
  <si>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</si>
  <si>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</si>
  <si>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</si>
  <si>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</si>
  <si>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</si>
  <si>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</si>
  <si>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</si>
  <si>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</si>
  <si>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</si>
  <si>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</si>
  <si>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</si>
  <si>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</si>
  <si>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</si>
  <si>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</si>
  <si>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</si>
  <si>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</si>
  <si>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</si>
  <si>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</si>
  <si>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</si>
  <si>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</si>
  <si>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</si>
  <si>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</si>
  <si>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</si>
  <si>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</si>
  <si>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</si>
  <si>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</si>
  <si>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</si>
  <si>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</si>
  <si>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</si>
  <si>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</si>
  <si>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</si>
  <si>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</si>
  <si>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</si>
  <si>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</si>
  <si>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</si>
  <si>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</si>
  <si>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</si>
  <si>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</si>
  <si>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</si>
  <si>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</si>
  <si>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</si>
  <si>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</si>
  <si>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</si>
  <si>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</si>
  <si>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</si>
  <si>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</si>
  <si>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</si>
  <si>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</si>
  <si>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</si>
  <si>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</si>
  <si>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</si>
  <si>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</si>
  <si>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</si>
  <si>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</si>
  <si>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</si>
  <si>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</si>
  <si>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</si>
  <si>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</si>
  <si>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</si>
  <si>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</si>
  <si>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</si>
  <si>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</si>
  <si>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</si>
  <si>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</si>
  <si>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</si>
  <si>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</si>
  <si>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</si>
  <si>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</si>
  <si>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</si>
  <si>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</si>
  <si>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</si>
  <si>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</si>
  <si>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</si>
  <si>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</si>
  <si>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</si>
  <si>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</si>
  <si>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</si>
  <si>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</si>
  <si>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</si>
  <si>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</si>
  <si>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</si>
  <si>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</si>
  <si>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</si>
  <si>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</si>
  <si>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</si>
  <si>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</si>
  <si>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</si>
  <si>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</si>
  <si>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</si>
  <si>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</si>
  <si>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</si>
  <si>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</si>
  <si>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</si>
  <si>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</si>
  <si>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</si>
  <si>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</si>
  <si>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</si>
  <si>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</si>
  <si>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</si>
  <si>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</si>
  <si>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</si>
  <si>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</si>
  <si>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</si>
  <si>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</si>
  <si>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</si>
  <si>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</si>
  <si>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</si>
  <si>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</si>
  <si>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</si>
  <si>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</si>
  <si>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</si>
  <si>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</si>
  <si>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</si>
  <si>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</si>
  <si>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</si>
  <si>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</si>
  <si>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</si>
  <si>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</si>
  <si>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</si>
  <si>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</si>
  <si>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</si>
  <si>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</si>
  <si>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</si>
  <si>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</si>
  <si>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</si>
  <si>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</si>
  <si>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</si>
  <si>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</si>
  <si>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</si>
  <si>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</si>
  <si>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</si>
  <si>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</si>
  <si>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</si>
  <si>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</si>
  <si>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</si>
  <si>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</si>
  <si>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</si>
  <si>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</si>
  <si>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</si>
  <si>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</si>
  <si>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</si>
  <si>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</si>
  <si>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</si>
  <si>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</si>
  <si>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</si>
  <si>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</si>
  <si>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</si>
  <si>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</si>
  <si>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</si>
  <si>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</si>
  <si>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</si>
  <si>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</si>
  <si>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</si>
  <si>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</si>
  <si>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</si>
  <si>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</si>
  <si>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</si>
  <si>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</si>
  <si>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</si>
  <si>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</si>
  <si>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</si>
  <si>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</si>
  <si>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</si>
  <si>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</si>
  <si>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</si>
  <si>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</si>
  <si>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</si>
  <si>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</si>
  <si>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</si>
  <si>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</si>
  <si>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</si>
  <si>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</si>
  <si>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</si>
  <si>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</si>
  <si>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</si>
  <si>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</si>
  <si>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</si>
  <si>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</si>
  <si>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</si>
  <si>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</si>
  <si>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</si>
  <si>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</si>
  <si>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</si>
  <si>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</si>
  <si>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</si>
  <si>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</si>
  <si>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</si>
  <si>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</si>
  <si>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</si>
  <si>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</si>
  <si>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</si>
  <si>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</si>
  <si>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</si>
  <si>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</si>
  <si>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</si>
  <si>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</si>
  <si>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</si>
  <si>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</si>
  <si>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</si>
  <si>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</si>
  <si>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</si>
  <si>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</si>
  <si>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</si>
  <si>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</si>
  <si>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</si>
  <si>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</si>
  <si>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</si>
  <si>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</si>
  <si>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</si>
  <si>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</si>
  <si>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</si>
  <si>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</si>
  <si>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</si>
  <si>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</si>
  <si>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</si>
  <si>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</si>
  <si>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</si>
  <si>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</si>
  <si>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</si>
  <si>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</si>
  <si>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</si>
  <si>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</si>
  <si>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</si>
  <si>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</si>
  <si>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</si>
  <si>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</si>
  <si>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</si>
  <si>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</si>
  <si>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</si>
  <si>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</si>
  <si>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</si>
  <si>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</si>
  <si>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</si>
  <si>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</si>
  <si>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</si>
  <si>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</si>
  <si>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</si>
  <si>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</si>
  <si>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</si>
  <si>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</si>
  <si>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</si>
  <si>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</si>
  <si>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</si>
  <si>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</si>
  <si>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</si>
  <si>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</si>
  <si>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</si>
  <si>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</si>
  <si>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</si>
  <si>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</si>
  <si>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</si>
  <si>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</si>
  <si>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</si>
  <si>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</si>
  <si>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</si>
  <si>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</si>
  <si>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</si>
  <si>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</si>
  <si>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</si>
  <si>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</si>
  <si>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</si>
  <si>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</si>
  <si>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</si>
  <si>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</si>
  <si>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</si>
  <si>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</si>
  <si>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</si>
  <si>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</si>
  <si>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</si>
  <si>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</si>
  <si>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</si>
  <si>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</si>
  <si>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</si>
  <si>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</si>
  <si>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</si>
  <si>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</si>
  <si>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</si>
  <si>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</si>
  <si>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</si>
  <si>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</si>
  <si>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</si>
  <si>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</si>
  <si>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</si>
  <si>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</si>
  <si>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</si>
  <si>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</si>
  <si>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</si>
  <si>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</si>
  <si>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</si>
  <si>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</si>
  <si>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</si>
  <si>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</si>
  <si>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</si>
  <si>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</si>
  <si>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</si>
  <si>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</si>
  <si>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</si>
  <si>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</si>
  <si>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</si>
  <si>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</si>
  <si>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</si>
  <si>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</si>
  <si>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</si>
  <si>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</si>
  <si>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</si>
  <si>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</si>
  <si>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</si>
  <si>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</si>
  <si>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</si>
  <si>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</si>
  <si>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</si>
  <si>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</si>
  <si>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</si>
  <si>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</si>
  <si>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</si>
  <si>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</si>
  <si>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</si>
  <si>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</si>
  <si>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</si>
  <si>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</si>
  <si>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</si>
  <si>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</si>
  <si>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</si>
  <si>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</si>
  <si>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</si>
  <si>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</si>
  <si>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</si>
  <si>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</si>
  <si>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</si>
  <si>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</si>
  <si>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</si>
  <si>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</si>
  <si>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</si>
  <si>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</si>
  <si>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</si>
  <si>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</si>
  <si>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</si>
  <si>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</si>
  <si>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</si>
  <si>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</si>
  <si>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</si>
  <si>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</si>
  <si>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</si>
  <si>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</si>
  <si>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</si>
  <si>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</si>
  <si>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</si>
  <si>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</si>
  <si>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</si>
  <si>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</si>
  <si>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</si>
  <si>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</si>
  <si>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</si>
  <si>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</si>
  <si>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</si>
  <si>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</si>
  <si>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</si>
  <si>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</si>
  <si>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</si>
  <si>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</si>
  <si>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</si>
  <si>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</si>
  <si>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</si>
  <si>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</si>
  <si>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</si>
  <si>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</si>
  <si>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</si>
  <si>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</si>
  <si>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</si>
  <si>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</si>
  <si>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</si>
  <si>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</si>
  <si>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</si>
  <si>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</si>
  <si>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</si>
  <si>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</si>
  <si>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</si>
  <si>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</si>
  <si>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</si>
  <si>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</si>
  <si>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</si>
  <si>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</si>
  <si>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</si>
  <si>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</si>
  <si>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</si>
  <si>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</si>
  <si>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</si>
  <si>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</si>
  <si>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</si>
  <si>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</si>
  <si>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</si>
  <si>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</si>
  <si>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</si>
  <si>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</si>
  <si>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</si>
  <si>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</si>
  <si>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</si>
  <si>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</si>
  <si>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</si>
  <si>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</si>
  <si>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</si>
  <si>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</si>
  <si>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</si>
  <si>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</si>
  <si>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</si>
  <si>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</si>
  <si>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</si>
  <si>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</si>
  <si>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</si>
  <si>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</si>
  <si>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</si>
  <si>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</si>
  <si>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</si>
  <si>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</si>
  <si>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</si>
  <si>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</si>
  <si>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</si>
  <si>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</si>
  <si>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</si>
  <si>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</si>
  <si>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</si>
  <si>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</si>
  <si>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</si>
  <si>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</si>
  <si>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</si>
  <si>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</si>
  <si>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</si>
  <si>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</si>
  <si>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</si>
  <si>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</si>
  <si>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</si>
  <si>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</si>
  <si>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</si>
  <si>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</si>
  <si>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</si>
  <si>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</si>
  <si>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</si>
  <si>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</si>
  <si>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</si>
  <si>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</si>
  <si>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</si>
  <si>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</si>
  <si>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</si>
  <si>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</si>
  <si>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</si>
  <si>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</si>
  <si>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</si>
  <si>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</si>
  <si>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</si>
  <si>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</si>
  <si>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</si>
  <si>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</si>
  <si>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</si>
  <si>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</si>
  <si>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</si>
  <si>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</si>
  <si>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</si>
  <si>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</si>
  <si>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</si>
  <si>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</si>
  <si>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</si>
  <si>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</si>
  <si>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</si>
  <si>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</si>
  <si>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</si>
  <si>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</si>
  <si>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</si>
  <si>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</si>
  <si>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</si>
  <si>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</si>
  <si>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</si>
  <si>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</si>
  <si>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</si>
  <si>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</si>
  <si>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</si>
  <si>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</si>
  <si>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</si>
  <si>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</si>
  <si>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</si>
  <si>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</si>
  <si>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</si>
  <si>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</si>
  <si>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</si>
  <si>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</si>
  <si>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</si>
  <si>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</si>
  <si>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</si>
  <si>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</si>
  <si>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</si>
  <si>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</si>
  <si>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</si>
  <si>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</si>
  <si>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</si>
  <si>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</si>
  <si>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</si>
  <si>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</si>
  <si>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</si>
  <si>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</si>
  <si>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</si>
  <si>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</si>
  <si>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</si>
  <si>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</si>
  <si>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</si>
  <si>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</si>
  <si>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</si>
  <si>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</si>
  <si>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</si>
  <si>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</si>
  <si>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</si>
  <si>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</si>
  <si>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</si>
  <si>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</si>
  <si>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</si>
  <si>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</si>
  <si>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</si>
  <si>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</si>
  <si>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</si>
  <si>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</si>
  <si>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</si>
  <si>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</si>
  <si>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</si>
  <si>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</si>
  <si>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</si>
  <si>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</si>
  <si>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</si>
  <si>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</si>
  <si>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</si>
  <si>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</si>
  <si>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</si>
  <si>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</si>
  <si>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</si>
  <si>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</si>
  <si>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</si>
  <si>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</si>
  <si>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</si>
  <si>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</si>
  <si>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</si>
  <si>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</si>
  <si>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</si>
  <si>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</si>
  <si>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</si>
  <si>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</si>
  <si>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</si>
  <si>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</si>
  <si>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</si>
  <si>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</si>
  <si>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</si>
  <si>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</si>
  <si>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</si>
  <si>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</si>
  <si>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</si>
  <si>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</si>
  <si>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</si>
  <si>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</si>
  <si>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</si>
  <si>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</si>
  <si>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</si>
  <si>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</si>
  <si>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</si>
  <si>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</si>
  <si>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</si>
  <si>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</si>
  <si>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</si>
  <si>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</si>
  <si>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</si>
  <si>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</si>
  <si>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</si>
  <si>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</si>
  <si>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</si>
  <si>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</si>
  <si>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</si>
  <si>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</si>
  <si>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</si>
  <si>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</si>
  <si>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</si>
  <si>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</si>
  <si>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</si>
  <si>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</si>
  <si>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</si>
  <si>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</si>
  <si>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</si>
  <si>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</si>
  <si>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</si>
  <si>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</si>
  <si>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</si>
  <si>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</si>
  <si>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</si>
  <si>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</si>
  <si>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</si>
  <si>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</si>
  <si>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</si>
  <si>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</si>
  <si>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</si>
  <si>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</si>
  <si>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</si>
  <si>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</si>
  <si>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</si>
  <si>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</si>
  <si>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</si>
  <si>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</si>
  <si>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</si>
  <si>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</si>
  <si>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</si>
  <si>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</si>
  <si>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</si>
  <si>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</si>
  <si>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</si>
  <si>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</si>
  <si>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</si>
  <si>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</si>
  <si>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</si>
  <si>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</si>
  <si>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</si>
  <si>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</si>
  <si>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</si>
  <si>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</si>
  <si>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</si>
  <si>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</si>
  <si>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</si>
  <si>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</si>
  <si>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</si>
  <si>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</si>
  <si>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</si>
  <si>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</si>
  <si>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</si>
  <si>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</si>
  <si>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</si>
  <si>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</si>
  <si>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</si>
  <si>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</si>
  <si>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</si>
  <si>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</si>
  <si>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</si>
  <si>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</si>
  <si>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</si>
  <si>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</si>
  <si>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</si>
  <si>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</si>
  <si>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</si>
  <si>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</si>
  <si>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</si>
  <si>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</si>
  <si>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</si>
  <si>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</si>
  <si>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</si>
  <si>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</si>
  <si>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</si>
  <si>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</si>
  <si>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</si>
  <si>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</si>
  <si>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</si>
  <si>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</si>
  <si>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</si>
  <si>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</si>
  <si>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</si>
  <si>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</si>
  <si>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</si>
  <si>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</si>
  <si>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</si>
  <si>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</si>
  <si>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</si>
  <si>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</si>
  <si>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</si>
  <si>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</si>
  <si>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</si>
  <si>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</si>
  <si>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</si>
  <si>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</si>
  <si>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</si>
  <si>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</si>
  <si>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</si>
  <si>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</si>
  <si>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</si>
  <si>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</si>
  <si>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</si>
  <si>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</si>
  <si>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</si>
  <si>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</si>
  <si>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</si>
  <si>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</si>
  <si>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</si>
  <si>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</si>
  <si>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</si>
  <si>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</si>
  <si>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</si>
  <si>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</si>
  <si>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</si>
  <si>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</si>
  <si>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</si>
  <si>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</si>
  <si>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</si>
  <si>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</si>
  <si>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</si>
  <si>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</si>
  <si>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</si>
  <si>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</si>
  <si>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</si>
  <si>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</si>
  <si>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</si>
  <si>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</si>
  <si>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</si>
  <si>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</si>
  <si>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</si>
  <si>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</si>
  <si>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</si>
  <si>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</si>
  <si>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</si>
  <si>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</si>
  <si>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</si>
  <si>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</si>
  <si>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</si>
  <si>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</si>
  <si>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</si>
  <si>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</si>
  <si>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</si>
  <si>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</si>
  <si>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</si>
  <si>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</si>
  <si>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</si>
  <si>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</si>
  <si>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</si>
  <si>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</si>
  <si>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</si>
  <si>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</si>
  <si>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</si>
  <si>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</si>
  <si>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</si>
  <si>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</si>
  <si>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</si>
  <si>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</si>
  <si>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</si>
  <si>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</si>
  <si>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</si>
  <si>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</si>
  <si>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</si>
  <si>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</si>
  <si>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</si>
  <si>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</si>
  <si>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</si>
  <si>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</si>
  <si>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</si>
  <si>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</si>
  <si>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</si>
  <si>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</si>
  <si>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</si>
  <si>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</si>
  <si>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</si>
  <si>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</si>
  <si>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</si>
  <si>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</si>
  <si>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</si>
  <si>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</si>
  <si>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</si>
  <si>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</si>
  <si>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</si>
  <si>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</si>
  <si>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</si>
  <si>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</si>
  <si>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</si>
  <si>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</si>
  <si>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</si>
  <si>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</si>
  <si>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</si>
  <si>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</si>
  <si>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</si>
  <si>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</si>
  <si>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</si>
  <si>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</si>
  <si>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</si>
  <si>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</si>
  <si>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</si>
  <si>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</si>
  <si>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</si>
  <si>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</si>
  <si>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</si>
  <si>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</si>
  <si>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</si>
  <si>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</si>
  <si>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</si>
  <si>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</si>
  <si>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</si>
  <si>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</si>
  <si>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</si>
  <si>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</si>
  <si>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</si>
  <si>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</si>
  <si>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</si>
  <si>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</si>
  <si>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</si>
  <si>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</si>
  <si>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</si>
  <si>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</si>
  <si>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</si>
  <si>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</si>
  <si>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</si>
  <si>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</si>
  <si>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</si>
  <si>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</si>
  <si>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</si>
  <si>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</si>
  <si>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</si>
  <si>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</si>
  <si>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</si>
  <si>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</si>
  <si>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</si>
  <si>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</si>
  <si>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</si>
  <si>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</si>
  <si>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</si>
  <si>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</si>
  <si>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</si>
  <si>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</si>
  <si>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</si>
  <si>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</si>
  <si>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</si>
  <si>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</si>
  <si>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</si>
  <si>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</si>
  <si>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</si>
  <si>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</si>
  <si>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</si>
  <si>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</si>
  <si>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</si>
  <si>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</si>
  <si>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</si>
  <si>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</si>
  <si>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</si>
  <si>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</si>
  <si>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</si>
  <si>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</si>
  <si>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</si>
  <si>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</si>
  <si>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</si>
  <si>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</si>
  <si>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</si>
  <si>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</si>
  <si>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</si>
  <si>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</si>
  <si>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</si>
  <si>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</si>
  <si>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</si>
  <si>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</si>
  <si>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</si>
  <si>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</si>
  <si>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</si>
  <si>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</si>
  <si>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</si>
  <si>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</si>
  <si>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</si>
  <si>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</si>
  <si>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</si>
  <si>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</si>
  <si>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</si>
  <si>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</si>
  <si>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</si>
  <si>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</si>
  <si>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</si>
  <si>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</si>
  <si>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</si>
  <si>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</si>
  <si>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</si>
  <si>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</si>
  <si>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</si>
  <si>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</si>
  <si>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</si>
  <si>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</si>
  <si>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</si>
  <si>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</si>
  <si>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</si>
  <si>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</si>
  <si>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</si>
  <si>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</si>
  <si>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</si>
  <si>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</si>
  <si>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</si>
  <si>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</si>
  <si>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</si>
  <si>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</si>
  <si>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</si>
  <si>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</si>
  <si>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</si>
  <si>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</si>
  <si>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</si>
  <si>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</si>
  <si>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</si>
  <si>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</si>
  <si>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</si>
  <si>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</si>
  <si>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</si>
  <si>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</si>
  <si>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</si>
  <si>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</si>
  <si>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</si>
  <si>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</si>
  <si>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</si>
  <si>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</si>
  <si>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</si>
  <si>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</si>
  <si>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</si>
  <si>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</si>
  <si>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</si>
  <si>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</si>
  <si>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</si>
  <si>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</si>
  <si>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</si>
  <si>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</si>
  <si>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</si>
  <si>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</si>
  <si>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</si>
  <si>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</si>
  <si>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</si>
  <si>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</si>
  <si>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</si>
  <si>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</si>
  <si>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</si>
  <si>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</si>
  <si>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</si>
  <si>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</si>
  <si>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</si>
  <si>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</si>
  <si>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</si>
  <si>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</si>
  <si>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</si>
  <si>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</si>
  <si>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</si>
  <si>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</si>
  <si>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</si>
  <si>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</si>
  <si>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</si>
  <si>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</si>
  <si>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</si>
  <si>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</si>
  <si>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</si>
  <si>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</si>
  <si>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</si>
  <si>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</si>
  <si>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</si>
  <si>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</si>
  <si>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</si>
  <si>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</si>
  <si>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</si>
  <si>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</si>
  <si>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</si>
  <si>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</si>
  <si>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</si>
  <si>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</si>
  <si>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</si>
  <si>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</si>
  <si>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</si>
  <si>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</si>
  <si>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</si>
  <si>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</si>
  <si>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</si>
  <si>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</si>
  <si>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</si>
  <si>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</si>
  <si>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</si>
  <si>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</si>
  <si>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</si>
  <si>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</si>
  <si>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</si>
  <si>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</si>
  <si>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</si>
  <si>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</si>
  <si>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</si>
  <si>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</si>
  <si>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</si>
  <si>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</si>
  <si>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</si>
  <si>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</si>
  <si>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</si>
  <si>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</si>
  <si>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</si>
  <si>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</si>
  <si>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</si>
  <si>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</si>
  <si>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</si>
  <si>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</si>
  <si>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</si>
  <si>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</si>
  <si>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</si>
  <si>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</si>
  <si>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</si>
  <si>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</si>
  <si>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</si>
  <si>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</si>
  <si>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</si>
  <si>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</si>
  <si>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</si>
  <si>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</si>
  <si>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</si>
  <si>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</si>
  <si>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</si>
  <si>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</si>
  <si>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</si>
  <si>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</si>
  <si>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</si>
  <si>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</si>
  <si>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</si>
  <si>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</si>
  <si>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</si>
  <si>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</si>
  <si>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</si>
  <si>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</si>
  <si>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</si>
  <si>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</si>
  <si>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</si>
  <si>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</si>
  <si>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</si>
  <si>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</si>
  <si>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</si>
  <si>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</si>
  <si>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</si>
  <si>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</si>
  <si>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</si>
  <si>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</si>
  <si>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</si>
  <si>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</si>
  <si>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</si>
  <si>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</si>
  <si>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</si>
  <si>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</si>
  <si>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</si>
  <si>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</si>
  <si>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</si>
  <si>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</si>
  <si>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</si>
  <si>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</si>
  <si>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</si>
  <si>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</si>
  <si>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</si>
  <si>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</si>
  <si>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</si>
  <si>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</si>
  <si>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</si>
  <si>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</si>
  <si>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</si>
  <si>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</si>
  <si>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</si>
  <si>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</si>
  <si>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</si>
  <si>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</si>
  <si>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</si>
  <si>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</si>
  <si>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</si>
  <si>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</si>
  <si>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</si>
  <si>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</si>
  <si>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</si>
  <si>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</si>
  <si>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</si>
  <si>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</si>
  <si>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</si>
  <si>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</si>
  <si>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</si>
  <si>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</si>
  <si>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</si>
  <si>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</si>
  <si>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</si>
  <si>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</si>
  <si>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</si>
  <si>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</si>
  <si>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</si>
  <si>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</si>
  <si>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</si>
  <si>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</si>
  <si>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</si>
  <si>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</si>
  <si>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</si>
  <si>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</si>
  <si>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</si>
  <si>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</si>
  <si>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</si>
  <si>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</si>
  <si>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</si>
  <si>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</si>
  <si>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</si>
  <si>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</si>
  <si>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</si>
  <si>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</si>
  <si>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</si>
  <si>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</si>
  <si>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</si>
  <si>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</si>
  <si>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</si>
  <si>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</si>
  <si>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</si>
  <si>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</si>
  <si>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</si>
  <si>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</si>
  <si>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</si>
  <si>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</si>
  <si>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</si>
  <si>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</si>
  <si>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</si>
  <si>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</si>
  <si>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</si>
  <si>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</si>
  <si>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</si>
  <si>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</si>
  <si>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</si>
  <si>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</si>
  <si>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</si>
  <si>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</si>
  <si>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</si>
  <si>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</si>
  <si>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</si>
  <si>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</si>
  <si>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</si>
  <si>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</si>
  <si>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</si>
  <si>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</si>
  <si>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</si>
  <si>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</si>
  <si>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</si>
  <si>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</si>
  <si>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</si>
  <si>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</si>
  <si>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</si>
  <si>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</si>
  <si>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</si>
  <si>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</si>
  <si>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</si>
  <si>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</si>
  <si>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</si>
  <si>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</si>
  <si>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</si>
  <si>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</si>
  <si>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</si>
  <si>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</si>
  <si>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</si>
  <si>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</si>
  <si>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</si>
  <si>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</si>
  <si>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</si>
  <si>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</si>
  <si>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</si>
  <si>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</si>
  <si>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</si>
  <si>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</si>
  <si>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</si>
  <si>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</si>
  <si>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</si>
  <si>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</si>
  <si>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</si>
  <si>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</si>
  <si>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</si>
  <si>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</si>
  <si>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</si>
  <si>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</si>
  <si>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</si>
  <si>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</si>
  <si>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</si>
  <si>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</si>
  <si>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</si>
  <si>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</si>
  <si>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</si>
  <si>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</si>
  <si>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</si>
  <si>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</si>
  <si>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</si>
  <si>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</si>
  <si>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</si>
  <si>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</si>
  <si>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</si>
  <si>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</si>
  <si>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</si>
  <si>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</si>
  <si>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</si>
  <si>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</si>
  <si>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</si>
  <si>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</si>
  <si>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</si>
  <si>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</si>
  <si>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</si>
  <si>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</si>
  <si>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</si>
  <si>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</si>
  <si>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</si>
  <si>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</si>
  <si>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</si>
  <si>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</si>
  <si>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</si>
  <si>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</si>
  <si>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</si>
  <si>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</si>
  <si>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</si>
  <si>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</si>
  <si>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</si>
  <si>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</si>
  <si>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</si>
  <si>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</si>
  <si>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</si>
  <si>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</si>
  <si>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</si>
  <si>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</si>
  <si>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</si>
  <si>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</si>
  <si>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</si>
  <si>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</si>
  <si>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</si>
  <si>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</si>
  <si>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</si>
  <si>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</si>
  <si>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</si>
  <si>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</si>
  <si>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</si>
  <si>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</si>
  <si>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</si>
  <si>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</si>
  <si>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</si>
  <si>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</si>
  <si>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</si>
  <si>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</si>
  <si>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</si>
  <si>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</si>
  <si>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</si>
  <si>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</si>
  <si>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</si>
  <si>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</si>
  <si>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</si>
  <si>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</si>
  <si>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</si>
  <si>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</si>
  <si>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</si>
  <si>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</si>
  <si>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</si>
  <si>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</si>
  <si>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</si>
  <si>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</si>
  <si>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</si>
  <si>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</si>
  <si>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</si>
  <si>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</si>
  <si>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</si>
  <si>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</si>
  <si>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</si>
  <si>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</si>
  <si>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</si>
  <si>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</si>
  <si>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</si>
  <si>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</si>
  <si>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</si>
  <si>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</si>
  <si>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</si>
  <si>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</si>
  <si>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</si>
  <si>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</si>
  <si>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</si>
  <si>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</si>
  <si>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</si>
  <si>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</si>
  <si>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</si>
  <si>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</si>
  <si>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</si>
  <si>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</si>
  <si>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</si>
  <si>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</si>
  <si>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</si>
  <si>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</si>
  <si>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</si>
  <si>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</si>
  <si>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</si>
  <si>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</si>
  <si>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</si>
  <si>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</si>
  <si>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</si>
  <si>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</si>
  <si>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</si>
  <si>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</si>
  <si>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</si>
  <si>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</si>
  <si>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</si>
  <si>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</si>
  <si>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</si>
  <si>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</si>
  <si>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</si>
  <si>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</si>
  <si>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</si>
  <si>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</si>
  <si>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</si>
  <si>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</si>
  <si>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</si>
  <si>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</si>
  <si>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</si>
  <si>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</si>
  <si>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</si>
  <si>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</si>
  <si>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</si>
  <si>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</si>
  <si>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</si>
  <si>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</si>
  <si>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</si>
  <si>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</si>
  <si>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</si>
  <si>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</si>
  <si>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</si>
  <si>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</si>
  <si>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</si>
  <si>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</si>
  <si>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</si>
  <si>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</si>
  <si>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</si>
  <si>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</si>
  <si>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</si>
  <si>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</si>
  <si>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</si>
  <si>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</si>
  <si>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</si>
  <si>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</si>
  <si>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</si>
  <si>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</si>
  <si>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</si>
  <si>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</si>
  <si>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</si>
  <si>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</si>
  <si>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</si>
  <si>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</si>
  <si>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</si>
  <si>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</si>
  <si>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</si>
  <si>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</si>
  <si>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</si>
  <si>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</si>
  <si>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</si>
  <si>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</si>
  <si>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</si>
  <si>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</si>
  <si>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</si>
  <si>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</si>
  <si>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</si>
  <si>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</si>
  <si>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</si>
  <si>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</si>
  <si>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</si>
  <si>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</si>
  <si>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</si>
  <si>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</si>
  <si>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</si>
  <si>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</si>
  <si>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</si>
  <si>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</si>
  <si>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</si>
  <si>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</si>
  <si>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</si>
  <si>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</si>
  <si>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</si>
  <si>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</si>
  <si>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</si>
  <si>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</si>
  <si>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</si>
  <si>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</si>
  <si>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</si>
  <si>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</si>
  <si>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</si>
  <si>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</si>
  <si>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</si>
  <si>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</si>
  <si>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</si>
  <si>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</si>
  <si>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</si>
  <si>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</si>
  <si>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</si>
  <si>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</si>
  <si>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</si>
  <si>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</si>
  <si>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</si>
  <si>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</si>
  <si>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</si>
  <si>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</si>
  <si>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</si>
  <si>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</si>
  <si>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</si>
  <si>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</si>
  <si>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</si>
  <si>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</si>
  <si>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</si>
  <si>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</si>
  <si>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</si>
  <si>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</si>
  <si>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</si>
  <si>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</si>
  <si>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</si>
  <si>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</si>
  <si>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</si>
  <si>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</si>
  <si>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</si>
  <si>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</si>
  <si>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</si>
  <si>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</si>
  <si>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</si>
  <si>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</si>
  <si>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</si>
  <si>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</si>
  <si>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</si>
  <si>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</si>
  <si>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</si>
  <si>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</si>
  <si>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</si>
  <si>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</si>
  <si>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</si>
  <si>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</si>
  <si>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</si>
  <si>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</si>
  <si>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</si>
  <si>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</si>
  <si>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</si>
  <si>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</si>
  <si>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</si>
  <si>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</si>
  <si>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</si>
  <si>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</si>
  <si>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</si>
  <si>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</si>
  <si>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</si>
  <si>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</si>
  <si>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</si>
  <si>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</si>
  <si>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</si>
  <si>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</si>
  <si>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</si>
  <si>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</si>
  <si>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</si>
  <si>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</si>
  <si>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</si>
  <si>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</si>
  <si>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</si>
  <si>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</si>
  <si>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</si>
  <si>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</si>
  <si>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</si>
  <si>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</si>
  <si>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</si>
  <si>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</si>
  <si>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</si>
  <si>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</si>
  <si>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</si>
  <si>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</si>
  <si>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</si>
  <si>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</si>
  <si>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</si>
  <si>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</si>
  <si>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</si>
  <si>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</si>
  <si>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</si>
  <si>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</si>
  <si>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</si>
  <si>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</si>
  <si>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</si>
  <si>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</si>
  <si>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</si>
  <si>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</si>
  <si>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</si>
  <si>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</si>
  <si>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</si>
  <si>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</si>
  <si>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</si>
  <si>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</si>
  <si>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</si>
  <si>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</si>
  <si>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</si>
  <si>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</si>
  <si>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</si>
  <si>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</si>
  <si>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</si>
  <si>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</si>
  <si>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</si>
  <si>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</si>
  <si>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</si>
  <si>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</si>
  <si>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</si>
  <si>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</si>
  <si>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</si>
  <si>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</si>
  <si>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</si>
  <si>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</si>
  <si>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</si>
  <si>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</si>
  <si>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</si>
  <si>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</si>
  <si>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</si>
  <si>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</si>
  <si>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</si>
  <si>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</si>
  <si>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</si>
  <si>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</si>
  <si>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</si>
  <si>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</si>
  <si>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</si>
  <si>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</si>
  <si>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</si>
  <si>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</si>
  <si>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</si>
  <si>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</si>
  <si>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</si>
  <si>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</si>
  <si>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</si>
  <si>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</si>
  <si>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</si>
  <si>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</si>
  <si>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</si>
  <si>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</si>
  <si>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</si>
  <si>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</si>
  <si>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</si>
  <si>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</si>
  <si>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</si>
  <si>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</si>
  <si>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</si>
  <si>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</si>
  <si>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</si>
  <si>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</si>
  <si>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</si>
  <si>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</si>
  <si>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</si>
  <si>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</si>
  <si>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</si>
  <si>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</si>
  <si>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</si>
  <si>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</si>
  <si>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</si>
  <si>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</si>
  <si>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</si>
  <si>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</si>
  <si>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</si>
  <si>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</si>
  <si>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</si>
  <si>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</si>
  <si>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</si>
  <si>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</si>
  <si>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</si>
  <si>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</si>
  <si>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</si>
  <si>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</si>
  <si>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</si>
  <si>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</si>
  <si>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</si>
  <si>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</si>
  <si>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</si>
  <si>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</si>
  <si>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</si>
  <si>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</si>
  <si>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</si>
  <si>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</si>
  <si>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</si>
  <si>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</si>
  <si>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</si>
  <si>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</si>
  <si>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</si>
  <si>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</si>
  <si>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</si>
  <si>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</si>
  <si>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</si>
  <si>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</si>
  <si>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</si>
  <si>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</si>
  <si>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</si>
  <si>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</si>
  <si>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</si>
  <si>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</si>
  <si>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</si>
  <si>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</si>
  <si>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</si>
  <si>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</si>
  <si>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</si>
  <si>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</si>
  <si>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</si>
  <si>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</si>
  <si>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</si>
  <si>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</si>
  <si>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</si>
  <si>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</si>
  <si>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</si>
  <si>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</si>
  <si>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</si>
  <si>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</si>
  <si>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ID13</t>
  </si>
  <si>
    <t>ID14</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</si>
  <si>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</si>
  <si>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</si>
  <si>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</si>
  <si>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</si>
  <si>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</si>
  <si>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</si>
  <si>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</si>
  <si>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</si>
  <si>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</si>
  <si>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</si>
  <si>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</si>
  <si>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</si>
  <si>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</si>
  <si>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</si>
  <si>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</si>
  <si>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</si>
  <si>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</si>
  <si>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</si>
  <si>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</si>
  <si>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</si>
  <si>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</si>
  <si>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</si>
  <si>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</si>
  <si>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</si>
  <si>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</si>
  <si>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</si>
  <si>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</si>
  <si>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</si>
  <si>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</si>
  <si>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</si>
  <si>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</si>
  <si>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</si>
  <si>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</si>
  <si>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</si>
  <si>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</si>
  <si>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</si>
  <si>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</si>
  <si>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</si>
  <si>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</si>
  <si>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</si>
  <si>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</si>
  <si>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</si>
  <si>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</si>
  <si>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</si>
  <si>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</si>
  <si>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</si>
  <si>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</si>
  <si>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</si>
  <si>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</si>
  <si>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</si>
  <si>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</si>
  <si>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</si>
  <si>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</si>
  <si>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</si>
  <si>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</si>
  <si>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</si>
  <si>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</si>
  <si>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</si>
  <si>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</si>
  <si>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</si>
  <si>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</si>
  <si>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</si>
  <si>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</si>
  <si>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</si>
  <si>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</si>
  <si>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</si>
  <si>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</si>
  <si>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</si>
  <si>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</si>
  <si>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</si>
  <si>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</si>
  <si>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</si>
  <si>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</si>
  <si>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</si>
  <si>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</si>
  <si>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</si>
  <si>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</si>
  <si>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</si>
  <si>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</si>
  <si>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</si>
  <si>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</si>
  <si>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</si>
  <si>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</si>
  <si>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</si>
  <si>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</si>
  <si>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</si>
  <si>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</si>
  <si>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</si>
  <si>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</si>
  <si>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</si>
  <si>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</si>
  <si>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</si>
  <si>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</si>
  <si>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</si>
  <si>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</si>
  <si>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</si>
  <si>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</si>
  <si>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</si>
  <si>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</si>
  <si>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</si>
  <si>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</si>
  <si>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</si>
  <si>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</si>
  <si>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</si>
  <si>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</si>
  <si>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</si>
  <si>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</si>
  <si>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</si>
  <si>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</si>
  <si>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</si>
  <si>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</si>
  <si>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</si>
  <si>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</si>
  <si>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</si>
  <si>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</si>
  <si>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</si>
  <si>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</si>
  <si>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</si>
  <si>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</si>
  <si>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</si>
  <si>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</si>
  <si>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</si>
  <si>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</si>
  <si>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</si>
  <si>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</si>
  <si>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</si>
  <si>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</si>
  <si>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</si>
  <si>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</si>
  <si>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</si>
  <si>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</si>
  <si>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</si>
  <si>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</si>
  <si>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</si>
  <si>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</si>
  <si>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</si>
  <si>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</si>
  <si>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</si>
  <si>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</si>
  <si>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</si>
  <si>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</si>
  <si>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</si>
  <si>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</si>
  <si>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</si>
  <si>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</si>
  <si>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</si>
  <si>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</si>
  <si>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</si>
  <si>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</si>
  <si>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</si>
  <si>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</si>
  <si>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</si>
  <si>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</si>
  <si>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</si>
  <si>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</si>
  <si>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</si>
  <si>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</si>
  <si>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</si>
  <si>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</si>
  <si>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</si>
  <si>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</si>
  <si>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</si>
  <si>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</si>
  <si>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</si>
  <si>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</si>
  <si>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</si>
  <si>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</si>
  <si>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</si>
  <si>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</si>
  <si>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</si>
  <si>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</si>
  <si>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</si>
  <si>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</si>
  <si>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</si>
  <si>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</si>
  <si>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</si>
  <si>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</si>
  <si>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</si>
  <si>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</si>
  <si>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</si>
  <si>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</si>
  <si>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</si>
  <si>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</si>
  <si>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</si>
  <si>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</si>
  <si>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</si>
  <si>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</si>
  <si>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</si>
  <si>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</si>
  <si>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</si>
  <si>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</si>
  <si>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</si>
  <si>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</si>
  <si>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</si>
  <si>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</si>
  <si>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</si>
  <si>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</si>
  <si>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IID144</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</si>
  <si>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</si>
  <si>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</si>
  <si>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</si>
  <si>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</si>
  <si>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</si>
  <si>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</si>
  <si>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</si>
  <si>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</si>
  <si>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</si>
  <si>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</si>
  <si>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</si>
  <si>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</si>
  <si>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</si>
  <si>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</si>
  <si>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</si>
  <si>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</si>
  <si>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</si>
  <si>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</si>
  <si>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</si>
  <si>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</si>
  <si>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</si>
  <si>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</si>
  <si>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</si>
  <si>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</si>
  <si>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</si>
  <si>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</si>
  <si>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</si>
  <si>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</si>
  <si>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</si>
  <si>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</si>
  <si>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</si>
  <si>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</si>
  <si>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</si>
  <si>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</si>
  <si>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</si>
  <si>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</si>
  <si>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</si>
  <si>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</si>
  <si>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</si>
  <si>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</si>
  <si>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</si>
  <si>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</si>
  <si>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</si>
  <si>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</si>
  <si>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</si>
  <si>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</si>
  <si>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</si>
  <si>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</si>
  <si>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</si>
  <si>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</si>
  <si>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</si>
  <si>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</si>
  <si>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</si>
  <si>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</si>
  <si>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</si>
  <si>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</si>
  <si>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</si>
  <si>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</si>
  <si>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</si>
  <si>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</si>
  <si>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</si>
  <si>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</si>
  <si>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</si>
  <si>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</si>
  <si>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</si>
  <si>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</si>
  <si>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</si>
  <si>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</si>
  <si>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</si>
  <si>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</si>
  <si>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</si>
  <si>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</si>
  <si>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</si>
  <si>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</si>
  <si>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</si>
  <si>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</si>
  <si>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</si>
  <si>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</si>
  <si>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</si>
  <si>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</si>
  <si>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</si>
  <si>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IID181</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</si>
  <si>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</si>
  <si>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</si>
  <si>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</si>
  <si>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</si>
  <si>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</si>
  <si>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</si>
  <si>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</si>
  <si>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</si>
  <si>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</si>
  <si>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</si>
  <si>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</si>
  <si>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</si>
  <si>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</si>
  <si>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</si>
  <si>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</si>
  <si>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</si>
  <si>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</si>
  <si>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</si>
  <si>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</si>
  <si>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</si>
  <si>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</si>
  <si>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</si>
  <si>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</si>
  <si>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</si>
  <si>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</si>
  <si>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</si>
  <si>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</si>
  <si>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</si>
  <si>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</si>
  <si>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</si>
  <si>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</si>
  <si>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</si>
  <si>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</si>
  <si>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</si>
  <si>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</si>
  <si>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</si>
  <si>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</si>
  <si>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</si>
  <si>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</si>
  <si>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</si>
  <si>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</si>
  <si>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</si>
  <si>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</si>
  <si>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</si>
  <si>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</si>
  <si>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</si>
  <si>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</si>
  <si>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</si>
  <si>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</si>
  <si>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</si>
  <si>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</si>
  <si>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</si>
  <si>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</si>
  <si>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</si>
  <si>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</si>
  <si>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</si>
  <si>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</si>
  <si>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</si>
  <si>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</si>
  <si>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</si>
  <si>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</si>
  <si>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</si>
  <si>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IID272</t>
  </si>
  <si>
    <t>IBT-188</t>
  </si>
  <si>
    <t>An identifiers for a document that the invoice line referes to.</t>
  </si>
  <si>
    <t>IID273</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</si>
  <si>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</si>
  <si>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</si>
  <si>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</si>
  <si>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</si>
  <si>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</si>
  <si>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</si>
  <si>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</si>
  <si>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</si>
  <si>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</si>
  <si>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</si>
  <si>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</si>
  <si>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</si>
  <si>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</si>
  <si>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</si>
  <si>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</si>
  <si>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</si>
  <si>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IID286</t>
  </si>
  <si>
    <t>IBG-29</t>
  </si>
  <si>
    <t>A group of business terms providing information about the price applied for the goods and services invoiced on the Invoice line.</t>
  </si>
  <si>
    <t>IID287</t>
  </si>
  <si>
    <t>IID288</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</si>
  <si>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</si>
  <si>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</si>
  <si>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</si>
  <si>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</si>
  <si>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</si>
  <si>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</si>
  <si>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</si>
  <si>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</si>
  <si>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</si>
  <si>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</si>
  <si>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</si>
  <si>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</si>
  <si>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</si>
  <si>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</si>
  <si>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</si>
  <si>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</si>
  <si>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</si>
  <si>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</si>
  <si>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</si>
  <si>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</si>
  <si>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</si>
  <si>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</si>
  <si>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</si>
  <si>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</si>
  <si>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</si>
  <si>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</si>
  <si>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</si>
  <si>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IID303</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</si>
  <si>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</si>
  <si>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</si>
  <si>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</si>
  <si>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</si>
  <si>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</si>
  <si>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</si>
  <si>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</si>
  <si>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</si>
  <si>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</si>
  <si>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</si>
  <si>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</si>
  <si>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</si>
  <si>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</si>
  <si>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</si>
  <si>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</si>
  <si>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</si>
  <si>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</si>
  <si>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</si>
  <si>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</si>
  <si>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</si>
  <si>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</si>
  <si>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</si>
  <si>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</si>
  <si>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</si>
  <si>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</si>
  <si>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</si>
  <si>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</si>
  <si>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中小企業共通EDI相互連携性情報項目表＜単一請求情報モデル＞</t>
  </si>
  <si>
    <t>ユーザー非公開。共通EDIプロバイダがデータセット（デフォルト、またはデータなし）</t>
  </si>
  <si>
    <t>空白</t>
  </si>
  <si>
    <t>ヘッダ
明細文書
明細行</t>
  </si>
  <si>
    <t>CL1</t>
  </si>
  <si>
    <t>ID1</t>
  </si>
  <si>
    <t>CL2</t>
  </si>
  <si>
    <t>CL3</t>
  </si>
  <si>
    <t>CL4</t>
  </si>
  <si>
    <t>CL5</t>
  </si>
  <si>
    <t>ICL1</t>
  </si>
  <si>
    <t>IID1</t>
  </si>
  <si>
    <t>ICL2</t>
  </si>
  <si>
    <t>ICL3</t>
  </si>
  <si>
    <t>ICL4</t>
  </si>
  <si>
    <t>ICL5</t>
  </si>
  <si>
    <t>ICL6</t>
  </si>
  <si>
    <t>ICL7</t>
  </si>
  <si>
    <t>ICL8</t>
  </si>
  <si>
    <t>ICL9</t>
  </si>
  <si>
    <t>ICL10</t>
  </si>
  <si>
    <t>ICL11</t>
  </si>
  <si>
    <t>ICL12</t>
  </si>
  <si>
    <t>ICL13</t>
  </si>
  <si>
    <t>ICL14</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</si>
  <si>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</si>
  <si>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</si>
  <si>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</si>
  <si>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</si>
  <si>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</si>
  <si>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</si>
  <si>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</si>
  <si>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</si>
  <si>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</si>
  <si>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</si>
  <si>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</si>
  <si>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</si>
  <si>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</si>
  <si>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</si>
  <si>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</si>
  <si>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</si>
  <si>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</si>
  <si>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</si>
  <si>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</si>
  <si>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</si>
  <si>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</si>
  <si>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</si>
  <si>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</si>
  <si>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</si>
  <si>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</si>
  <si>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</si>
  <si>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</si>
  <si>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ICL64</t>
  </si>
  <si>
    <t>この明細行の取引類型（資産譲渡、返金・追加請求、調整等）を識別するコード。
=101：資産譲渡（デフォルト）
＝102：返金
=103：追加請求
=104：調整（修正差月請求）</t>
  </si>
  <si>
    <t>ICL65</t>
  </si>
  <si>
    <t>ICL66</t>
  </si>
  <si>
    <t>ICL67</t>
  </si>
  <si>
    <t>ICL68</t>
  </si>
  <si>
    <t>単価基準数量単位コード</t>
  </si>
  <si>
    <t>単価基準数量単位のコード名</t>
  </si>
  <si>
    <t>ICL69</t>
  </si>
  <si>
    <t>数量単位コード</t>
  </si>
  <si>
    <t>数量単位のコード名</t>
  </si>
  <si>
    <t>ICL70</t>
  </si>
  <si>
    <t>ICL71</t>
  </si>
  <si>
    <t>ICL73</t>
  </si>
  <si>
    <t>ICL75</t>
  </si>
  <si>
    <t>ICL76</t>
  </si>
  <si>
    <t>Semmantic Sort</t>
  </si>
  <si>
    <t>Section</t>
  </si>
  <si>
    <t>PINT Cardinality</t>
  </si>
  <si>
    <t>Aligned</t>
  </si>
  <si>
    <t>Aligned Cardinality</t>
  </si>
  <si>
    <t>Level</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</si>
  <si>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</si>
  <si>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</si>
  <si>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</si>
  <si>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</si>
  <si>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</si>
  <si>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</si>
  <si>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</si>
  <si>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</si>
  <si>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</si>
  <si>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</si>
  <si>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</si>
  <si>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</si>
  <si>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</si>
  <si>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</si>
  <si>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</si>
  <si>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Shared</t>
  </si>
  <si>
    <t>Invoice</t>
  </si>
  <si>
    <t>デジタルインボイス</t>
  </si>
  <si>
    <t>Commercial invoice</t>
  </si>
  <si>
    <t>請求書</t>
  </si>
  <si>
    <t>ubl:Invoice</t>
  </si>
  <si>
    <t>InvoiceType</t>
  </si>
  <si>
    <t>/ubl:Invoice</t>
  </si>
  <si>
    <t>請求書番号</t>
  </si>
  <si>
    <t>Identifier</t>
  </si>
  <si>
    <t>請求書の一意識別番号。</t>
  </si>
  <si>
    <t>売り手が付番した請求書を一意に識別する番号または文字列。</t>
  </si>
  <si>
    <t>0156</t>
  </si>
  <si>
    <t>cbc:ID</t>
  </si>
  <si>
    <t>udt:IdentifierType</t>
  </si>
  <si>
    <t>ubl:Invoice/cbc:ID</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</si>
  <si>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</si>
  <si>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</si>
  <si>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</si>
  <si>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</si>
  <si>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</si>
  <si>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</si>
  <si>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</si>
  <si>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</si>
  <si>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</si>
  <si>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</si>
  <si>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</si>
  <si>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</si>
  <si>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</si>
  <si>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</si>
  <si>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</si>
  <si>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</si>
  <si>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</si>
  <si>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</si>
  <si>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</si>
  <si>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</si>
  <si>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</si>
  <si>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</si>
  <si>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</si>
  <si>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</si>
  <si>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</si>
  <si>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</si>
  <si>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</si>
  <si>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</si>
  <si>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</si>
  <si>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</si>
  <si>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</si>
  <si>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</si>
  <si>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</si>
  <si>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</si>
  <si>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</si>
  <si>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</si>
  <si>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</si>
  <si>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</si>
  <si>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</si>
  <si>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</si>
  <si>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</si>
  <si>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</si>
  <si>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</si>
  <si>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</si>
  <si>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</si>
  <si>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</si>
  <si>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</si>
  <si>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</si>
  <si>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</si>
  <si>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</si>
  <si>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</si>
  <si>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</si>
  <si>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</si>
  <si>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</si>
  <si>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</si>
  <si>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</si>
  <si>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</si>
  <si>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Payment due date</t>
  </si>
  <si>
    <t>The date when the payment is due.</t>
  </si>
  <si>
    <t>支払条件で示された支払期日。</t>
  </si>
  <si>
    <t>cbc:DueDate</t>
  </si>
  <si>
    <t>ubl:Invoice/cbc:DueDate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</si>
  <si>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</si>
  <si>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</si>
  <si>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</si>
  <si>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</si>
  <si>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</si>
  <si>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</si>
  <si>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</si>
  <si>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</si>
  <si>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</si>
  <si>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</si>
  <si>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</si>
  <si>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</si>
  <si>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</si>
  <si>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</si>
  <si>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</si>
  <si>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</si>
  <si>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</si>
  <si>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</si>
  <si>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</si>
  <si>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</si>
  <si>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</si>
  <si>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</si>
  <si>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</si>
  <si>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</si>
  <si>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</si>
  <si>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</si>
  <si>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</si>
  <si>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</si>
  <si>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</si>
  <si>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</si>
  <si>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</si>
  <si>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</si>
  <si>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</si>
  <si>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</si>
  <si>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</si>
  <si>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</si>
  <si>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</si>
  <si>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</si>
  <si>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</si>
  <si>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</si>
  <si>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</si>
  <si>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</si>
  <si>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</si>
  <si>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</si>
  <si>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</si>
  <si>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</si>
  <si>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</si>
  <si>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</si>
  <si>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</si>
  <si>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</si>
  <si>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</si>
  <si>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</si>
  <si>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</si>
  <si>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</si>
  <si>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</si>
  <si>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</si>
  <si>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</si>
  <si>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</si>
  <si>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</si>
  <si>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</si>
  <si>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</si>
  <si>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</si>
  <si>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</si>
  <si>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</si>
  <si>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</si>
  <si>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</si>
  <si>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</si>
  <si>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</si>
  <si>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</si>
  <si>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</si>
  <si>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</si>
  <si>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</si>
  <si>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</si>
  <si>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</si>
  <si>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</si>
  <si>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</si>
  <si>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支払条件</t>
  </si>
  <si>
    <t>請求金額の決済に適用される条件に関する情報。</t>
  </si>
  <si>
    <t>cac:PaymentTerms</t>
  </si>
  <si>
    <t>cac:PaymentTermsType</t>
  </si>
  <si>
    <t>ubl:Invoice/cac:PaymentTerms</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</si>
  <si>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</si>
  <si>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</si>
  <si>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</si>
  <si>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</si>
  <si>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</si>
  <si>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</si>
  <si>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</si>
  <si>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</si>
  <si>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</si>
  <si>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</si>
  <si>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</si>
  <si>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</si>
  <si>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</si>
  <si>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</si>
  <si>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</si>
  <si>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</si>
  <si>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</si>
  <si>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</si>
  <si>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</si>
  <si>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</si>
  <si>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</si>
  <si>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</si>
  <si>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</si>
  <si>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/ubl:Invoice/cac:PaymentTerms/cbc:Amount</t>
  </si>
  <si>
    <t>Terms installment due date</t>
  </si>
  <si>
    <t>分割支払支払期日</t>
  </si>
  <si>
    <t>分割支払の場合の各支払期日。</t>
  </si>
  <si>
    <t>cbc:InstallmentDueDate</t>
  </si>
  <si>
    <t>ubl:Invoice/cac:PaymentTerms/cbc:InstallmentDueDate</t>
  </si>
  <si>
    <t>/ubl:Invoice/cac:PaymentTerms/cbc:InstallmentDueDate</t>
  </si>
  <si>
    <t>Invoice note</t>
  </si>
  <si>
    <t>請求書注釈内容</t>
  </si>
  <si>
    <t>注釈の内容を入力するフリースペース。</t>
  </si>
  <si>
    <t>ubl:Invoice/cbc:Note</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</si>
  <si>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</si>
  <si>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</si>
  <si>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</si>
  <si>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</si>
  <si>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</si>
  <si>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</si>
  <si>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</si>
  <si>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</si>
  <si>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</si>
  <si>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</si>
  <si>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</si>
  <si>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</si>
  <si>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</si>
  <si>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</si>
  <si>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</si>
  <si>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</si>
  <si>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</si>
  <si>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</si>
  <si>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</si>
  <si>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</si>
  <si>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</si>
  <si>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</si>
  <si>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</si>
  <si>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</si>
  <si>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</si>
  <si>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</si>
  <si>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</si>
  <si>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</si>
  <si>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</si>
  <si>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</si>
  <si>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</si>
  <si>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</si>
  <si>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</si>
  <si>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/ubl:Invoice/cac:BillingReference/cac:InvoiceDocumentReference/cbc:ID</t>
  </si>
  <si>
    <t>Preceding Invoice issue date</t>
  </si>
  <si>
    <t>先行請求書発行日</t>
  </si>
  <si>
    <t>先行請求書の発行日。</t>
  </si>
  <si>
    <t>ubl:Invoice/cac:BillingReference/cac:InvoiceDocumentReference/cbc:IssueDate</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</si>
  <si>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</si>
  <si>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</si>
  <si>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</si>
  <si>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</si>
  <si>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</si>
  <si>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</si>
  <si>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</si>
  <si>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</si>
  <si>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</si>
  <si>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</si>
  <si>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</si>
  <si>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</si>
  <si>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</si>
  <si>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</si>
  <si>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</si>
  <si>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</si>
  <si>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</si>
  <si>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</si>
  <si>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</si>
  <si>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</si>
  <si>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</si>
  <si>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</si>
  <si>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Seller identifier</t>
  </si>
  <si>
    <t>売り手ID</t>
  </si>
  <si>
    <t>売り手を表すID。</t>
  </si>
  <si>
    <t>ubl:Invoice/cac:AccountingSupplierParty/cac:Party/cac:PartyIdentification/cbc:ID</t>
  </si>
  <si>
    <t>/ubl:Invoice/cac:AccountingSupplierParty/cac:Party/cac:PartyIdentification/cbc:ID[not(@schemeID="SEPA")]</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</si>
  <si>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</si>
  <si>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</si>
  <si>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</si>
  <si>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</si>
  <si>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</si>
  <si>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</si>
  <si>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Seller legal registration identifier</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</si>
  <si>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</si>
  <si>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</si>
  <si>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</si>
  <si>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</si>
  <si>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</si>
  <si>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</si>
  <si>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</si>
  <si>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</si>
  <si>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</si>
  <si>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</si>
  <si>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</si>
  <si>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</si>
  <si>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</si>
  <si>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</si>
  <si>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</si>
  <si>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</si>
  <si>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</si>
  <si>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</si>
  <si>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</si>
  <si>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</si>
  <si>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</si>
  <si>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</si>
  <si>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</si>
  <si>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</si>
  <si>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</si>
  <si>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</si>
  <si>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</si>
  <si>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</si>
  <si>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</si>
  <si>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</si>
  <si>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</si>
  <si>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</si>
  <si>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</si>
  <si>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</si>
  <si>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</si>
  <si>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</si>
  <si>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</si>
  <si>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</si>
  <si>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</si>
  <si>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</si>
  <si>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</si>
  <si>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</si>
  <si>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</si>
  <si>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</si>
  <si>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</si>
  <si>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</si>
  <si>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</si>
  <si>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</si>
  <si>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</si>
  <si>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</si>
  <si>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</si>
  <si>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</si>
  <si>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</si>
  <si>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</si>
  <si>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</si>
  <si>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</si>
  <si>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SELLER POSTAL ADDRESS</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</si>
  <si>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</si>
  <si>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</si>
  <si>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</si>
  <si>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</si>
  <si>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</si>
  <si>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</si>
  <si>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</si>
  <si>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</si>
  <si>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</si>
  <si>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</si>
  <si>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</si>
  <si>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</si>
  <si>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</si>
  <si>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</si>
  <si>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</si>
  <si>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</si>
  <si>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</si>
  <si>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</si>
  <si>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</si>
  <si>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</si>
  <si>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</si>
  <si>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</si>
  <si>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</si>
  <si>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</si>
  <si>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</si>
  <si>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</si>
  <si>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</si>
  <si>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</si>
  <si>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</si>
  <si>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</si>
  <si>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</si>
  <si>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</si>
  <si>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</si>
  <si>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</si>
  <si>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</si>
  <si>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</si>
  <si>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</si>
  <si>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</si>
  <si>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</si>
  <si>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</si>
  <si>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</si>
  <si>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</si>
  <si>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</si>
  <si>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</si>
  <si>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</si>
  <si>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</si>
  <si>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</si>
  <si>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</si>
  <si>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</si>
  <si>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</si>
  <si>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</si>
  <si>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</si>
  <si>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</si>
  <si>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</si>
  <si>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</si>
  <si>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</si>
  <si>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</si>
  <si>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</si>
  <si>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</si>
  <si>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</si>
  <si>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</si>
  <si>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</si>
  <si>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</si>
  <si>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</si>
  <si>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</si>
  <si>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</si>
  <si>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</si>
  <si>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</si>
  <si>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</si>
  <si>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</si>
  <si>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</si>
  <si>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</si>
  <si>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</si>
  <si>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</si>
  <si>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</si>
  <si>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</si>
  <si>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</si>
  <si>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</si>
  <si>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</si>
  <si>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</si>
  <si>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</si>
  <si>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</si>
  <si>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</si>
  <si>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</si>
  <si>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</si>
  <si>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</si>
  <si>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</si>
  <si>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</si>
  <si>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</si>
  <si>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</si>
  <si>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Buyer name</t>
  </si>
  <si>
    <t>買い手名称</t>
  </si>
  <si>
    <t>買い手の名称。</t>
  </si>
  <si>
    <t>株式会社 〇〇物産</t>
  </si>
  <si>
    <t>ubl:Invoice/cac:AccountingCustomerParty/cac:Party/cac:PartyLegalEntity/cbc:RegistrationName</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</si>
  <si>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</si>
  <si>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</si>
  <si>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</si>
  <si>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</si>
  <si>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</si>
  <si>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</si>
  <si>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</si>
  <si>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Buyer identifier</t>
  </si>
  <si>
    <t>買い手ID</t>
  </si>
  <si>
    <t>買い手を表すID。</t>
  </si>
  <si>
    <t>654321:000321:0147:1</t>
  </si>
  <si>
    <t>ubl:Invoice/cac:AccountingCustomerParty/cac:Party/cac:PartyIdentification/cbc:ID</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</si>
  <si>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</si>
  <si>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</si>
  <si>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</si>
  <si>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</si>
  <si>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</si>
  <si>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</si>
  <si>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</si>
  <si>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</si>
  <si>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</si>
  <si>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</si>
  <si>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</si>
  <si>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/ubl:Invoice/cac:AccountingCustomerParty/cac:Party/cac:PartyLegalEntity/cbc:CompanyID</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</si>
  <si>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</si>
  <si>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</si>
  <si>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</si>
  <si>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</si>
  <si>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</si>
  <si>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</si>
  <si>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</si>
  <si>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</si>
  <si>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</si>
  <si>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</si>
  <si>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</si>
  <si>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</si>
  <si>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</si>
  <si>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</si>
  <si>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</si>
  <si>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</si>
  <si>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</si>
  <si>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</si>
  <si>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</si>
  <si>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</si>
  <si>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</si>
  <si>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</si>
  <si>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</si>
  <si>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</si>
  <si>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</si>
  <si>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</si>
  <si>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/ubl:Invoice/cac:AccountingCustomerParty/cac:Party/cac:PostalAddress</t>
  </si>
  <si>
    <t>Buyer address line 1</t>
  </si>
  <si>
    <t>買い手住所欄1</t>
  </si>
  <si>
    <t>買い手の住所の主な記載欄。</t>
  </si>
  <si>
    <t>北区</t>
  </si>
  <si>
    <t>ubl:Invoice/cac:AccountingCustomerParty/cac:Party/cac:PostalAddress/cbc:StreetName</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</si>
  <si>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</si>
  <si>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</si>
  <si>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</si>
  <si>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</si>
  <si>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</si>
  <si>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</si>
  <si>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</si>
  <si>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</si>
  <si>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</si>
  <si>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</si>
  <si>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</si>
  <si>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</si>
  <si>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</si>
  <si>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</si>
  <si>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</si>
  <si>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</si>
  <si>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</si>
  <si>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</si>
  <si>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</si>
  <si>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</si>
  <si>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</si>
  <si>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</si>
  <si>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</si>
  <si>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</si>
  <si>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</si>
  <si>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</si>
  <si>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</si>
  <si>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</si>
  <si>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</si>
  <si>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</si>
  <si>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</si>
  <si>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</si>
  <si>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</si>
  <si>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</si>
  <si>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</si>
  <si>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</si>
  <si>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</si>
  <si>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</si>
  <si>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</si>
  <si>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</si>
  <si>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</si>
  <si>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</si>
  <si>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</si>
  <si>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</si>
  <si>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</si>
  <si>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</si>
  <si>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</si>
  <si>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</si>
  <si>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</si>
  <si>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</si>
  <si>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</si>
  <si>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</si>
  <si>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</si>
  <si>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</si>
  <si>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</si>
  <si>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</si>
  <si>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</si>
  <si>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</si>
  <si>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</si>
  <si>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</si>
  <si>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</si>
  <si>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</si>
  <si>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</si>
  <si>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</si>
  <si>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</si>
  <si>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</si>
  <si>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Payee name</t>
  </si>
  <si>
    <t>支払先の名称。</t>
  </si>
  <si>
    <t>Payee party</t>
  </si>
  <si>
    <t>ubl:Invoice/cac:PayeeParty/cac:PartyName/cbc:Name</t>
  </si>
  <si>
    <t>/ubl:Invoice/cac:PayeeParty/cac:PartyName/cbc:Name</t>
  </si>
  <si>
    <t>Payee identifier</t>
  </si>
  <si>
    <t>支払先ID</t>
  </si>
  <si>
    <t>支払先のID。</t>
  </si>
  <si>
    <t>123456:000124:0147:1</t>
  </si>
  <si>
    <t>ubl:Invoice/cac:PayeeParty/cac:PartyIdentification/cbc:ID</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</si>
  <si>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</si>
  <si>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</si>
  <si>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</si>
  <si>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</si>
  <si>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</si>
  <si>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</si>
  <si>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</si>
  <si>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</si>
  <si>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</si>
  <si>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</si>
  <si>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</si>
  <si>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</si>
  <si>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</si>
  <si>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</si>
  <si>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</si>
  <si>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</si>
  <si>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</si>
  <si>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</si>
  <si>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</si>
  <si>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</si>
  <si>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</si>
  <si>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</si>
  <si>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</si>
  <si>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</si>
  <si>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</si>
  <si>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</si>
  <si>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</si>
  <si>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</si>
  <si>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</si>
  <si>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</si>
  <si>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</si>
  <si>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</si>
  <si>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</si>
  <si>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</si>
  <si>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</si>
  <si>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</si>
  <si>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</si>
  <si>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</si>
  <si>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</si>
  <si>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</si>
  <si>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</si>
  <si>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</si>
  <si>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</si>
  <si>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/ubl:Invoice/cac:TaxRepresentativeParty/cac:PostalAddress</t>
  </si>
  <si>
    <t>Tax representative address line 1</t>
  </si>
  <si>
    <t>税務代理人住所欄1</t>
  </si>
  <si>
    <t>税務代理人の住所の主な記載欄。</t>
  </si>
  <si>
    <t>ubl:Invoice/cac:TaxRepresentativeParty/cac:PostalAddress/cbc:StreetName</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</si>
  <si>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</si>
  <si>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</si>
  <si>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</si>
  <si>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</si>
  <si>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</si>
  <si>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</si>
  <si>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</si>
  <si>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</si>
  <si>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</si>
  <si>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</si>
  <si>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</si>
  <si>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</si>
  <si>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</si>
  <si>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</si>
  <si>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</si>
  <si>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</si>
  <si>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</si>
  <si>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Tax representative post code</t>
  </si>
  <si>
    <t>税務代理人郵便番号</t>
  </si>
  <si>
    <t>税務代理人の住所の郵便番号。</t>
  </si>
  <si>
    <t>ubl:Invoice/cac:TaxRepresentativeParty/cac:PostalAddress/cbc:PostalZone</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</si>
  <si>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</si>
  <si>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</si>
  <si>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</si>
  <si>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</si>
  <si>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</si>
  <si>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</si>
  <si>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</si>
  <si>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</si>
  <si>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</si>
  <si>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</si>
  <si>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</si>
  <si>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</si>
  <si>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</si>
  <si>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</si>
  <si>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</si>
  <si>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</si>
  <si>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</si>
  <si>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</si>
  <si>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</si>
  <si>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Deliver to party name</t>
  </si>
  <si>
    <t>財又はサービスが納入された納入先の名称。</t>
  </si>
  <si>
    <t>ubl:Invoice/cac:Delivery/cac:DeliveryParty/cac:PartyName/cbc:Name</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</si>
  <si>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</si>
  <si>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</si>
  <si>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</si>
  <si>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</si>
  <si>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</si>
  <si>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</si>
  <si>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</si>
  <si>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</si>
  <si>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</si>
  <si>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</si>
  <si>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</si>
  <si>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</si>
  <si>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</si>
  <si>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</si>
  <si>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</si>
  <si>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</si>
  <si>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</si>
  <si>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</si>
  <si>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</si>
  <si>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</si>
  <si>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</si>
  <si>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</si>
  <si>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</si>
  <si>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</si>
  <si>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</si>
  <si>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Invoicing period start date</t>
  </si>
  <si>
    <t>請求期間開始日</t>
  </si>
  <si>
    <t>請求期間開始日。</t>
  </si>
  <si>
    <t>cbc:StartDate</t>
  </si>
  <si>
    <t>ubl:Invoice/cac:InvoicePeriod/cbc:StartDate</t>
  </si>
  <si>
    <t>/ubl:Invoice/cac:InvoicePeriod/cbc:StartDate</t>
  </si>
  <si>
    <t>Invoicing period end date</t>
  </si>
  <si>
    <t>請求期間終了日</t>
  </si>
  <si>
    <t>請求期間終了日。</t>
  </si>
  <si>
    <t>cbc:EndDate</t>
  </si>
  <si>
    <t>ubl:Invoice/cac:InvoicePeriod/cbc:EndDate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</si>
  <si>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</si>
  <si>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</si>
  <si>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</si>
  <si>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</si>
  <si>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</si>
  <si>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</si>
  <si>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</si>
  <si>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</si>
  <si>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</si>
  <si>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</si>
  <si>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</si>
  <si>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</si>
  <si>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</si>
  <si>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</si>
  <si>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</si>
  <si>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</si>
  <si>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</si>
  <si>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</si>
  <si>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</si>
  <si>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</si>
  <si>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</si>
  <si>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</si>
  <si>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</si>
  <si>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</si>
  <si>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</si>
  <si>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</si>
  <si>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</si>
  <si>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</si>
  <si>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</si>
  <si>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</si>
  <si>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</si>
  <si>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Deliver to post code</t>
  </si>
  <si>
    <t>納入先の住所の郵便番号。</t>
  </si>
  <si>
    <t>ubl:Invoice/cac:Delivery/cac:DeliveryLocation/cac:Address/cbc:PostalZone</t>
  </si>
  <si>
    <t>/ubl:Invoice/cac:Delivery/cac:DeliveryLocation/cac:Address/cbc:PostalZone</t>
  </si>
  <si>
    <t>Deliver to country subdivision</t>
  </si>
  <si>
    <t>納入先住所 都道府県</t>
  </si>
  <si>
    <t>納入先の住所の地方区分。</t>
  </si>
  <si>
    <t>ubl:Invoice/cac:Delivery/cac:DeliveryLocation/cac:Address/cbc:CountrySubentity</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</si>
  <si>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</si>
  <si>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</si>
  <si>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</si>
  <si>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</si>
  <si>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</si>
  <si>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</si>
  <si>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</si>
  <si>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</si>
  <si>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</si>
  <si>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</si>
  <si>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</si>
  <si>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</si>
  <si>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Payment Instructions ID</t>
  </si>
  <si>
    <t>支払指示ID</t>
  </si>
  <si>
    <t>An identifier for the payment instructions.</t>
  </si>
  <si>
    <t>各支払指示に対して割り当てられるID。</t>
  </si>
  <si>
    <t>ubl:Invoice/cac:PaymentMeans/cbc:ID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</si>
  <si>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</si>
  <si>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</si>
  <si>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</si>
  <si>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</si>
  <si>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</si>
  <si>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</si>
  <si>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</si>
  <si>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</si>
  <si>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</si>
  <si>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</si>
  <si>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</si>
  <si>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</si>
  <si>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</si>
  <si>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</si>
  <si>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</si>
  <si>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</si>
  <si>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</si>
  <si>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</si>
  <si>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</si>
  <si>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</si>
  <si>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</si>
  <si>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</si>
  <si>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</si>
  <si>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Remittance information Scheme identifier</t>
  </si>
  <si>
    <t>The identification of the identification scheme. As example ABA</t>
  </si>
  <si>
    <t>スキーマID、例えば、ABA。</t>
  </si>
  <si>
    <t>ubl:Invoice/cac:PaymentMeans/cbc:PaymentID/@schemeID</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</si>
  <si>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</si>
  <si>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</si>
  <si>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</si>
  <si>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</si>
  <si>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</si>
  <si>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</si>
  <si>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</si>
  <si>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</si>
  <si>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</si>
  <si>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</si>
  <si>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</si>
  <si>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</si>
  <si>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</si>
  <si>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</si>
  <si>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</si>
  <si>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</si>
  <si>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</si>
  <si>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</si>
  <si>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</si>
  <si>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</si>
  <si>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</si>
  <si>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</si>
  <si>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</si>
  <si>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</si>
  <si>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</si>
  <si>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</si>
  <si>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</si>
  <si>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</si>
  <si>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</si>
  <si>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</si>
  <si>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</si>
  <si>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</si>
  <si>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</si>
  <si>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</si>
  <si>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</si>
  <si>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</si>
  <si>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</si>
  <si>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</si>
  <si>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</si>
  <si>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</si>
  <si>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</si>
  <si>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</si>
  <si>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</si>
  <si>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</si>
  <si>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</si>
  <si>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</si>
  <si>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</si>
  <si>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</si>
  <si>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</si>
  <si>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</si>
  <si>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</si>
  <si>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</si>
  <si>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</si>
  <si>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</si>
  <si>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</si>
  <si>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</si>
  <si>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</si>
  <si>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</si>
  <si>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</si>
  <si>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</si>
  <si>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</si>
  <si>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</si>
  <si>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</si>
  <si>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</si>
  <si>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</si>
  <si>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</si>
  <si>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</si>
  <si>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</si>
  <si>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</si>
  <si>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</si>
  <si>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</si>
  <si>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</si>
  <si>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</si>
  <si>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</si>
  <si>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</si>
  <si>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</si>
  <si>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</si>
  <si>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</si>
  <si>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</si>
  <si>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</si>
  <si>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</si>
  <si>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</si>
  <si>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</si>
  <si>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</si>
  <si>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</si>
  <si>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</si>
  <si>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</si>
  <si>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</si>
  <si>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</si>
  <si>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</si>
  <si>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</si>
  <si>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</si>
  <si>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</si>
  <si>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</si>
  <si>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</si>
  <si>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</si>
  <si>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</si>
  <si>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</si>
  <si>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</si>
  <si>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</si>
  <si>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</si>
  <si>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</si>
  <si>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</si>
  <si>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</si>
  <si>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</si>
  <si>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</si>
  <si>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</si>
  <si>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</si>
  <si>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</si>
  <si>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</si>
  <si>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</si>
  <si>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</si>
  <si>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</si>
  <si>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</si>
  <si>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</si>
  <si>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</si>
  <si>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</si>
  <si>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</si>
  <si>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Payment identifier</t>
  </si>
  <si>
    <t>支払ID</t>
  </si>
  <si>
    <t>An identifier that references the payment	 such as bank transfer identifier.</t>
  </si>
  <si>
    <t>銀行振込のIDなど、支払を参照するID</t>
  </si>
  <si>
    <t>ubl:Invoice/cac:PrepaidPayment/cbc:ID</t>
  </si>
  <si>
    <t>/ubl:Invoice/cac:PrepaidPayment/cbc:ID</t>
  </si>
  <si>
    <t>Paid amount</t>
  </si>
  <si>
    <t>The amount of the payment in the invoice currency.</t>
  </si>
  <si>
    <t>請求書通貨での支払済金額。</t>
  </si>
  <si>
    <t>日本では必須項目。</t>
  </si>
  <si>
    <t>cbc:PaidAmount</t>
  </si>
  <si>
    <t>ubl:Invoice/cac:PrepaidPayment/cbc:PaidAmount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</si>
  <si>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</si>
  <si>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</si>
  <si>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</si>
  <si>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</si>
  <si>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</si>
  <si>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</si>
  <si>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</si>
  <si>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</si>
  <si>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</si>
  <si>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</si>
  <si>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</si>
  <si>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</si>
  <si>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</si>
  <si>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</si>
  <si>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</si>
  <si>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</si>
  <si>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</si>
  <si>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</si>
  <si>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</si>
  <si>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</si>
  <si>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</si>
  <si>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</si>
  <si>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Document level allowance amount</t>
  </si>
  <si>
    <t>請求書レベルの返金金額(税抜き)</t>
  </si>
  <si>
    <t>The amount of an allowance	 without TAX.</t>
  </si>
  <si>
    <t>返金金額(税抜き)。</t>
  </si>
  <si>
    <t>ubl:Invoice/cac:AllowanceCharge/cbc:Amount</t>
  </si>
  <si>
    <t>/ubl:Invoice/cac:AllowanceCharge[cbc:ChargeIndicator=false()]/cbc:Amount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</si>
  <si>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</si>
  <si>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</si>
  <si>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</si>
  <si>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</si>
  <si>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</si>
  <si>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</si>
  <si>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</si>
  <si>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</si>
  <si>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</si>
  <si>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</si>
  <si>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</si>
  <si>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</si>
  <si>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</si>
  <si>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</si>
  <si>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</si>
  <si>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</si>
  <si>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</si>
  <si>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</si>
  <si>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</si>
  <si>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</si>
  <si>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</si>
  <si>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</si>
  <si>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</si>
  <si>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</si>
  <si>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</si>
  <si>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</si>
  <si>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</si>
  <si>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</si>
  <si>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</si>
  <si>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</si>
  <si>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</si>
  <si>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</si>
  <si>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</si>
  <si>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</si>
  <si>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</si>
  <si>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</si>
  <si>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</si>
  <si>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</si>
  <si>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</si>
  <si>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</si>
  <si>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</si>
  <si>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</si>
  <si>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</si>
  <si>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</si>
  <si>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</si>
  <si>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</si>
  <si>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</si>
  <si>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</si>
  <si>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</si>
  <si>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</si>
  <si>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</si>
  <si>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</si>
  <si>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</si>
  <si>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</si>
  <si>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</si>
  <si>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</si>
  <si>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</si>
  <si>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</si>
  <si>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</si>
  <si>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</si>
  <si>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</si>
  <si>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</si>
  <si>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</si>
  <si>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</si>
  <si>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</si>
  <si>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</si>
  <si>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</si>
  <si>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</si>
  <si>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</si>
  <si>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</si>
  <si>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</si>
  <si>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Document level charge amount</t>
  </si>
  <si>
    <t>請求書レベルの追加請求金額(税抜き)</t>
  </si>
  <si>
    <t>The amount of a charge	 without TAX.</t>
  </si>
  <si>
    <t>追加請求金額(税抜き)。</t>
  </si>
  <si>
    <t>/ubl:Invoice/cac:AllowanceCharge[cbc:ChargeIndicator=true()]/cbc:Amount</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</si>
  <si>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</si>
  <si>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</si>
  <si>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</si>
  <si>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</si>
  <si>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</si>
  <si>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</si>
  <si>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</si>
  <si>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</si>
  <si>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</si>
  <si>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</si>
  <si>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Document level charge reason</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</si>
  <si>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</si>
  <si>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</si>
  <si>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</si>
  <si>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</si>
  <si>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</si>
  <si>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Document level charge reason code</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</si>
  <si>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</si>
  <si>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</si>
  <si>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</si>
  <si>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</si>
  <si>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</si>
  <si>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</si>
  <si>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</si>
  <si>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</si>
  <si>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</si>
  <si>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</si>
  <si>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</si>
  <si>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</si>
  <si>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</si>
  <si>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</si>
  <si>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</si>
  <si>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</si>
  <si>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</si>
  <si>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</si>
  <si>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</si>
  <si>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</si>
  <si>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</si>
  <si>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</si>
  <si>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</si>
  <si>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</si>
  <si>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</si>
  <si>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</si>
  <si>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</si>
  <si>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</si>
  <si>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</si>
  <si>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</si>
  <si>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</si>
  <si>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</si>
  <si>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</si>
  <si>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</si>
  <si>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</si>
  <si>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</si>
  <si>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</si>
  <si>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</si>
  <si>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</si>
  <si>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</si>
  <si>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</si>
  <si>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</si>
  <si>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</si>
  <si>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</si>
  <si>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</si>
  <si>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</si>
  <si>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</si>
  <si>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</si>
  <si>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</si>
  <si>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</si>
  <si>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</si>
  <si>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</si>
  <si>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</si>
  <si>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</si>
  <si>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</si>
  <si>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</si>
  <si>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</si>
  <si>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</si>
  <si>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</si>
  <si>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</si>
  <si>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</si>
  <si>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</si>
  <si>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</si>
  <si>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</si>
  <si>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</si>
  <si>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</si>
  <si>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</si>
  <si>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</si>
  <si>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</si>
  <si>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</si>
  <si>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</si>
  <si>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</si>
  <si>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</si>
  <si>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</si>
  <si>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</si>
  <si>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</si>
  <si>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</si>
  <si>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</si>
  <si>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</si>
  <si>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</si>
  <si>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</si>
  <si>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</si>
  <si>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</si>
  <si>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</si>
  <si>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</si>
  <si>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</si>
  <si>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</si>
  <si>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</si>
  <si>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</si>
  <si>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</si>
  <si>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</si>
  <si>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</si>
  <si>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</si>
  <si>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</si>
  <si>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</si>
  <si>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</si>
  <si>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</si>
  <si>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</si>
  <si>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</si>
  <si>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</si>
  <si>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</si>
  <si>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</si>
  <si>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</si>
  <si>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</si>
  <si>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</si>
  <si>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</si>
  <si>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</si>
  <si>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</si>
  <si>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</si>
  <si>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</si>
  <si>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</si>
  <si>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</si>
  <si>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</si>
  <si>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</si>
  <si>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</si>
  <si>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</si>
  <si>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</si>
  <si>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</si>
  <si>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</si>
  <si>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</si>
  <si>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</si>
  <si>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</si>
  <si>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</si>
  <si>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</si>
  <si>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</si>
  <si>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</si>
  <si>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</si>
  <si>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</si>
  <si>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</si>
  <si>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</si>
  <si>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</si>
  <si>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</si>
  <si>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</si>
  <si>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</si>
  <si>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</si>
  <si>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</si>
  <si>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</si>
  <si>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</si>
  <si>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</si>
  <si>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</si>
  <si>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</si>
  <si>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</si>
  <si>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</si>
  <si>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</si>
  <si>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課税分類毎の消費税額合計。</t>
  </si>
  <si>
    <t>/ubl:Invoice/cac:TaxTotal[cbc:TaxAmount/@currencyID=/ubl:Invoice/cbc:DocumentCurrencyCode]/cac:TaxSubtotal/cbc:TaxAmount</t>
  </si>
  <si>
    <t>TAX category code</t>
  </si>
  <si>
    <t>課税分類コード</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</si>
  <si>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</si>
  <si>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</si>
  <si>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</si>
  <si>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</si>
  <si>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</si>
  <si>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</si>
  <si>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</si>
  <si>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</si>
  <si>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</si>
  <si>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</si>
  <si>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</si>
  <si>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</si>
  <si>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</si>
  <si>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</si>
  <si>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</si>
  <si>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</si>
  <si>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</si>
  <si>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</si>
  <si>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</si>
  <si>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</si>
  <si>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</si>
  <si>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</si>
  <si>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</si>
  <si>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</si>
  <si>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</si>
  <si>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</si>
  <si>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</si>
  <si>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</si>
  <si>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Supporting document reference</t>
  </si>
  <si>
    <t>添付書類への参照</t>
  </si>
  <si>
    <t>添付書類のID。</t>
  </si>
  <si>
    <t>/ubl:Invoice/cac:AdditionalDocumentReference[not(cbc:DocumentTypeCode='130')]/cbc:ID</t>
  </si>
  <si>
    <t>Supporting document description</t>
  </si>
  <si>
    <t>添付書類の説明</t>
  </si>
  <si>
    <t>添付書類の説明。</t>
  </si>
  <si>
    <t>cbc:DocumentDescription</t>
  </si>
  <si>
    <t>ubl:Invoice/cac:AdditionalDocumentReference/cbc:DocumentDescription</t>
  </si>
  <si>
    <t>/ubl:Invoice/cac:AdditionalDocumentReference[not(cbc:DocumentTypeCode='130')]/cbc:DocumentDescription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</si>
  <si>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</si>
  <si>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</si>
  <si>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</si>
  <si>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</si>
  <si>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</si>
  <si>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</si>
  <si>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</si>
  <si>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</si>
  <si>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</si>
  <si>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</si>
  <si>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</si>
  <si>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</si>
  <si>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</si>
  <si>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</si>
  <si>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</si>
  <si>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</si>
  <si>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Attached document Filename</t>
  </si>
  <si>
    <t>添付書類ファイル名</t>
  </si>
  <si>
    <t>ー</t>
  </si>
  <si>
    <t>@filename</t>
  </si>
  <si>
    <t>ubl:Invoice/cac:AdditionalDocumentReference/cac:Attachment/cbc:EmbeddedDocumentBinaryObject/@filename</t>
  </si>
  <si>
    <t>/ubl:Invoice/cac:AdditionalDocumentReference[not(cbc:DocumentTypeCode='130')]/cac:Attachment/cbc:EmbeddedDocumentBinaryObject/@filename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</si>
  <si>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</si>
  <si>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</si>
  <si>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</si>
  <si>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</si>
  <si>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</si>
  <si>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</si>
  <si>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</si>
  <si>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</si>
  <si>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</si>
  <si>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</si>
  <si>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</si>
  <si>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</si>
  <si>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</si>
  <si>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</si>
  <si>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</si>
  <si>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</si>
  <si>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</si>
  <si>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</si>
  <si>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</si>
  <si>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</si>
  <si>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</si>
  <si>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</si>
  <si>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</si>
  <si>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</si>
  <si>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</si>
  <si>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</si>
  <si>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</si>
  <si>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</si>
  <si>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</si>
  <si>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</si>
  <si>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</si>
  <si>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</si>
  <si>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</si>
  <si>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</si>
  <si>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</si>
  <si>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</si>
  <si>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</si>
  <si>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</si>
  <si>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請求書明細行が参照する文書のID</t>
  </si>
  <si>
    <t>ubl:Invoice/cac:InvoiceLine/cac:DocumentReference/cbc:ID</t>
  </si>
  <si>
    <t>/ubl:Invoice/cac:InvoiceLine/cac:DocumentReference[not(cbc:DocumentTypeCode='130')]/cbc:ID</t>
  </si>
  <si>
    <t>ibt-189</t>
  </si>
  <si>
    <t>Document type code</t>
  </si>
  <si>
    <t>文書タイプコード</t>
  </si>
  <si>
    <t>参照する文書の種類を規定するコード</t>
  </si>
  <si>
    <t>cbc:DocumentTypeCode</t>
  </si>
  <si>
    <t>ubl:Invoice/cac:InvoiceLine/cac:DocumentReference/cbc:DocumentTypeCode</t>
  </si>
  <si>
    <t>/ubl:Invoice/cac:InvoiceLine/cac:DocumentReference[not(cbc:DocumentTypeCode='130')]/cbc:DocumentTypeCode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</si>
  <si>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</si>
  <si>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</si>
  <si>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</si>
  <si>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</si>
  <si>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</si>
  <si>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</si>
  <si>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</si>
  <si>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</si>
  <si>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</si>
  <si>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</si>
  <si>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</si>
  <si>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</si>
  <si>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</si>
  <si>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</si>
  <si>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</si>
  <si>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</si>
  <si>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</si>
  <si>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</si>
  <si>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</si>
  <si>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</si>
  <si>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</si>
  <si>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</si>
  <si>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</si>
  <si>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</si>
  <si>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</si>
  <si>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</si>
  <si>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</si>
  <si>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</si>
  <si>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</si>
  <si>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</si>
  <si>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</si>
  <si>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</si>
  <si>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</si>
  <si>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</si>
  <si>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</si>
  <si>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</si>
  <si>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</si>
  <si>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</si>
  <si>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</si>
  <si>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</si>
  <si>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</si>
  <si>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</si>
  <si>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</si>
  <si>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</si>
  <si>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</si>
  <si>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</si>
  <si>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</si>
  <si>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</si>
  <si>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</si>
  <si>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</si>
  <si>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</si>
  <si>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</si>
  <si>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</si>
  <si>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</si>
  <si>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</si>
  <si>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</si>
  <si>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</si>
  <si>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</si>
  <si>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</si>
  <si>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</si>
  <si>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</si>
  <si>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</si>
  <si>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</si>
  <si>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</si>
  <si>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</si>
  <si>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</si>
  <si>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</si>
  <si>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</si>
  <si>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</si>
  <si>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INVOICE LINE PERIOD</t>
  </si>
  <si>
    <t>請求書明細行の期間</t>
  </si>
  <si>
    <t>請求書明細行に関連する期間に関する情報</t>
  </si>
  <si>
    <t>ubl:Invoice/cac:InvoiceLine/cac:InvoicePeriod</t>
  </si>
  <si>
    <t>/ubl:Invoice/cac:InvoiceLine/cac:InvoicePeriod</t>
  </si>
  <si>
    <t>Invoice line period start date</t>
  </si>
  <si>
    <t>請求書明細行の期間開始日</t>
  </si>
  <si>
    <t>請求書明細行の請求期間が開始する日付</t>
  </si>
  <si>
    <t>ubl:Invoice/cac:InvoiceLine/cac:InvoicePeriod/cbc:StartDate</t>
  </si>
  <si>
    <t>/ubl:Invoice/cac:InvoiceLine/cac:InvoicePeriod/cbc:StartDate</t>
  </si>
  <si>
    <t>Invoice line period end date</t>
  </si>
  <si>
    <t>請求書明細行の期間終了日</t>
  </si>
  <si>
    <t>請求書明細行の請求期間が終了する日付</t>
  </si>
  <si>
    <t>ubl:Invoice/cac:InvoiceLine/cac:InvoicePeriod/cbc:EndDate</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</si>
  <si>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</si>
  <si>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</si>
  <si>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</si>
  <si>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</si>
  <si>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</si>
  <si>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</si>
  <si>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Invoice line allowance amount</t>
  </si>
  <si>
    <t>請求書明細行の返金金額(税抜き)</t>
  </si>
  <si>
    <t>ubl:Invoice/cac:InvoiceLine/cac:AllowanceCharge/cbc:Amount</t>
  </si>
  <si>
    <t>/ubl:Invoice/cac:InvoiceLine/cac:AllowanceCharge[cbc:ChargeIndicator=false()]/cbc:Amount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</si>
  <si>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</si>
  <si>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</si>
  <si>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</si>
  <si>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</si>
  <si>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</si>
  <si>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</si>
  <si>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</si>
  <si>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</si>
  <si>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</si>
  <si>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</si>
  <si>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</si>
  <si>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</si>
  <si>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</si>
  <si>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</si>
  <si>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</si>
  <si>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</si>
  <si>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</si>
  <si>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</si>
  <si>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</si>
  <si>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</si>
  <si>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</si>
  <si>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</si>
  <si>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</si>
  <si>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</si>
  <si>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</si>
  <si>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</si>
  <si>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</si>
  <si>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</si>
  <si>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</si>
  <si>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Invoice line charge amount</t>
  </si>
  <si>
    <t>請求書明細行の追加請求金額(税抜き)</t>
  </si>
  <si>
    <t>/ubl:Invoice/cac:InvoiceLine/cac:AllowanceCharge[cbc:ChargeIndicator=true()]/cbc:Amount</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</si>
  <si>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</si>
  <si>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</si>
  <si>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</si>
  <si>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</si>
  <si>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</si>
  <si>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</si>
  <si>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</si>
  <si>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</si>
  <si>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</si>
  <si>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</si>
  <si>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Invoice line charge reason</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</si>
  <si>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</si>
  <si>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</si>
  <si>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</si>
  <si>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</si>
  <si>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Invoice line charge reason code</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</si>
  <si>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</si>
  <si>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</si>
  <si>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</si>
  <si>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</si>
  <si>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</si>
  <si>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</si>
  <si>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</si>
  <si>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</si>
  <si>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</si>
  <si>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</si>
  <si>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</si>
  <si>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</si>
  <si>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</si>
  <si>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</si>
  <si>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</si>
  <si>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</si>
  <si>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</si>
  <si>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</si>
  <si>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</si>
  <si>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</si>
  <si>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</si>
  <si>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</si>
  <si>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</si>
  <si>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</si>
  <si>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</si>
  <si>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</si>
  <si>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</si>
  <si>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</si>
  <si>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</si>
  <si>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</si>
  <si>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</si>
  <si>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</si>
  <si>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</si>
  <si>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</si>
  <si>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</si>
  <si>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</si>
  <si>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</si>
  <si>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</si>
  <si>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</si>
  <si>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</si>
  <si>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</si>
  <si>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</si>
  <si>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</si>
  <si>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</si>
  <si>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</si>
  <si>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</si>
  <si>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</si>
  <si>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</si>
  <si>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</si>
  <si>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</si>
  <si>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</si>
  <si>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</si>
  <si>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</si>
  <si>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</si>
  <si>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</si>
  <si>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</si>
  <si>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</si>
  <si>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</si>
  <si>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</si>
  <si>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</si>
  <si>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</si>
  <si>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</si>
  <si>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</si>
  <si>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</si>
  <si>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</si>
  <si>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</si>
  <si>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</si>
  <si>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</si>
  <si>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</si>
  <si>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</si>
  <si>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</si>
  <si>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</si>
  <si>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</si>
  <si>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</si>
  <si>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</si>
  <si>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</si>
  <si>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</si>
  <si>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</si>
  <si>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A coded statement of the reason for why the line amount is exempted from TAX.</t>
  </si>
  <si>
    <t>ubl:Invoice/cac:InvoiceLine/cac:Item/cac:ClassifiedTaxCategory/cbc:TaxExemptionReason</t>
  </si>
  <si>
    <t>/ubl:Invoice/cac:InvoiceLine/cac:Item/cac:ClassifiedTaxCategory/cbc:TaxExemptionReason</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</si>
  <si>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</si>
  <si>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</si>
  <si>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</si>
  <si>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</si>
  <si>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</si>
  <si>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</si>
  <si>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</si>
  <si>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</si>
  <si>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</si>
  <si>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</si>
  <si>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</si>
  <si>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</si>
  <si>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</si>
  <si>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</si>
  <si>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</si>
  <si>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/ubl:Invoice/cac:InvoiceLine/cac:Item</t>
  </si>
  <si>
    <t>Item name</t>
  </si>
  <si>
    <t>取引品目の品名。</t>
  </si>
  <si>
    <t>デスクチェア</t>
  </si>
  <si>
    <t>ubl:Invoice/cac:InvoiceLine/cac:Item/cbc:Name</t>
  </si>
  <si>
    <t>/ubl:Invoice/cac:InvoiceLine/cac:Item/cbc:Name</t>
  </si>
  <si>
    <t>Item description</t>
  </si>
  <si>
    <t>取引品目を説明した文章。</t>
  </si>
  <si>
    <t>cbc:Description</t>
  </si>
  <si>
    <t>ubl:Invoice/cac:InvoiceLine/cac:Item/cbc:Description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</si>
  <si>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</si>
  <si>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</si>
  <si>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</si>
  <si>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</si>
  <si>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</si>
  <si>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</si>
  <si>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</si>
  <si>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</si>
  <si>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</si>
  <si>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</si>
  <si>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</si>
  <si>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</si>
  <si>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</si>
  <si>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</si>
  <si>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</si>
  <si>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</si>
  <si>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</si>
  <si>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</si>
  <si>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</si>
  <si>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</si>
  <si>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</si>
  <si>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</si>
  <si>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</si>
  <si>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</si>
  <si>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</si>
  <si>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</si>
  <si>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</si>
  <si>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</si>
  <si>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</si>
  <si>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</si>
  <si>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</si>
  <si>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</si>
  <si>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</si>
  <si>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</si>
  <si>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</si>
  <si>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</si>
  <si>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</si>
  <si>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</si>
  <si>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</si>
  <si>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</si>
  <si>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</si>
  <si>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</si>
  <si>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</si>
  <si>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</si>
  <si>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</si>
  <si>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</si>
  <si>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</si>
  <si>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</si>
  <si>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</si>
  <si>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</si>
  <si>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</si>
  <si>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</si>
  <si>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</si>
  <si>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</si>
  <si>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</si>
  <si>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</si>
  <si>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</si>
  <si>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</si>
  <si>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</si>
  <si>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</si>
  <si>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</si>
  <si>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</si>
  <si>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</si>
  <si>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</si>
  <si>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</si>
  <si>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</si>
  <si>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</si>
  <si>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</si>
  <si>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</si>
  <si>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</si>
  <si>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</si>
  <si>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</si>
  <si>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</si>
  <si>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</si>
  <si>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</si>
  <si>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</si>
  <si>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</si>
  <si>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</si>
  <si>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</si>
  <si>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</si>
  <si>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</si>
  <si>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</si>
  <si>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</si>
  <si>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</si>
  <si>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</si>
  <si>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</si>
  <si>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</si>
  <si>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</si>
  <si>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</si>
  <si>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</si>
  <si>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</si>
  <si>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</si>
  <si>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</si>
  <si>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</si>
  <si>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</si>
  <si>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</si>
  <si>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</si>
  <si>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</si>
  <si>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</si>
  <si>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</si>
  <si>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</si>
  <si>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</si>
  <si>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</si>
  <si>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</si>
  <si>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</si>
  <si>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</si>
  <si>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</si>
  <si>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</si>
  <si>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</si>
  <si>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</si>
  <si>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</si>
  <si>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</si>
  <si>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</si>
  <si>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</si>
  <si>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</si>
  <si>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</si>
  <si>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</si>
  <si>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</si>
  <si>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</si>
  <si>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</si>
  <si>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</si>
  <si>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</si>
  <si>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</si>
  <si>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</si>
  <si>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</si>
  <si>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</si>
  <si>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</si>
  <si>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</si>
  <si>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</si>
  <si>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</si>
  <si>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</si>
  <si>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</si>
  <si>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</si>
  <si>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</si>
  <si>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</si>
  <si>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</si>
  <si>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</si>
  <si>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</si>
  <si>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</si>
  <si>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</si>
  <si>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</si>
  <si>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</si>
  <si>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</si>
  <si>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</si>
  <si>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</si>
  <si>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</si>
  <si>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</si>
  <si>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</si>
  <si>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</si>
  <si>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</si>
  <si>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</si>
  <si>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</si>
  <si>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</si>
  <si>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</si>
  <si>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</si>
  <si>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</si>
  <si>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</si>
  <si>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</si>
  <si>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</si>
  <si>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</si>
  <si>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</si>
  <si>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</si>
  <si>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</si>
  <si>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</si>
  <si>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</si>
  <si>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</si>
  <si>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</si>
  <si>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</si>
  <si>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</si>
  <si>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</si>
  <si>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</si>
  <si>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</si>
  <si>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</si>
  <si>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</si>
  <si>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</si>
  <si>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</si>
  <si>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</si>
  <si>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</si>
  <si>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</si>
  <si>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</si>
  <si>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</si>
  <si>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</si>
  <si>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</si>
  <si>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</si>
  <si>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</si>
  <si>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</si>
  <si>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</si>
  <si>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</si>
  <si>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</si>
  <si>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</si>
  <si>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</si>
  <si>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</si>
  <si>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</si>
  <si>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</si>
  <si>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</si>
  <si>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</si>
  <si>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</si>
  <si>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</si>
  <si>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</si>
  <si>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</si>
  <si>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</si>
  <si>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</si>
  <si>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</si>
  <si>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</si>
  <si>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</si>
  <si>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</si>
  <si>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</si>
  <si>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</si>
  <si>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</si>
  <si>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</si>
  <si>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</si>
  <si>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</si>
  <si>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</si>
  <si>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</si>
  <si>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</si>
  <si>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</si>
  <si>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</si>
  <si>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</si>
  <si>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</si>
  <si>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</si>
  <si>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</si>
  <si>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</si>
  <si>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</si>
  <si>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</si>
  <si>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</si>
  <si>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</si>
  <si>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</si>
  <si>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</si>
  <si>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</si>
  <si>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</si>
  <si>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</si>
  <si>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</si>
  <si>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</si>
  <si>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</si>
  <si>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</si>
  <si>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</si>
  <si>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</si>
  <si>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</si>
  <si>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</si>
  <si>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</si>
  <si>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</si>
  <si>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</si>
  <si>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</si>
  <si>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</si>
  <si>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</si>
  <si>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</si>
  <si>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</si>
  <si>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</si>
  <si>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</si>
  <si>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</si>
  <si>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</si>
  <si>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</si>
  <si>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</si>
  <si>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</si>
  <si>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</si>
  <si>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</si>
  <si>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</si>
  <si>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</si>
  <si>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</si>
  <si>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</si>
  <si>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</si>
  <si>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</si>
  <si>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</si>
  <si>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</si>
  <si>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</si>
  <si>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</si>
  <si>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</si>
  <si>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</si>
  <si>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</si>
  <si>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</si>
  <si>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</si>
  <si>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</si>
  <si>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</si>
  <si>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</si>
  <si>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</si>
  <si>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</si>
  <si>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</si>
  <si>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</si>
  <si>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</si>
  <si>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</si>
  <si>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</si>
  <si>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</si>
  <si>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</si>
  <si>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</si>
  <si>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</si>
  <si>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</si>
  <si>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</si>
  <si>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</si>
  <si>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</si>
  <si>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</si>
  <si>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</si>
  <si>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</si>
  <si>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</si>
  <si>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</si>
  <si>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</si>
  <si>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</si>
  <si>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</si>
  <si>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</si>
  <si>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</si>
  <si>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</si>
  <si>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</si>
  <si>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</si>
  <si>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</si>
  <si>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</si>
  <si>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</si>
  <si>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</si>
  <si>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</si>
  <si>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</si>
  <si>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</si>
  <si>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</si>
  <si>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</si>
  <si>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</si>
  <si>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</si>
  <si>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</si>
  <si>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</si>
  <si>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</si>
  <si>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</si>
  <si>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</si>
  <si>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</si>
  <si>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</si>
  <si>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</si>
  <si>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</si>
  <si>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</si>
  <si>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</si>
  <si>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</si>
  <si>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</si>
  <si>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</si>
  <si>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</si>
  <si>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</si>
  <si>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</si>
  <si>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</si>
  <si>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</si>
  <si>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</si>
  <si>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</si>
  <si>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</si>
  <si>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</si>
  <si>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</si>
  <si>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</si>
  <si>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</si>
  <si>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</si>
  <si>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</si>
  <si>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</si>
  <si>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</si>
  <si>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</si>
  <si>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</si>
  <si>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</si>
  <si>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</si>
  <si>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</si>
  <si>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</si>
  <si>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</si>
  <si>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</si>
  <si>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</si>
  <si>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</si>
  <si>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</si>
  <si>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</si>
  <si>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</si>
  <si>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</si>
  <si>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</si>
  <si>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</si>
  <si>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</si>
  <si>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</si>
  <si>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</si>
  <si>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</si>
  <si>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</si>
  <si>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</si>
  <si>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</si>
  <si>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</si>
  <si>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</si>
  <si>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</si>
  <si>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</si>
  <si>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</si>
  <si>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</si>
  <si>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</si>
  <si>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</si>
  <si>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</si>
  <si>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</si>
  <si>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</si>
  <si>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</si>
  <si>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</si>
  <si>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</si>
  <si>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</si>
  <si>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</si>
  <si>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</si>
  <si>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</si>
  <si>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</si>
  <si>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</si>
  <si>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</si>
  <si>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</si>
  <si>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</si>
  <si>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</si>
  <si>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</si>
  <si>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</si>
  <si>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</si>
  <si>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</si>
  <si>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</si>
  <si>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</si>
  <si>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</si>
  <si>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</si>
  <si>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</si>
  <si>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</si>
  <si>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</si>
  <si>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</si>
  <si>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</si>
  <si>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</si>
  <si>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</si>
  <si>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</si>
  <si>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</si>
  <si>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</si>
  <si>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</si>
  <si>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</si>
  <si>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</si>
  <si>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</si>
  <si>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</si>
  <si>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</si>
  <si>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</si>
  <si>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</si>
  <si>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</si>
  <si>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</si>
  <si>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</si>
  <si>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</si>
  <si>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</si>
  <si>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</si>
  <si>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</si>
  <si>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</si>
  <si>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</si>
  <si>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</si>
  <si>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</si>
  <si>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</si>
  <si>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</si>
  <si>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</si>
  <si>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</si>
  <si>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</si>
  <si>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</si>
  <si>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</si>
  <si>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</si>
  <si>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</si>
  <si>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</si>
  <si>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</si>
  <si>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</si>
  <si>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</si>
  <si>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</si>
  <si>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</si>
  <si>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</si>
  <si>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</si>
  <si>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</si>
  <si>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</si>
  <si>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</si>
  <si>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</si>
  <si>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</si>
  <si>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</si>
  <si>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</si>
  <si>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</si>
  <si>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</si>
  <si>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</si>
  <si>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</si>
  <si>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</si>
  <si>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</si>
  <si>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</si>
  <si>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</si>
  <si>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</si>
  <si>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</si>
  <si>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</si>
  <si>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</si>
  <si>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</si>
  <si>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</si>
  <si>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</si>
  <si>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</si>
  <si>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</si>
  <si>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</si>
  <si>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</si>
  <si>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</si>
  <si>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</si>
  <si>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</si>
  <si>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</si>
  <si>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</si>
  <si>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</si>
  <si>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</si>
  <si>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</si>
  <si>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</si>
  <si>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</si>
  <si>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</si>
  <si>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</si>
  <si>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</si>
  <si>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</si>
  <si>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</si>
  <si>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</si>
  <si>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</si>
  <si>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</si>
  <si>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</si>
  <si>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</si>
  <si>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</si>
  <si>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</si>
  <si>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</si>
  <si>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</si>
  <si>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</si>
  <si>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</si>
  <si>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</si>
  <si>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</si>
  <si>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</si>
  <si>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</si>
  <si>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</si>
  <si>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</si>
  <si>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</si>
  <si>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</si>
  <si>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</si>
  <si>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</si>
  <si>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</si>
  <si>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</si>
  <si>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</si>
  <si>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</si>
  <si>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</si>
  <si>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rsm:CIExchangedDocumentContext/ram:SpecifiedTransactionID</t>
  </si>
  <si>
    <t>rsm:CIExchangedDocumentContext/ram:BusinessProcessSpecifiedCIDocumentContextParameter/ram:ID</t>
  </si>
  <si>
    <t>rsm:CIExchangedDocumentContext/ram:BusinessProcessSpecifiedCIDocumentContextParameter/ram:Value</t>
  </si>
  <si>
    <t>rsm:CIExchangedDocumentContext/ram:ScenarioSpecifiedCIDocumentContextParameter/ram:ID</t>
  </si>
  <si>
    <t>rsm:CIExchangedDocumentContext/ram:ScenarioSpecifiedCIDocumentContextParameter/ram:Value</t>
  </si>
  <si>
    <t>rsm:CIExchangedDocumentContext/ram:ApplicationSpecifiedCIDocumentContextParameter/ram:ID</t>
  </si>
  <si>
    <t>rsm:CIExchangedDocumentContext/ram:ApplicationSpecifiedCIDocumentContextParameter/ram:Value</t>
  </si>
  <si>
    <t>rsm:CIExchangedDocumentContext/ram:SubsetSpecifiedCIDocumentContextParameter/ram:ID</t>
  </si>
  <si>
    <t>rsm:CIExchangedDocumentContext/ram:SubsetSpecifiedCIDocumentContextParameter/ram:Value</t>
  </si>
  <si>
    <t>rsm:CIIHExchangedDocument</t>
  </si>
  <si>
    <t>rsm:CIIHExchangedDocument/ram:ID</t>
  </si>
  <si>
    <t>rsm:CIIHExchangedDocument/ram:TypeCode</t>
  </si>
  <si>
    <t>rsm:CIIHExchangedDocument/ram:CategoryCode</t>
  </si>
  <si>
    <t>rsm:CIIHExchangedDocument/ram:SubtypeCode</t>
  </si>
  <si>
    <t>rsm:CIIHExchangedDocument/ram:IncludedCINote/ram:Subject</t>
  </si>
  <si>
    <t>rsm:CIIHExchangedDocument/ram:IncludedCINote/ram:Content</t>
  </si>
  <si>
    <t>rsm:CIIHExchangedDocument/ram:IncludedCINote/ram:ID</t>
  </si>
  <si>
    <t>rsm:CIIHExchangedDocument/ram:ReferenceCIReferencedDocument/ram:Information</t>
  </si>
  <si>
    <t>rsm:CIIHExchangedDocument/ram:ReferenceCIReferencedDocument/ram:AttachmentBinaryObject</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</si>
  <si>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</si>
  <si>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</si>
  <si>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</si>
  <si>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</si>
  <si>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rsm:CIIHExchangedDocument/ram:AttachedSpecifiedBinaryFile/ram:Description</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</si>
  <si>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</si>
  <si>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</si>
  <si>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</si>
  <si>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</si>
  <si>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</si>
  <si>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</si>
  <si>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</si>
  <si>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</si>
  <si>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rsm:CIIHSupplyChainTradeTransaction/ram:ApplicableCIIHSupplyChainTradeAgreement/ram:SellerCITradeParty/ram:DefinedCITradeContact/ram:FaxCIUniversalCommunication/ram:CompleteNumber</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</si>
  <si>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</si>
  <si>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</si>
  <si>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</si>
  <si>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</si>
  <si>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</si>
  <si>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</si>
  <si>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</si>
  <si>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</si>
  <si>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</si>
  <si>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</si>
  <si>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</si>
  <si>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</si>
  <si>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</si>
  <si>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rsm:CIIHSupplyChainTradeTransaction/ram:ApplicableCIIHSupplyChainTradeAgreement/ram:SpecifiedProcuringProject/ram:Name</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</si>
  <si>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</si>
  <si>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</si>
  <si>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</si>
  <si>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</si>
  <si>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</si>
  <si>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</si>
  <si>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</si>
  <si>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rsm:CIIHSupplyChainTradeTransaction/ram:ApplicableCIIHSupplyChainTradeSettlement/ram:InvoicerCITradeParty/ram:DefinedCITradeContact/ram:ID</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</si>
  <si>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</si>
  <si>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</si>
  <si>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</si>
  <si>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</si>
  <si>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</si>
  <si>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</si>
  <si>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</si>
  <si>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</si>
  <si>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</si>
  <si>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</si>
  <si>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</si>
  <si>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</si>
  <si>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</si>
  <si>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</si>
  <si>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</si>
  <si>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</si>
  <si>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</si>
  <si>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rsm:CIIHSupplyChainTradeTransaction/ram:ApplicableCIIHSupplyChainTradeSettlement/ram:ApplicableCITradeTax/ram:CalculatedAmount</t>
  </si>
  <si>
    <t>rsm:CIIHSupplyChainTradeTransaction/ram:ApplicableCIIHSupplyChainTradeSettlement/ram:ApplicableCITradeTax/ram:BasisAmount</t>
  </si>
  <si>
    <t>rsm:CIIHSupplyChainTradeTransaction/ram:ApplicableCIIHSupplyChainTradeSettlement/ram:ApplicableCITradeTax/ram:CategoryCode</t>
  </si>
  <si>
    <t>rsm:CIIHSupplyChainTradeTransaction/ram:ApplicableCIIHSupplyChainTradeSettlement/ram:ApplicableCITradeTax/ram:CurrencyCode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</si>
  <si>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</si>
  <si>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</si>
  <si>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rsm:CIIHSupplyChainTradeTransaction/ram:ApplicableCIIHSupplyChainTradeSettlement/ram:ApplicableCITradeTax/ram:GrandTotalAmount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</si>
  <si>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</si>
  <si>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</si>
  <si>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</si>
  <si>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</si>
  <si>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</si>
  <si>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</si>
  <si>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</si>
  <si>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</si>
  <si>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</si>
  <si>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</si>
  <si>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</si>
  <si>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</si>
  <si>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</si>
  <si>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</si>
  <si>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</si>
  <si>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</si>
  <si>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</si>
  <si>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</si>
  <si>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</si>
  <si>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</si>
  <si>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</si>
  <si>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</si>
  <si>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</si>
  <si>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</si>
  <si>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</si>
  <si>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</si>
  <si>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rsm:CIIHSupplyChainTradeTransaction/ram:ApplicableCIIHSupplyChainTradeSettlement/ram:OutstandingCIIHTradeSettlementMonetarySummation/ram:ChargeTotalAmount</t>
  </si>
  <si>
    <t>rsm:CIIHSupplyChainTradeTransaction/ram:ApplicableCIIHSupplyChainTradeSettlement/ram:OutstandingCIIHTradeSettlementMonetarySummation/ram:AllowanceTotalAmount</t>
  </si>
  <si>
    <t>rsm:CIIHSupplyChainTradeTransaction/ram:ApplicableCIIHSupplyChainTradeSettlement/ram:OutstandingCIIHTradeSettlementMonetarySummation/ram:GrandTotalAmount</t>
  </si>
  <si>
    <t>rsm:CIIHSupplyChainTradeTransaction/ram:ApplicableCIIHSupplyChainTradeSettlement/ram:OutstandingCIIHTradeSettlementMonetarySummation/ram:DuePayableAmount</t>
  </si>
  <si>
    <t>rsm:CIIHSupplyChainTradeTransaction/ram:ApplicableCIIHSupplyChainTradeSettlement/ram:OutstandingCIIHTradeSettlementMonetarySummation/ram:ReferenceCIReferencedDocument/ram:IssuerAssignedID</t>
  </si>
  <si>
    <t>rsm:CIIHSupplyChainTradeTransaction/ram:ApplicableCIIHSupplyChainTradeSettlement/ram:OutstandingCIIHTradeSettlementMonetarySummation/ram:ReferenceCIReferencedDocument/ram:Information</t>
  </si>
  <si>
    <t>rsm:CIIHSupplyChainTradeTransaction/ram:ApplicableCIIHSupplyChainTradeSettlement/ram:OutstandingCIIHTradeSettlementMonetarySummation/ram:ReferenceCIReferencedDocument/ram:AttachmentBinaryObject</t>
  </si>
  <si>
    <t>rsm:CIIHSupplyChainTradeTransaction/ram:ApplicableCIIHSupplyChainTradeSettlement/ram:OutstandingCIIHTradeSettlementMonetarySummation/ram:ReferenceCIReferencedDocument/ram:TypeCode</t>
  </si>
  <si>
    <t>rsm:CIIHSupplyChainTradeTransaction/ram:ApplicableCIIHSupplyChainTradeSettlement/ram:OutstandingCIIHTradeSettlementMonetarySummation/ram:ReferenceCIReferencedDocument/ram:SubtypeCode</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</si>
  <si>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</si>
  <si>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</si>
  <si>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</si>
  <si>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</si>
  <si>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</si>
  <si>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</si>
  <si>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</si>
  <si>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</si>
  <si>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</si>
  <si>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</si>
  <si>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</si>
  <si>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</si>
  <si>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</si>
  <si>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</si>
  <si>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</si>
  <si>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</si>
  <si>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</si>
  <si>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</si>
  <si>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</si>
  <si>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</si>
  <si>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</si>
  <si>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</si>
  <si>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</si>
  <si>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</si>
  <si>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</si>
  <si>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</si>
  <si>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</si>
  <si>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</si>
  <si>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</si>
  <si>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</si>
  <si>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</si>
  <si>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</si>
  <si>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</si>
  <si>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</si>
  <si>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</si>
  <si>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</si>
  <si>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</si>
  <si>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</si>
  <si>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</si>
  <si>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</si>
  <si>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</si>
  <si>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</si>
  <si>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</si>
  <si>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</si>
  <si>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</si>
  <si>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</si>
  <si>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</si>
  <si>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</si>
  <si>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</si>
  <si>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</si>
  <si>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</si>
  <si>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</si>
  <si>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</si>
  <si>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</si>
  <si>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</si>
  <si>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</si>
  <si>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</si>
  <si>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</si>
  <si>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</si>
  <si>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</si>
  <si>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</si>
  <si>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</si>
  <si>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</si>
  <si>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</si>
  <si>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</si>
  <si>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</si>
  <si>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</si>
  <si>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</si>
  <si>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</si>
  <si>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</si>
  <si>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</si>
  <si>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</si>
  <si>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</si>
  <si>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</si>
  <si>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</si>
  <si>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</si>
  <si>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</si>
  <si>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</si>
  <si>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</si>
  <si>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</si>
  <si>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</si>
  <si>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</si>
  <si>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</si>
  <si>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</si>
  <si>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</si>
  <si>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</si>
  <si>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</si>
  <si>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</si>
  <si>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</si>
  <si>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</si>
  <si>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</si>
  <si>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</si>
  <si>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</si>
  <si>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</si>
  <si>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</si>
  <si>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</si>
  <si>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</si>
  <si>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</si>
  <si>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</si>
  <si>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</si>
  <si>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</si>
  <si>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</si>
  <si>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</si>
  <si>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</si>
  <si>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</si>
  <si>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</si>
  <si>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</si>
  <si>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</si>
  <si>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</si>
  <si>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</si>
  <si>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</si>
  <si>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</si>
  <si>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</si>
  <si>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</si>
  <si>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</si>
  <si>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</si>
  <si>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</si>
  <si>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</si>
  <si>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</si>
  <si>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</si>
  <si>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</si>
  <si>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</si>
  <si>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</si>
  <si>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</si>
  <si>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</si>
  <si>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</si>
  <si>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</si>
  <si>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</si>
  <si>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</si>
  <si>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</si>
  <si>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</si>
  <si>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</si>
  <si>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</si>
  <si>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</si>
  <si>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</si>
  <si>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</si>
  <si>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</si>
  <si>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</si>
  <si>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</si>
  <si>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</si>
  <si>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</si>
  <si>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</si>
  <si>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</si>
  <si>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</si>
  <si>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</si>
  <si>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</si>
  <si>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</si>
  <si>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</si>
  <si>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</si>
  <si>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</si>
  <si>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</si>
  <si>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</si>
  <si>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</si>
  <si>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</si>
  <si>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</si>
  <si>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</si>
  <si>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</si>
  <si>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</si>
  <si>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</si>
  <si>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</si>
  <si>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</si>
  <si>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</si>
  <si>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</si>
  <si>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</si>
  <si>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</si>
  <si>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</si>
  <si>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</si>
  <si>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</si>
  <si>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</si>
  <si>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</si>
  <si>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</si>
  <si>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</si>
  <si>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</si>
  <si>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</si>
  <si>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</si>
  <si>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</si>
  <si>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</si>
  <si>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</si>
  <si>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</si>
  <si>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</si>
  <si>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</si>
  <si>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</si>
  <si>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</si>
  <si>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</si>
  <si>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</si>
  <si>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</si>
  <si>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</si>
  <si>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</si>
  <si>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</si>
  <si>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</si>
  <si>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</si>
  <si>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</si>
  <si>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</si>
  <si>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</si>
  <si>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</si>
  <si>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</si>
  <si>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</si>
  <si>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</si>
  <si>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</si>
  <si>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</si>
  <si>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</si>
  <si>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</si>
  <si>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</si>
  <si>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</si>
  <si>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</si>
  <si>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</si>
  <si>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</si>
  <si>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</si>
  <si>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</si>
  <si>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</si>
  <si>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</si>
  <si>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</si>
  <si>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</si>
  <si>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</si>
  <si>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</si>
  <si>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</si>
  <si>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</si>
  <si>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</si>
  <si>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</si>
  <si>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</si>
  <si>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</si>
  <si>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</si>
  <si>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</si>
  <si>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</si>
  <si>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</si>
  <si>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</si>
  <si>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</si>
  <si>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</si>
  <si>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</si>
  <si>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</si>
  <si>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</si>
  <si>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</si>
  <si>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</si>
  <si>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</si>
  <si>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</si>
  <si>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</si>
  <si>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</si>
  <si>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</si>
  <si>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</si>
  <si>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</si>
  <si>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</si>
  <si>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</si>
  <si>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</si>
  <si>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</si>
  <si>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</si>
  <si>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</si>
  <si>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</si>
  <si>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</si>
  <si>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</si>
  <si>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</si>
  <si>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</si>
  <si>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</si>
  <si>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</si>
  <si>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</si>
  <si>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</si>
  <si>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</si>
  <si>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</si>
  <si>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</si>
  <si>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</si>
  <si>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</si>
  <si>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</si>
  <si>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</si>
  <si>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</si>
  <si>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</si>
  <si>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</si>
  <si>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</si>
  <si>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</si>
  <si>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</si>
  <si>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</si>
  <si>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</si>
  <si>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</si>
  <si>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</si>
  <si>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</si>
  <si>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</si>
  <si>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</si>
  <si>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</si>
  <si>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</si>
  <si>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</si>
  <si>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</si>
  <si>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</si>
  <si>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</si>
  <si>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</si>
  <si>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</si>
  <si>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</si>
  <si>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</si>
  <si>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</si>
  <si>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</si>
  <si>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</si>
  <si>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</si>
  <si>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</si>
  <si>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</si>
  <si>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</si>
  <si>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</si>
  <si>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</si>
  <si>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</si>
  <si>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</si>
  <si>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</si>
  <si>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</si>
  <si>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</si>
  <si>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</si>
  <si>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</si>
  <si>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</si>
  <si>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</si>
  <si>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</si>
  <si>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</si>
  <si>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</si>
  <si>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</si>
  <si>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</si>
  <si>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</si>
  <si>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</si>
  <si>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</si>
  <si>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</si>
  <si>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</si>
  <si>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</si>
  <si>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</si>
  <si>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</si>
  <si>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</si>
  <si>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</si>
  <si>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</si>
  <si>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</si>
  <si>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</si>
  <si>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</si>
  <si>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</si>
  <si>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</si>
  <si>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</si>
  <si>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</si>
  <si>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</si>
  <si>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</si>
  <si>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</si>
  <si>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</si>
  <si>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</si>
  <si>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</si>
  <si>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</si>
  <si>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</si>
  <si>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</si>
  <si>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</si>
  <si>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</si>
  <si>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</si>
  <si>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</si>
  <si>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</si>
  <si>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</si>
  <si>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</si>
  <si>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</si>
  <si>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</si>
  <si>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</si>
  <si>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</si>
  <si>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</si>
  <si>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</si>
  <si>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</si>
  <si>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</si>
  <si>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</si>
  <si>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</si>
  <si>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</si>
  <si>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</si>
  <si>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</si>
  <si>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</si>
  <si>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</si>
  <si>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</si>
  <si>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</si>
  <si>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</si>
  <si>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</si>
  <si>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</si>
  <si>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</si>
  <si>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</si>
  <si>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</si>
  <si>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</si>
  <si>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</si>
  <si>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</si>
  <si>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</si>
  <si>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</si>
  <si>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</si>
  <si>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</si>
  <si>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</si>
  <si>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</si>
  <si>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</si>
  <si>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</si>
  <si>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</si>
  <si>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</si>
  <si>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</si>
  <si>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</si>
  <si>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</si>
  <si>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</si>
  <si>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</si>
  <si>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</si>
  <si>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</si>
  <si>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</si>
  <si>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</si>
  <si>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</si>
  <si>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</si>
  <si>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</si>
  <si>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</si>
  <si>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</si>
  <si>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</si>
  <si>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</si>
  <si>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</si>
  <si>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</si>
  <si>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</si>
  <si>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</si>
  <si>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</si>
  <si>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</si>
  <si>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</si>
  <si>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</si>
  <si>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</si>
  <si>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</si>
  <si>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</si>
  <si>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</si>
  <si>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</si>
  <si>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</si>
  <si>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</si>
  <si>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</si>
  <si>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</si>
  <si>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</si>
  <si>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</si>
  <si>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</si>
  <si>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</si>
  <si>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</si>
  <si>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</si>
  <si>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</si>
  <si>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</si>
  <si>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</si>
  <si>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</si>
  <si>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</si>
  <si>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</si>
  <si>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</si>
  <si>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</si>
  <si>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</si>
  <si>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</si>
  <si>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</si>
  <si>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</si>
  <si>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</si>
  <si>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</si>
  <si>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</si>
  <si>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</si>
  <si>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</si>
  <si>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</si>
  <si>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</si>
  <si>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</si>
  <si>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</si>
  <si>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</si>
  <si>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</si>
  <si>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</si>
  <si>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</si>
  <si>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</si>
  <si>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</si>
  <si>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</si>
  <si>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</si>
  <si>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</si>
  <si>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</si>
  <si>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</si>
  <si>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</si>
  <si>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</si>
  <si>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</si>
  <si>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</si>
  <si>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</si>
  <si>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</si>
  <si>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</si>
  <si>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</si>
  <si>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</si>
  <si>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</si>
  <si>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</si>
  <si>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</si>
  <si>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</si>
  <si>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</si>
  <si>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</si>
  <si>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</si>
  <si>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</si>
  <si>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</si>
  <si>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</si>
  <si>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</si>
  <si>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</si>
  <si>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</si>
  <si>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</si>
  <si>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</si>
  <si>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</si>
  <si>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</si>
  <si>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</si>
  <si>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</si>
  <si>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</si>
  <si>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</si>
  <si>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</si>
  <si>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</si>
  <si>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</si>
  <si>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</si>
  <si>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</si>
  <si>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</si>
  <si>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</si>
  <si>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</si>
  <si>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</si>
  <si>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</si>
  <si>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</si>
  <si>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</si>
  <si>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</si>
  <si>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</si>
  <si>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</si>
  <si>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</si>
  <si>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</si>
  <si>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</si>
  <si>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</si>
  <si>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</si>
  <si>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</si>
  <si>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</si>
  <si>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</si>
  <si>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</si>
  <si>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</si>
  <si>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</si>
  <si>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</si>
  <si>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</si>
  <si>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</si>
  <si>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</si>
  <si>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</si>
  <si>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</si>
  <si>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</si>
  <si>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</si>
  <si>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</si>
  <si>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</si>
  <si>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</si>
  <si>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</si>
  <si>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</si>
  <si>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</si>
  <si>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</si>
  <si>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</si>
  <si>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</si>
  <si>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</si>
  <si>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</si>
  <si>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</si>
  <si>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</si>
  <si>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</si>
  <si>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</si>
  <si>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</si>
  <si>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</si>
  <si>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</si>
  <si>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</si>
  <si>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</si>
  <si>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</si>
  <si>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</si>
  <si>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</si>
  <si>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</si>
  <si>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</si>
  <si>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</si>
  <si>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</si>
  <si>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</si>
  <si>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</si>
  <si>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</si>
  <si>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</si>
  <si>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</si>
  <si>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</si>
  <si>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</si>
  <si>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</si>
  <si>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</si>
  <si>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</si>
  <si>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</si>
  <si>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</si>
  <si>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</si>
  <si>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</si>
  <si>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</si>
  <si>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</si>
  <si>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</si>
  <si>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</si>
  <si>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ヘッダ返金税クラス</t>
  </si>
  <si>
    <t>ヘッダ返金の税クラス</t>
  </si>
  <si>
    <t>ヘッダ返金課税分類税額</t>
  </si>
  <si>
    <t>ヘッダ返金税率</t>
  </si>
  <si>
    <t>ヘッダ返金の税率</t>
  </si>
  <si>
    <t>ヘッダ返金課税分類合計金額</t>
  </si>
  <si>
    <t>ヘッダ返金課税分類合計金額＝Σ課税分類明細行返金金額</t>
  </si>
  <si>
    <t>ヘッダ返金課税分類コード</t>
  </si>
  <si>
    <t>ヘッダ返金課税分類税額＝ヘッダ返金課税分類合計金額×ヘッダ返金税率</t>
  </si>
  <si>
    <t>ヘッダ返金の課税分類コード</t>
  </si>
  <si>
    <t>ヘッダ追加請求クラス</t>
  </si>
  <si>
    <t>ヘッダ追加請求のクラス</t>
  </si>
  <si>
    <t>ヘッダ追加請求税クラス</t>
  </si>
  <si>
    <t>ヘッダ追加請求の税クラス</t>
  </si>
  <si>
    <t>ヘッダ追加請求課税分類税額</t>
  </si>
  <si>
    <t>ヘッダ追加請求税率</t>
  </si>
  <si>
    <t>ヘッダ追加請求の税率</t>
  </si>
  <si>
    <t>ヘッダ追加請求課税分類合計金額</t>
  </si>
  <si>
    <t>ヘッダ追加請求課税分類合計金額＝Σ課税分類明細行追加請求金額</t>
  </si>
  <si>
    <t>ヘッダ追加請求課税分類コード</t>
  </si>
  <si>
    <t>ヘッダ追加請求の課税分類コード</t>
  </si>
  <si>
    <t>ヘッダ追加請求課税分類税額＝ヘッダ追加請求課税分類合計金額×ヘッダ追加請求税率</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</si>
  <si>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</si>
  <si>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</si>
  <si>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</si>
  <si>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</si>
  <si>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</si>
  <si>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</si>
  <si>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</si>
  <si>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</si>
  <si>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</si>
  <si>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</si>
  <si>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</si>
  <si>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</si>
  <si>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</si>
  <si>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</si>
  <si>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</si>
  <si>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</si>
  <si>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</si>
  <si>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</si>
  <si>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</si>
  <si>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</si>
  <si>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</si>
  <si>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</si>
  <si>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</si>
  <si>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</si>
  <si>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rsm:CIIHSupplyChainTradeTransaction/ram:IncludedCIILSupplyChainTradeLineItem/ram:SubordinateCIILBSubordinateTradeLineItem/ram:SpecifiedCIILBSupplyChainTradeSettlement/ram:SpecifiedCITradeAllowanceCharge/ram:ChargeIndicator</t>
  </si>
  <si>
    <t>rsm:CIIHSupplyChainTradeTransaction/ram:IncludedCIILSupplyChainTradeLineItem/ram:SubordinateCIILBSubordinateTradeLineItem/ram:SpecifiedCIILBSupplyChainTradeSettlement/ram:SpecifiedCITradeAllowanceCharge[ram:ChargeIndicator/udt:Indicator=false()]/ram:ActualAmount</t>
  </si>
  <si>
    <t>rsm:CIIHSupplyChainTradeTransaction/ram:IncludedCIILSupplyChainTradeLineItem/ram:SubordinateCIILBSubordinateTradeLineItem/ram:SpecifiedCIILBSupplyChainTradeSettlement/ram:SpecifiedCITradeAllowanceCharge[ram:ChargeIndicator/udt:Indicator=false()]/ram:ReasonCode</t>
  </si>
  <si>
    <t>rsm:CIIHSupplyChainTradeTransaction/ram:IncludedCIILSupplyChainTradeLineItem/ram:SubordinateCIILBSubordinateTradeLineItem/ram:SpecifiedCIILBSupplyChainTradeSettlement/ram:SpecifiedCITradeAllowanceCharge[ram:ChargeIndicator/udt:Indicator=false()]/ram:Reason</t>
  </si>
  <si>
    <t>rsm:CIIHSupplyChainTradeTransaction/ram:IncludedCIILSupplyChainTradeLineItem/ram:SubordinateCIILBSubordinateTradeLineItem/ram:SpecifiedCIILBSupplyChainTradeSettlement/ram:SpecifiedCITradeAllowanceCharge[ram:ChargeIndicator/udt:Indicator=true()]/ram:ActualAmount</t>
  </si>
  <si>
    <t>rsm:CIIHSupplyChainTradeTransaction/ram:IncludedCIILSupplyChainTradeLineItem/ram:SubordinateCIILBSubordinateTradeLineItem/ram:SpecifiedCIILBSupplyChainTradeSettlement/ram:SpecifiedCITradeAllowanceCharge[ram:ChargeIndicator/udt:Indicator=true()]/ram:ReasonCode</t>
  </si>
  <si>
    <t>rsm:CIIHSupplyChainTradeTransaction/ram:IncludedCIILSupplyChainTradeLineItem/ram:SubordinateCIILBSubordinateTradeLineItem/ram:SpecifiedCIILBSupplyChainTradeSettlement/ram:SpecifiedCITradeAllowanceCharge[ram:ChargeIndicator/udt:Indicator=true()]/ram:Reason</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</si>
  <si>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</si>
  <si>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</si>
  <si>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</si>
  <si>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</si>
  <si>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</si>
  <si>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</si>
  <si>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</si>
  <si>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</si>
  <si>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</si>
  <si>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</si>
  <si>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</si>
  <si>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</si>
  <si>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</si>
  <si>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</si>
  <si>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</si>
  <si>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</si>
  <si>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</si>
  <si>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</si>
  <si>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</si>
  <si>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</si>
  <si>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</si>
  <si>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</si>
  <si>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</si>
  <si>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</si>
  <si>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</si>
  <si>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</si>
  <si>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</si>
  <si>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</si>
  <si>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</si>
  <si>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</si>
  <si>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</si>
  <si>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</si>
  <si>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</si>
  <si>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</si>
  <si>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</si>
  <si>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</si>
  <si>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</si>
  <si>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</si>
  <si>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</si>
  <si>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</si>
  <si>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</si>
  <si>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</si>
  <si>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</si>
  <si>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</si>
  <si>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</si>
  <si>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</si>
  <si>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</si>
  <si>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</si>
  <si>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</si>
  <si>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</si>
  <si>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</si>
  <si>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</si>
  <si>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</si>
  <si>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</si>
  <si>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</si>
  <si>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</si>
  <si>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</si>
  <si>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</si>
  <si>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</si>
  <si>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</si>
  <si>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</si>
  <si>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</si>
  <si>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</si>
  <si>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</si>
  <si>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</si>
  <si>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</si>
  <si>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</si>
  <si>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</si>
  <si>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</si>
  <si>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</si>
  <si>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</si>
  <si>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</si>
  <si>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</si>
  <si>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</si>
  <si>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</si>
  <si>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</si>
  <si>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</si>
  <si>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</si>
  <si>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</si>
  <si>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</si>
  <si>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</si>
  <si>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</si>
  <si>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</si>
  <si>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</si>
  <si>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</si>
  <si>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</si>
  <si>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</si>
  <si>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</si>
  <si>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</si>
  <si>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</si>
  <si>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</si>
  <si>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</si>
  <si>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</si>
  <si>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</si>
  <si>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</si>
  <si>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</si>
  <si>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</si>
  <si>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</si>
  <si>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</si>
  <si>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</si>
  <si>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</si>
  <si>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</si>
  <si>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</si>
  <si>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</si>
  <si>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</si>
  <si>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</si>
  <si>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</si>
  <si>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</si>
  <si>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</si>
  <si>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</si>
  <si>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</si>
  <si>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</si>
  <si>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</si>
  <si>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</si>
  <si>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</si>
  <si>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</si>
  <si>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</si>
  <si>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</si>
  <si>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</si>
  <si>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</si>
  <si>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</si>
  <si>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</si>
  <si>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</si>
  <si>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</si>
  <si>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</si>
  <si>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</si>
  <si>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</si>
  <si>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</si>
  <si>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</si>
  <si>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</si>
  <si>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</si>
  <si>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</si>
  <si>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</si>
  <si>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</si>
  <si>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</si>
  <si>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</si>
  <si>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</si>
  <si>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</si>
  <si>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</si>
  <si>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</si>
  <si>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</si>
  <si>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</si>
  <si>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</si>
  <si>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</si>
  <si>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</si>
  <si>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</si>
  <si>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</si>
  <si>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</si>
  <si>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</si>
  <si>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</si>
  <si>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</si>
  <si>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</si>
  <si>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</si>
  <si>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</si>
  <si>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</si>
  <si>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</si>
  <si>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</si>
  <si>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</si>
  <si>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</si>
  <si>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</si>
  <si>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</si>
  <si>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</si>
  <si>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</si>
  <si>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</si>
  <si>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</si>
  <si>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</si>
  <si>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</si>
  <si>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</si>
  <si>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</si>
  <si>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</si>
  <si>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</si>
  <si>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</si>
  <si>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</si>
  <si>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</si>
  <si>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</si>
  <si>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</si>
  <si>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</si>
  <si>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</si>
  <si>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</si>
  <si>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</si>
  <si>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</si>
  <si>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</si>
  <si>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</si>
  <si>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</si>
  <si>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</si>
  <si>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</si>
  <si>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</si>
  <si>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</si>
  <si>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</si>
  <si>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</si>
  <si>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</si>
  <si>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</si>
  <si>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</si>
  <si>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</si>
  <si>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</si>
  <si>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</si>
  <si>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</si>
  <si>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</si>
  <si>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</si>
  <si>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</si>
  <si>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</si>
  <si>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</si>
  <si>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</si>
  <si>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</si>
  <si>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</si>
  <si>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</si>
  <si>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</si>
  <si>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</si>
  <si>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</si>
  <si>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</si>
  <si>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</si>
  <si>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</si>
  <si>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</si>
  <si>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</si>
  <si>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</si>
  <si>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</si>
  <si>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</si>
  <si>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</si>
  <si>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</si>
  <si>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</si>
  <si>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</si>
  <si>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</si>
  <si>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</si>
  <si>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</si>
  <si>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</si>
  <si>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</si>
  <si>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</si>
  <si>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</si>
  <si>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</si>
  <si>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</si>
  <si>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</si>
  <si>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</si>
  <si>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</si>
  <si>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</si>
  <si>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</si>
  <si>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</si>
  <si>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</si>
  <si>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</si>
  <si>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</si>
  <si>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</si>
  <si>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</si>
  <si>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</si>
  <si>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</si>
  <si>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</si>
  <si>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</si>
  <si>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</si>
  <si>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</si>
  <si>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</si>
  <si>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</si>
  <si>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</si>
  <si>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</si>
  <si>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</si>
  <si>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</si>
  <si>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</si>
  <si>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</si>
  <si>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</si>
  <si>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</si>
  <si>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</si>
  <si>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</si>
  <si>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</si>
  <si>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</si>
  <si>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</si>
  <si>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</si>
  <si>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</si>
  <si>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</si>
  <si>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</si>
  <si>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</si>
  <si>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</si>
  <si>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</si>
  <si>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</si>
  <si>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</si>
  <si>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</si>
  <si>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</si>
  <si>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</si>
  <si>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</si>
  <si>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</si>
  <si>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</si>
  <si>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</si>
  <si>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</si>
  <si>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</si>
  <si>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</si>
  <si>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</si>
  <si>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</si>
  <si>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</si>
  <si>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</si>
  <si>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</si>
  <si>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</si>
  <si>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</si>
  <si>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</si>
  <si>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</si>
  <si>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</si>
  <si>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</si>
  <si>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</si>
  <si>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</si>
  <si>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</si>
  <si>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</si>
  <si>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</si>
  <si>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</si>
  <si>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</si>
  <si>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</si>
  <si>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</si>
  <si>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</si>
  <si>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</si>
  <si>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</si>
  <si>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</si>
  <si>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</si>
  <si>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</si>
  <si>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</si>
  <si>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</si>
  <si>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</si>
  <si>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</si>
  <si>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</si>
  <si>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</si>
  <si>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</si>
  <si>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</si>
  <si>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</si>
  <si>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</si>
  <si>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</si>
  <si>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</si>
  <si>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</si>
  <si>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</si>
  <si>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</si>
  <si>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</si>
  <si>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</si>
  <si>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</si>
  <si>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</si>
  <si>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</si>
  <si>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</si>
  <si>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</si>
  <si>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</si>
  <si>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</si>
  <si>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</si>
  <si>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</si>
  <si>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</si>
  <si>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</si>
  <si>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</si>
  <si>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</si>
  <si>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</si>
  <si>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</si>
  <si>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</si>
  <si>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</si>
  <si>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</si>
  <si>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</si>
  <si>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</si>
  <si>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</si>
  <si>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</si>
  <si>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</si>
  <si>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</si>
  <si>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</si>
  <si>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</si>
  <si>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</si>
  <si>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</si>
  <si>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</si>
  <si>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</si>
  <si>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</si>
  <si>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</si>
  <si>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</si>
  <si>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</si>
  <si>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</si>
  <si>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</si>
  <si>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</si>
  <si>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</si>
  <si>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</si>
  <si>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</si>
  <si>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</si>
  <si>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</si>
  <si>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</si>
  <si>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</si>
  <si>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</si>
  <si>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</si>
  <si>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</si>
  <si>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</si>
  <si>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</si>
  <si>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</si>
  <si>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</si>
  <si>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</si>
  <si>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</si>
  <si>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</si>
  <si>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</si>
  <si>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</si>
  <si>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</si>
  <si>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</si>
  <si>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</si>
  <si>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</si>
  <si>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</si>
  <si>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</si>
  <si>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</si>
  <si>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</si>
  <si>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</si>
  <si>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</si>
  <si>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</si>
  <si>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</si>
  <si>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</si>
  <si>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</si>
  <si>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</si>
  <si>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</si>
  <si>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</si>
  <si>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</si>
  <si>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</si>
  <si>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</si>
  <si>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</si>
  <si>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</si>
  <si>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</si>
  <si>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</si>
  <si>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</si>
  <si>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</si>
  <si>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</si>
  <si>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</si>
  <si>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</si>
  <si>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</si>
  <si>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</si>
  <si>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</si>
  <si>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</si>
  <si>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</si>
  <si>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</si>
  <si>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</si>
  <si>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</si>
  <si>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</si>
  <si>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</si>
  <si>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</si>
  <si>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</si>
  <si>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</si>
  <si>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</si>
  <si>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</si>
  <si>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</si>
  <si>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</si>
  <si>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</si>
  <si>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</si>
  <si>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</si>
  <si>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</si>
  <si>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</si>
  <si>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</si>
  <si>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</si>
  <si>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</si>
  <si>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</si>
  <si>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</si>
  <si>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</si>
  <si>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</si>
  <si>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</si>
  <si>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</si>
  <si>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</si>
  <si>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</si>
  <si>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</si>
  <si>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</si>
  <si>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</si>
  <si>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</si>
  <si>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</si>
  <si>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</si>
  <si>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</si>
  <si>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</si>
  <si>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</si>
  <si>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</si>
  <si>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</si>
  <si>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</si>
  <si>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</si>
  <si>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</si>
  <si>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</si>
  <si>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</si>
  <si>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</si>
  <si>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</si>
  <si>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</si>
  <si>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</si>
  <si>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</si>
  <si>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</si>
  <si>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</si>
  <si>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</si>
  <si>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</si>
  <si>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</si>
  <si>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</si>
  <si>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</si>
  <si>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</si>
  <si>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</si>
  <si>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</si>
  <si>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</si>
  <si>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</si>
  <si>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</si>
  <si>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</si>
  <si>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</si>
  <si>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</si>
  <si>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</si>
  <si>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</si>
  <si>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IBT-196</t>
  </si>
  <si>
    <t>IBT-197</t>
  </si>
  <si>
    <t>IBT-102-1</t>
  </si>
  <si>
    <t>IBT-198</t>
  </si>
  <si>
    <t>IBT-199</t>
  </si>
  <si>
    <t>IBT-190</t>
  </si>
  <si>
    <t>IBT-192</t>
  </si>
  <si>
    <t>IBT-193</t>
  </si>
  <si>
    <t>IBT-125-1</t>
  </si>
  <si>
    <t>IBT-125-2</t>
  </si>
  <si>
    <t>IBT-128-1</t>
  </si>
  <si>
    <t>IBT-201</t>
  </si>
  <si>
    <t>IBT-184</t>
  </si>
  <si>
    <t>IBT-185</t>
  </si>
  <si>
    <t>IBT-186</t>
  </si>
  <si>
    <t>IBT-167</t>
  </si>
  <si>
    <t>IBT-157-1</t>
  </si>
  <si>
    <t>IBT-158-1</t>
  </si>
  <si>
    <t>IBT-158-2</t>
  </si>
  <si>
    <t>IBG-00</t>
  </si>
  <si>
    <t>IBG-34</t>
  </si>
  <si>
    <t>IBG-35</t>
  </si>
  <si>
    <t>IBG-37</t>
  </si>
  <si>
    <t>IBG-38</t>
  </si>
  <si>
    <t>rsm:CIExchangedDocumentContext/ram:ProcessingTransactionDateTime</t>
  </si>
  <si>
    <t>rsm:CIExchangedDocumentContext/ram:BusinessProcessSpecifiedCIDocumentContextParameter/ram:SpecifiedCIDocumentVersion/ram:ID</t>
  </si>
  <si>
    <t>rsm:CIExchangedDocumentContext/ram:BusinessProcessSpecifiedCIDocumentContextParameter/ram:SpecifiedCIDocumentVersion/ram:IssueDateTime</t>
  </si>
  <si>
    <t>rsm:CIIHExchangedDocument/ram:Name</t>
  </si>
  <si>
    <t>rsm:CIIHExchangedDocument/ram:IssueDateTime</t>
  </si>
  <si>
    <t>rsm:CIIHExchangedDocument/ram:PreviousRevisionID</t>
  </si>
  <si>
    <t>rsm:CIIHExchangedDocument/ram:ReferenceCIReferencedDocument/ram:IssuerAssignedID</t>
  </si>
  <si>
    <t>rsm:CIIHExchangedDocument/ram:ReferenceCIReferencedDocument/ram:IssueDateTime</t>
  </si>
  <si>
    <t>rsm:CIIHExchangedDocument/ram:ReferenceCIReferencedDocument/ram:RevisionID</t>
  </si>
  <si>
    <t>rsm:CIIHExchangedDocument/ram:ReferenceCIReferencedDocument/ram:TypeCode</t>
  </si>
  <si>
    <t>rsm:CIIHExchangedDocument/ram:ReferenceCIReferencedDocument/ram:SubtypeCode</t>
  </si>
  <si>
    <t>rsm:CIIHSupplyChainTradeTransaction/ram:ApplicableCIIHSupplyChainTradeAgreement/ram:SellerCITradeParty/ram:DefinedCITradeContact/ram:PersonID</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</si>
  <si>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</si>
  <si>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</si>
  <si>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</si>
  <si>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</si>
  <si>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</si>
  <si>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</si>
  <si>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</si>
  <si>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</si>
  <si>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rsm:CIIHSupplyChainTradeTransaction/ram:ApplicableCIIHSupplyChainTradeAgreement/ram:SpecifiedProcuringProject/ram:ID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</si>
  <si>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</si>
  <si>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</si>
  <si>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</si>
  <si>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rsm:CIIHSupplyChainTradeTransaction/ram:ApplicableCIIHSupplyChainTradeSettlement/ram:InvoicerCITradeParty/ram:DefinedCITradeContact/ram:EmailURICIUniversalCommunication/ram:URIID</t>
  </si>
  <si>
    <t>rsm:CIIHSupplyChainTradeTransaction/ram:ApplicableCIIHSupplyChainTradeSettlement/ram:SpecifiedCITradeSettlementPaymentMeans/ram:aidAmount</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</si>
  <si>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</si>
  <si>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</si>
  <si>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</si>
  <si>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rsm:CIIHSupplyChainTradeTransaction/ram:ApplicableCIIHSupplyChainTradeSettlement/ram:SpecifiedCITradeAllowanceCharge/ram:ChargeIndicator</t>
  </si>
  <si>
    <t>rsm:CIIHSupplyChainTradeTransaction/ram:ApplicableCIIHSupplyChainTradeSettlement/ram:ApplicableCITradeTax/ram:TypeCode</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</si>
  <si>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</si>
  <si>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rsm:CIIHSupplyChainTradeTransaction/ram:ApplicableCIIHSupplyChainTradeSettlement/ram:SpecifiedCIFinancialAdjustment/ram:InvoiceReferenceCIReferencedDocument/ram:RevisionID</t>
  </si>
  <si>
    <t>rsm:CIIHSupplyChainTradeTransaction/ram:ApplicableCIIHSupplyChainTradeSettlement/ram:OutstandingCIIHTradeSettlementMonetarySummation/ram:TotalPrepaidAmount</t>
  </si>
  <si>
    <t>rsm:CIIHSupplyChainTradeTransaction/ram:ApplicableCIIHSupplyChainTradeSettlement/ram:OutstandingCIIHTradeSettlementMonetarySummation/ram:ReferenceCIReferencedDocument/ram:IssueDateTime</t>
  </si>
  <si>
    <t>rsm:CIIHSupplyChainTradeTransaction/ram:ApplicableCIIHSupplyChainTradeSettlement/ram:OutstandingCIIHTradeSettlementMonetarySummation/ram:ReferenceCIReferencedDocument/ram:RevisionID</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</si>
  <si>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</si>
  <si>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</si>
  <si>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</si>
  <si>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</si>
  <si>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</si>
  <si>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</si>
  <si>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</si>
  <si>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</si>
  <si>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</si>
  <si>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</si>
  <si>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</si>
  <si>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</si>
  <si>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</si>
  <si>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</si>
  <si>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</si>
  <si>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</si>
  <si>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</si>
  <si>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rsm:CIIHSupplyChainTradeTransaction/ram:IncludedCIILSupplyChainTradeLineItem/ram:SpecifiedCIILSupplyChainTradeDelivery/ram:DeliveryNoteReferencedCIReferencedDocument/ram:IssuerAssignedID</t>
  </si>
  <si>
    <t>rsm:CIIHSupplyChainTradeTransaction/ram:IncludedCIILSupplyChainTradeLineItem/ram:SpecifiedCIILSupplyChainTradeDelivery/ram:DeliveryNoteReferencedCIReferencedDocument/ram:RevisionID</t>
  </si>
  <si>
    <t>rsm:CIIHSupplyChainTradeTransaction/ram:IncludedCIILSupplyChainTradeLineItem/ram:SpecifiedCIILSupplyChainTradeDelivery/ram:DeliveryNoteReferencedCIReferencedDocument/ram:TypeCode</t>
  </si>
  <si>
    <t>rsm:CIIHSupplyChainTradeTransaction/ram:IncludedCIILSupplyChainTradeLineItem/ram:SpecifiedCIILSupplyChainTradeDelivery/ram:DeliveryNoteReferencedCIReferencedDocument/ram:CategoryCode</t>
  </si>
  <si>
    <t>rsm:CIIHSupplyChainTradeTransaction/ram:IncludedCIILSupplyChainTradeLineItem/ram:SpecifiedCIILSupplyChainTradeDelivery/ram:DeliveryNoteReferencedCIReferencedDocument/ram:SubtypeCode</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</si>
  <si>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</si>
  <si>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</si>
  <si>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</si>
  <si>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</si>
  <si>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</si>
  <si>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</si>
  <si>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</si>
  <si>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</si>
  <si>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</si>
  <si>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</si>
  <si>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</si>
  <si>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</si>
  <si>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</si>
  <si>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rsm:CIIHSupplyChainTradeTransaction/ram:IncludedCIILSupplyChainTradeLineItem/ram:SubordinateCIILBSubordinateTradeLineItem/ram:SpecifiedCIILBSupplyChainTradeAgreement/ram:AdditionalReferencedCIReferencedDocument/ram:CategoryCode</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</si>
  <si>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</si>
  <si>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</si>
  <si>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</si>
  <si>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</si>
  <si>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</si>
  <si>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</si>
  <si>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</si>
  <si>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</si>
  <si>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</si>
  <si>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</si>
  <si>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</si>
  <si>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</si>
  <si>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</si>
  <si>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</si>
  <si>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</si>
  <si>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</si>
  <si>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</si>
  <si>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</si>
  <si>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</si>
  <si>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</si>
  <si>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</si>
  <si>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</si>
  <si>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レベル</t>
  </si>
  <si>
    <t>インボイス文書注釈</t>
  </si>
  <si>
    <t>（ヘッダ参照）文書</t>
  </si>
  <si>
    <t>添付バイナリファイル</t>
  </si>
  <si>
    <t>受注者</t>
  </si>
  <si>
    <t>受注者連絡先</t>
  </si>
  <si>
    <t>受注者住所</t>
  </si>
  <si>
    <t>発注者</t>
  </si>
  <si>
    <t>発注者連絡先</t>
  </si>
  <si>
    <t>発注者住所</t>
  </si>
  <si>
    <t>プロジェクト調達</t>
  </si>
  <si>
    <t>インボイス文書決済</t>
  </si>
  <si>
    <t>請求者連絡先</t>
  </si>
  <si>
    <t>請求者住所</t>
  </si>
  <si>
    <t>金融機関</t>
  </si>
  <si>
    <t>金融機関支店</t>
  </si>
  <si>
    <t>金融カード</t>
  </si>
  <si>
    <t>ヘッダ返金</t>
  </si>
  <si>
    <t>ヘッダ返金税</t>
  </si>
  <si>
    <t>ヘッダ追加請求</t>
  </si>
  <si>
    <t>ヘッダ追加請求税</t>
  </si>
  <si>
    <t>ヘッダ税</t>
  </si>
  <si>
    <t>ヘッダ取引期間</t>
  </si>
  <si>
    <t>インボイス文書合計金額</t>
  </si>
  <si>
    <t>ヘッダ調整</t>
  </si>
  <si>
    <t>修正インボイス参照文書</t>
  </si>
  <si>
    <t>ヘッダ調整税</t>
  </si>
  <si>
    <t>未決済合計金額</t>
  </si>
  <si>
    <t>未決済参照文書</t>
  </si>
  <si>
    <t>明細文書参照受注書</t>
  </si>
  <si>
    <t>明細文書参照注文書</t>
  </si>
  <si>
    <t>（参照）契約文書</t>
  </si>
  <si>
    <t>イベント</t>
  </si>
  <si>
    <t>（参照）納品書</t>
  </si>
  <si>
    <t>明細行参照受注書</t>
  </si>
  <si>
    <t>明細行参照注文書</t>
  </si>
  <si>
    <t>明細行参照文書</t>
  </si>
  <si>
    <t>明細行納入</t>
  </si>
  <si>
    <t>明細行決裁</t>
  </si>
  <si>
    <t>明細行税</t>
  </si>
  <si>
    <t>明細行返金</t>
  </si>
  <si>
    <t>明細行追加請求</t>
  </si>
  <si>
    <t>明細行取引期間</t>
  </si>
  <si>
    <t>取引品目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</si>
</sst>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17">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right/>
      <top style="medium">
        <color rgb="FFDEE2E6"/>
      </top>
      <bottom/>
      <diagonal/>
    </border>
  </borders>
  <cellStyleXfs count="38">
    <xf numFmtId="164" fontId="0" fillId="0" borderId="0">
      <alignment vertical="center"/>
    </xf>
    <xf numFmtId="164" fontId="7" fillId="0" borderId="0">
      <alignment vertical="center"/>
    </xf>
    <xf numFmtId="0" fontId="8" fillId="0" borderId="0"/>
    <xf numFmtId="0" fontId="6" fillId="0" borderId="0">
      <alignment vertical="center"/>
    </xf>
    <xf numFmtId="38" fontId="7" fillId="0" borderId="0" applyFont="0" applyFill="0" applyBorder="0" applyAlignment="0" applyProtection="0">
      <alignment vertical="center"/>
    </xf>
    <xf numFmtId="0" fontId="5" fillId="0" borderId="0">
      <alignment vertical="center"/>
    </xf>
    <xf numFmtId="0" fontId="5" fillId="0" borderId="0">
      <alignment vertical="center"/>
    </xf>
    <xf numFmtId="0" fontId="7" fillId="0" borderId="0">
      <alignment vertical="center"/>
    </xf>
    <xf numFmtId="0" fontId="5" fillId="0" borderId="0">
      <alignment vertical="center"/>
    </xf>
    <xf numFmtId="0" fontId="5" fillId="0" borderId="0">
      <alignment vertical="center"/>
    </xf>
    <xf numFmtId="164" fontId="5" fillId="0" borderId="0">
      <alignment vertical="center"/>
    </xf>
    <xf numFmtId="164" fontId="5" fillId="0" borderId="0">
      <alignment vertical="center"/>
    </xf>
    <xf numFmtId="164" fontId="5" fillId="0" borderId="0">
      <alignment vertical="center"/>
    </xf>
    <xf numFmtId="0" fontId="5" fillId="0" borderId="0">
      <alignment vertical="center"/>
    </xf>
    <xf numFmtId="164"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164" fontId="5" fillId="0" borderId="0">
      <alignment vertical="center"/>
    </xf>
    <xf numFmtId="0" fontId="5" fillId="0" borderId="0">
      <alignment vertical="center"/>
    </xf>
    <xf numFmtId="0" fontId="5" fillId="0" borderId="0">
      <alignment vertical="center"/>
    </xf>
    <xf numFmtId="0" fontId="9" fillId="0" borderId="0"/>
    <xf numFmtId="0" fontId="3" fillId="0" borderId="0">
      <alignment vertical="center"/>
    </xf>
    <xf numFmtId="38" fontId="7"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164" fontId="3" fillId="0" borderId="0">
      <alignment vertical="center"/>
    </xf>
    <xf numFmtId="0" fontId="3" fillId="0" borderId="0">
      <alignment vertical="center"/>
    </xf>
    <xf numFmtId="164" fontId="14" fillId="0" borderId="0"/>
    <xf numFmtId="164" fontId="3" fillId="0" borderId="0">
      <alignment vertical="center"/>
    </xf>
    <xf numFmtId="164" fontId="3" fillId="0" borderId="0">
      <alignment vertical="center"/>
    </xf>
    <xf numFmtId="0" fontId="2" fillId="0" borderId="0"/>
  </cellStyleXfs>
  <cellXfs count="62">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5" fillId="0" borderId="0" xfId="25" applyAlignment="1">
      <alignment horizontal="center" vertical="center" textRotation="90" wrapText="1"/>
    </xf>
    <xf numFmtId="0" fontId="5" fillId="0" borderId="0" xfId="25" applyAlignment="1">
      <alignment horizontal="center" vertical="center"/>
    </xf>
    <xf numFmtId="0" fontId="5" fillId="0" borderId="0" xfId="25" applyAlignment="1">
      <alignment horizontal="center" vertical="center" textRotation="90"/>
    </xf>
    <xf numFmtId="0" fontId="5" fillId="0" borderId="0" xfId="25">
      <alignment vertical="center"/>
    </xf>
    <xf numFmtId="0" fontId="5" fillId="0" borderId="0" xfId="25" quotePrefix="1">
      <alignment vertical="center"/>
    </xf>
    <xf numFmtId="165" fontId="5" fillId="0" borderId="0" xfId="25" applyNumberFormat="1">
      <alignment vertical="center"/>
    </xf>
    <xf numFmtId="0" fontId="5" fillId="0" borderId="0" xfId="25" applyAlignment="1">
      <alignment vertical="center" wrapText="1"/>
    </xf>
    <xf numFmtId="0" fontId="10" fillId="0" borderId="0" xfId="26" applyFont="1" applyAlignment="1">
      <alignment vertical="top" wrapText="1"/>
    </xf>
    <xf numFmtId="0" fontId="10" fillId="0" borderId="0" xfId="26" applyFont="1" applyAlignment="1">
      <alignment horizontal="center" vertical="top" wrapText="1"/>
    </xf>
    <xf numFmtId="0" fontId="10" fillId="0" borderId="0" xfId="26" applyFont="1" applyAlignment="1">
      <alignment horizontal="left" vertical="top" wrapText="1"/>
    </xf>
    <xf numFmtId="1" fontId="5" fillId="0" borderId="0" xfId="25" applyNumberFormat="1">
      <alignment vertical="center"/>
    </xf>
    <xf numFmtId="0" fontId="5" fillId="2" borderId="0" xfId="25" applyFill="1">
      <alignment vertical="center"/>
    </xf>
    <xf numFmtId="0" fontId="5" fillId="2" borderId="0" xfId="25" applyFill="1" applyAlignment="1">
      <alignment horizontal="center" vertical="center"/>
    </xf>
    <xf numFmtId="0" fontId="5" fillId="0" borderId="1" xfId="25" applyBorder="1">
      <alignment vertical="center"/>
    </xf>
    <xf numFmtId="0" fontId="5" fillId="0" borderId="1" xfId="25" applyBorder="1" applyAlignment="1">
      <alignment horizontal="center" vertical="center"/>
    </xf>
    <xf numFmtId="0" fontId="11" fillId="3" borderId="0" xfId="25" applyFont="1" applyFill="1" applyAlignment="1">
      <alignment vertical="top" wrapText="1"/>
    </xf>
    <xf numFmtId="0" fontId="12" fillId="0" borderId="0" xfId="25" applyFont="1">
      <alignment vertical="center"/>
    </xf>
    <xf numFmtId="166" fontId="0" fillId="0" borderId="0" xfId="0" applyNumberFormat="1">
      <alignment vertical="center"/>
    </xf>
    <xf numFmtId="1" fontId="5" fillId="0" borderId="0" xfId="25" applyNumberFormat="1" applyAlignment="1">
      <alignment horizontal="center" vertical="center" textRotation="90"/>
    </xf>
    <xf numFmtId="1" fontId="5" fillId="0" borderId="0" xfId="25" applyNumberFormat="1" applyAlignment="1">
      <alignment horizontal="center" vertical="center"/>
    </xf>
    <xf numFmtId="1" fontId="5"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4" fillId="0" borderId="0" xfId="25" applyFont="1">
      <alignment vertical="center"/>
    </xf>
    <xf numFmtId="0" fontId="4"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6" fillId="0" borderId="0" xfId="0" applyNumberFormat="1" applyFont="1" applyAlignment="1">
      <alignment horizontal="left" vertical="center" indent="3"/>
    </xf>
    <xf numFmtId="0" fontId="16" fillId="0" borderId="0" xfId="0" applyNumberFormat="1" applyFont="1">
      <alignment vertical="center"/>
    </xf>
    <xf numFmtId="0" fontId="16" fillId="0" borderId="0" xfId="0" applyNumberFormat="1" applyFont="1" applyAlignment="1">
      <alignment horizontal="left" vertical="center" indent="4"/>
    </xf>
    <xf numFmtId="167" fontId="0" fillId="0" borderId="0" xfId="0" applyNumberFormat="1">
      <alignment vertical="center"/>
    </xf>
    <xf numFmtId="0" fontId="5" fillId="0" borderId="0" xfId="25" applyAlignment="1">
      <alignment horizontal="left" vertical="center" indent="1"/>
    </xf>
    <xf numFmtId="0" fontId="5" fillId="0" borderId="0" xfId="25" applyAlignment="1">
      <alignment horizontal="left" vertical="center" indent="2"/>
    </xf>
    <xf numFmtId="0" fontId="4" fillId="0" borderId="0" xfId="25" applyFont="1" applyAlignment="1">
      <alignment horizontal="left" vertical="center" indent="2"/>
    </xf>
    <xf numFmtId="0" fontId="10" fillId="0" borderId="0" xfId="26" applyFont="1" applyAlignment="1">
      <alignment horizontal="left" vertical="top" wrapText="1" indent="2"/>
    </xf>
    <xf numFmtId="0" fontId="5" fillId="2" borderId="0" xfId="25" applyFill="1" applyAlignment="1">
      <alignment horizontal="left" vertical="center" indent="2"/>
    </xf>
    <xf numFmtId="0" fontId="5" fillId="0" borderId="0" xfId="25" applyAlignment="1">
      <alignment horizontal="left" vertical="center" indent="3"/>
    </xf>
    <xf numFmtId="0" fontId="10" fillId="0" borderId="0" xfId="26" applyFont="1" applyAlignment="1">
      <alignment horizontal="left" vertical="top" wrapText="1" indent="3"/>
    </xf>
    <xf numFmtId="0" fontId="5" fillId="2" borderId="0" xfId="25" applyFill="1" applyAlignment="1">
      <alignment horizontal="left" vertical="center" indent="3"/>
    </xf>
    <xf numFmtId="0" fontId="5" fillId="0" borderId="0" xfId="25" applyAlignment="1">
      <alignment horizontal="left" vertical="center" indent="4"/>
    </xf>
    <xf numFmtId="0" fontId="10" fillId="0" borderId="0" xfId="25" applyFont="1" applyAlignment="1">
      <alignment horizontal="left" indent="4"/>
    </xf>
    <xf numFmtId="0" fontId="10" fillId="0" borderId="0" xfId="26" applyFont="1" applyAlignment="1">
      <alignment horizontal="left" vertical="top" wrapText="1" indent="4"/>
    </xf>
    <xf numFmtId="0" fontId="5" fillId="0" borderId="0" xfId="25" applyAlignment="1">
      <alignment horizontal="left" vertical="center"/>
    </xf>
    <xf numFmtId="0" fontId="1" fillId="0" borderId="0" xfId="25" applyFont="1">
      <alignment vertical="center"/>
    </xf>
    <xf numFmtId="0" fontId="0" fillId="0" borderId="0" xfId="0" applyNumberFormat="1" applyAlignment="1">
      <alignment horizontal="left" vertical="center" wrapText="1"/>
    </xf>
    <xf numFmtId="0" fontId="0" fillId="0" borderId="0" xfId="0" applyNumberFormat="1" applyAlignment="1">
      <alignment horizontal="center" vertical="center" textRotation="255" wrapText="1"/>
    </xf>
    <xf numFmtId="0" fontId="0" fillId="0" borderId="0" xfId="0" applyNumberFormat="1" applyAlignment="1">
      <alignment horizontal="center" vertical="center" textRotation="255"/>
    </xf>
    <xf numFmtId="0" fontId="0" fillId="0" borderId="0" xfId="0" applyNumberFormat="1" applyAlignment="1">
      <alignment horizontal="center" vertical="center" wrapText="1"/>
    </xf>
    <xf numFmtId="166" fontId="0" fillId="0" borderId="0" xfId="0" applyNumberFormat="1" applyAlignment="1">
      <alignment horizontal="center" vertical="center" wrapText="1"/>
    </xf>
    <xf numFmtId="0" fontId="0" fillId="0" borderId="0" xfId="0" applyNumberFormat="1" applyAlignment="1">
      <alignment horizontal="center" vertical="center"/>
    </xf>
  </cellXfs>
  <cellStyles count="38">
    <cellStyle name="Comma [0] 2" xfId="28" xr:uid="{3AD8A7A2-EFB7-4188-B726-04F6E78D8218}"/>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xfId="0" builtinId="0"/>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27">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persons/person.xml><?xml version="1.0" encoding="utf-8"?>
<personList xmlns="http://schemas.microsoft.com/office/spreadsheetml/2018/threadedcomments" xmlns:x="http://schemas.openxmlformats.org/spreadsheetml/2006/main">
  <person displayName="Nobu" id="{1D3463D4-0D01-4B9C-A8DE-2A5C5A065FBE}" userId="Nobu"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264" dT="2022-10-28T10:23:53.74" personId="{1D3463D4-0D01-4B9C-A8DE-2A5C5A065FBE}" id="{EEE7C629-F676-4EB4-B95A-844CE82AF1F0}">
    <text>JP PINTでSummarized Invoiceが納品書を参照するために拡張したもの。Ibt-128と同じ要素を使用するっが、DocumentTypeCodeは"130"以外を指定する。</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B346"/>
  <sheetViews>
    <sheetView tabSelected="1" zoomScale="90" zoomScaleNormal="90" workbookViewId="0">
      <pane ySplit="2" topLeftCell="A252" activePane="bottomLeft" state="frozen"/>
      <selection pane="bottomLeft" activeCell="V271" sqref="V271"/>
    </sheetView>
  </sheetViews>
  <sheetFormatPr defaultColWidth="9.140625" defaultRowHeight="14.25" customHeight="1"/>
  <cols>
    <col min="1" max="1" width="8" style="2" customWidth="1"/>
    <col min="2" max="2" width="5.28515625" style="4" customWidth="1"/>
    <col min="3" max="3" width="5.7109375" style="4" customWidth="1"/>
    <col min="4" max="4" width="27.5703125" style="2" customWidth="1"/>
    <col min="5" max="5" width="37.85546875" style="2" customWidth="1"/>
    <col min="6" max="12" width="8" style="2" customWidth="1"/>
    <col min="13" max="13" width="9.140625" style="2"/>
    <col min="14" max="14" width="15.42578125" style="2" customWidth="1"/>
    <col min="15" max="15" width="9.140625" style="2"/>
    <col min="16" max="16" width="4.42578125" style="2" customWidth="1"/>
    <col min="17" max="17" width="7.140625" style="2" customWidth="1"/>
    <col min="18" max="18" width="31.7109375" style="2" customWidth="1"/>
    <col min="19" max="19" width="49.140625" style="2" customWidth="1"/>
    <col min="20" max="20" width="6.42578125" style="4" customWidth="1"/>
    <col min="21" max="21" width="94.85546875" style="56" customWidth="1"/>
    <col min="22" max="22" width="7.42578125" style="2" customWidth="1"/>
    <col min="23" max="23" width="11.85546875" style="2" customWidth="1"/>
    <col min="24" max="24" width="6.42578125" style="2" customWidth="1"/>
    <col min="25" max="25" width="3.42578125" style="2" customWidth="1"/>
    <col min="26" max="26" width="37.42578125" style="2" customWidth="1"/>
    <col min="27" max="27" width="12.42578125" style="59" customWidth="1"/>
    <col min="28" max="28" width="60.42578125" style="3" customWidth="1"/>
    <col min="29" max="16384" width="9.140625" style="2"/>
  </cols>
  <sheetData>
    <row r="1" spans="1:28" ht="14.25" customHeight="1">
      <c r="P1" s="2" t="s">
        <v>1146</v>
      </c>
      <c r="V1" s="61"/>
      <c r="W1" s="61"/>
      <c r="X1" s="61"/>
      <c r="Y1" s="61"/>
      <c r="Z1" s="61"/>
      <c r="AA1" s="61"/>
      <c r="AB1" s="61"/>
    </row>
    <row r="2" spans="1:28" s="4" customFormat="1" ht="57.75" customHeight="1">
      <c r="B2" s="57" t="s">
        <v>5501</v>
      </c>
      <c r="C2" s="57" t="s">
        <v>1156</v>
      </c>
      <c r="D2" s="4" t="s">
        <v>1154</v>
      </c>
      <c r="E2" s="4" t="s">
        <v>1155</v>
      </c>
      <c r="M2" s="57" t="s">
        <v>2067</v>
      </c>
      <c r="N2" s="4" t="s">
        <v>1151</v>
      </c>
      <c r="O2" s="4" t="s">
        <v>1152</v>
      </c>
      <c r="P2" s="58" t="s">
        <v>1149</v>
      </c>
      <c r="Q2" s="4" t="s">
        <v>1619</v>
      </c>
      <c r="R2" s="4" t="s">
        <v>1154</v>
      </c>
      <c r="S2" s="4" t="s">
        <v>1155</v>
      </c>
      <c r="T2" s="58" t="s">
        <v>1156</v>
      </c>
      <c r="U2" s="4" t="s">
        <v>4845</v>
      </c>
      <c r="V2" s="58"/>
      <c r="W2" s="4" t="s">
        <v>1620</v>
      </c>
      <c r="X2" s="4" t="s">
        <v>1622</v>
      </c>
      <c r="Y2" s="31" t="s">
        <v>2137</v>
      </c>
      <c r="Z2" s="4" t="s">
        <v>1621</v>
      </c>
      <c r="AA2" s="59" t="s">
        <v>2139</v>
      </c>
      <c r="AB2" s="59" t="s">
        <v>4894</v>
      </c>
    </row>
    <row r="3" spans="1:28" ht="14.25" customHeight="1">
      <c r="A3" s="2">
        <v>1</v>
      </c>
      <c r="B3" s="4">
        <v>0</v>
      </c>
      <c r="C3" s="4" t="s">
        <v>3</v>
      </c>
      <c r="D3" s="2" t="s">
        <v>1162</v>
      </c>
      <c r="E3" s="2" t="s">
        <v>1163</v>
      </c>
      <c r="M3" s="2" t="s">
        <v>1623</v>
      </c>
      <c r="O3" s="2" t="s">
        <v>1</v>
      </c>
      <c r="P3" s="2">
        <v>1</v>
      </c>
      <c r="Q3" s="2" t="s">
        <v>8</v>
      </c>
      <c r="R3" s="2" t="s">
        <v>1162</v>
      </c>
      <c r="S3" s="2" t="s">
        <v>1163</v>
      </c>
      <c r="T3" s="4" t="s">
        <v>3</v>
      </c>
      <c r="V3" s="2" t="s">
        <v>3991</v>
      </c>
    </row>
    <row r="4" spans="1:28" ht="14.25" customHeight="1">
      <c r="A4" s="2">
        <v>2</v>
      </c>
      <c r="C4" s="4" t="s">
        <v>22</v>
      </c>
      <c r="M4" s="2" t="s">
        <v>1623</v>
      </c>
      <c r="N4" s="2" t="s">
        <v>5</v>
      </c>
      <c r="O4" s="2" t="s">
        <v>49</v>
      </c>
      <c r="P4" s="2">
        <v>2</v>
      </c>
      <c r="Q4" s="2" t="s">
        <v>2068</v>
      </c>
      <c r="R4" s="2" t="s">
        <v>473</v>
      </c>
      <c r="S4" s="2" t="s">
        <v>474</v>
      </c>
      <c r="T4" s="4" t="s">
        <v>22</v>
      </c>
      <c r="U4" s="56" t="s">
        <v>4176</v>
      </c>
      <c r="V4" s="2" t="s">
        <v>3991</v>
      </c>
      <c r="X4" s="2" t="s">
        <v>3991</v>
      </c>
    </row>
    <row r="5" spans="1:28" ht="14.25" customHeight="1">
      <c r="A5" s="2">
        <v>3</v>
      </c>
      <c r="B5" s="4">
        <v>1</v>
      </c>
      <c r="C5" s="4" t="s">
        <v>17</v>
      </c>
      <c r="D5" s="2" t="s">
        <v>475</v>
      </c>
      <c r="E5" s="2" t="s">
        <v>14</v>
      </c>
      <c r="M5" s="2" t="s">
        <v>1623</v>
      </c>
      <c r="N5" s="2" t="s">
        <v>11</v>
      </c>
      <c r="O5" s="2" t="s">
        <v>12</v>
      </c>
      <c r="P5" s="2">
        <v>3</v>
      </c>
      <c r="Q5" s="2" t="s">
        <v>2069</v>
      </c>
      <c r="R5" s="2" t="s">
        <v>475</v>
      </c>
      <c r="S5" s="2" t="s">
        <v>14</v>
      </c>
      <c r="T5" s="4" t="s">
        <v>17</v>
      </c>
      <c r="U5" s="56" t="s">
        <v>4177</v>
      </c>
      <c r="V5" s="2" t="s">
        <v>3991</v>
      </c>
      <c r="X5" s="2" t="s">
        <v>3991</v>
      </c>
    </row>
    <row r="6" spans="1:28" ht="14.25" customHeight="1">
      <c r="A6" s="2">
        <v>4</v>
      </c>
      <c r="B6" s="4">
        <v>1</v>
      </c>
      <c r="C6" s="4" t="s">
        <v>17</v>
      </c>
      <c r="D6" s="2" t="s">
        <v>477</v>
      </c>
      <c r="E6" s="2" t="s">
        <v>478</v>
      </c>
      <c r="M6" s="2" t="s">
        <v>1623</v>
      </c>
      <c r="N6" s="2" t="s">
        <v>476</v>
      </c>
      <c r="O6" s="2" t="s">
        <v>12</v>
      </c>
      <c r="P6" s="2">
        <v>4</v>
      </c>
      <c r="Q6" s="2" t="s">
        <v>1624</v>
      </c>
      <c r="R6" s="2" t="s">
        <v>477</v>
      </c>
      <c r="S6" s="2" t="s">
        <v>478</v>
      </c>
      <c r="T6" s="4" t="s">
        <v>17</v>
      </c>
      <c r="U6" s="56" t="s">
        <v>5407</v>
      </c>
      <c r="V6" s="2" t="s">
        <v>3991</v>
      </c>
      <c r="X6" s="2" t="s">
        <v>3991</v>
      </c>
    </row>
    <row r="7" spans="1:28" ht="14.25" customHeight="1">
      <c r="A7" s="2">
        <v>5</v>
      </c>
      <c r="C7" s="4" t="s">
        <v>22</v>
      </c>
      <c r="M7" s="2" t="s">
        <v>1623</v>
      </c>
      <c r="N7" s="2" t="s">
        <v>19</v>
      </c>
      <c r="O7" s="2" t="s">
        <v>20</v>
      </c>
      <c r="P7" s="2">
        <v>5</v>
      </c>
      <c r="Q7" s="2" t="s">
        <v>2070</v>
      </c>
      <c r="R7" s="2" t="s">
        <v>481</v>
      </c>
      <c r="S7" s="2" t="s">
        <v>482</v>
      </c>
      <c r="T7" s="4" t="s">
        <v>22</v>
      </c>
      <c r="U7" s="56" t="s">
        <v>3991</v>
      </c>
      <c r="V7" s="2">
        <v>1270</v>
      </c>
      <c r="W7" s="2" t="s">
        <v>1625</v>
      </c>
      <c r="X7" s="2" t="s">
        <v>22</v>
      </c>
      <c r="Y7" s="2">
        <v>1</v>
      </c>
      <c r="Z7" s="2" t="s">
        <v>2347</v>
      </c>
      <c r="AA7" s="60">
        <v>0</v>
      </c>
      <c r="AB7" s="3">
        <v>0</v>
      </c>
    </row>
    <row r="8" spans="1:28" ht="14.25" customHeight="1">
      <c r="A8" s="2">
        <v>6</v>
      </c>
      <c r="B8" s="4">
        <v>1</v>
      </c>
      <c r="C8" s="4" t="s">
        <v>22</v>
      </c>
      <c r="D8" s="2" t="s">
        <v>483</v>
      </c>
      <c r="E8" s="2" t="s">
        <v>484</v>
      </c>
      <c r="M8" s="2" t="s">
        <v>1623</v>
      </c>
      <c r="N8" s="2" t="s">
        <v>38</v>
      </c>
      <c r="O8" s="2" t="s">
        <v>12</v>
      </c>
      <c r="P8" s="2">
        <v>6</v>
      </c>
      <c r="Q8" s="2" t="s">
        <v>1628</v>
      </c>
      <c r="R8" s="2" t="s">
        <v>483</v>
      </c>
      <c r="S8" s="2" t="s">
        <v>484</v>
      </c>
      <c r="T8" s="4" t="s">
        <v>22</v>
      </c>
      <c r="U8" s="56" t="s">
        <v>4178</v>
      </c>
      <c r="V8" s="2">
        <v>1280</v>
      </c>
      <c r="W8" s="2" t="s">
        <v>1629</v>
      </c>
      <c r="X8" s="2" t="s">
        <v>22</v>
      </c>
      <c r="Y8" s="2">
        <v>2</v>
      </c>
      <c r="Z8" s="2" t="s">
        <v>2350</v>
      </c>
      <c r="AA8" s="60" t="s">
        <v>2234</v>
      </c>
      <c r="AB8" s="3" t="s">
        <v>2356</v>
      </c>
    </row>
    <row r="9" spans="1:28" ht="14.25" customHeight="1">
      <c r="A9" s="2">
        <v>7</v>
      </c>
      <c r="B9" s="4">
        <v>1</v>
      </c>
      <c r="C9" s="4" t="s">
        <v>17</v>
      </c>
      <c r="D9" s="2" t="s">
        <v>485</v>
      </c>
      <c r="E9" s="2" t="s">
        <v>486</v>
      </c>
      <c r="M9" s="2" t="s">
        <v>1623</v>
      </c>
      <c r="N9" s="2" t="s">
        <v>26</v>
      </c>
      <c r="O9" s="2" t="s">
        <v>12</v>
      </c>
      <c r="P9" s="2">
        <v>7</v>
      </c>
      <c r="Q9" s="2" t="s">
        <v>1630</v>
      </c>
      <c r="R9" s="2" t="s">
        <v>485</v>
      </c>
      <c r="S9" s="2" t="s">
        <v>486</v>
      </c>
      <c r="T9" s="4" t="s">
        <v>17</v>
      </c>
      <c r="U9" s="56" t="s">
        <v>4179</v>
      </c>
      <c r="V9" s="2" t="s">
        <v>3991</v>
      </c>
      <c r="X9" s="2" t="s">
        <v>3991</v>
      </c>
      <c r="Y9" s="2" t="s">
        <v>3991</v>
      </c>
      <c r="Z9" s="2" t="s">
        <v>3991</v>
      </c>
      <c r="AA9" s="60" t="s">
        <v>3991</v>
      </c>
      <c r="AB9" s="3" t="s">
        <v>3991</v>
      </c>
    </row>
    <row r="10" spans="1:28" ht="14.25" customHeight="1">
      <c r="A10" s="2">
        <v>8</v>
      </c>
      <c r="B10" s="4">
        <v>1</v>
      </c>
      <c r="C10" s="4" t="s">
        <v>22</v>
      </c>
      <c r="D10" s="2" t="s">
        <v>492</v>
      </c>
      <c r="E10" s="2" t="s">
        <v>493</v>
      </c>
      <c r="M10" s="2" t="s">
        <v>1623</v>
      </c>
      <c r="N10" s="2" t="s">
        <v>32</v>
      </c>
      <c r="O10" s="2" t="s">
        <v>12</v>
      </c>
      <c r="P10" s="2">
        <v>8</v>
      </c>
      <c r="Q10" s="2" t="s">
        <v>1631</v>
      </c>
      <c r="R10" s="2" t="s">
        <v>492</v>
      </c>
      <c r="S10" s="2" t="s">
        <v>493</v>
      </c>
      <c r="T10" s="4" t="s">
        <v>22</v>
      </c>
      <c r="U10" s="56" t="s">
        <v>5408</v>
      </c>
      <c r="V10" s="2" t="s">
        <v>3991</v>
      </c>
      <c r="X10" s="2" t="s">
        <v>3991</v>
      </c>
      <c r="Y10" s="2" t="s">
        <v>3991</v>
      </c>
      <c r="Z10" s="2" t="s">
        <v>3991</v>
      </c>
      <c r="AA10" s="60" t="s">
        <v>3991</v>
      </c>
      <c r="AB10" s="3" t="s">
        <v>3991</v>
      </c>
    </row>
    <row r="11" spans="1:28" ht="14.25" customHeight="1">
      <c r="A11" s="2">
        <v>9</v>
      </c>
      <c r="B11" s="4">
        <v>1</v>
      </c>
      <c r="C11" s="4" t="s">
        <v>22</v>
      </c>
      <c r="D11" s="2" t="s">
        <v>494</v>
      </c>
      <c r="E11" s="2" t="s">
        <v>495</v>
      </c>
      <c r="M11" s="2" t="s">
        <v>1623</v>
      </c>
      <c r="N11" s="2" t="s">
        <v>48</v>
      </c>
      <c r="O11" s="2" t="s">
        <v>12</v>
      </c>
      <c r="P11" s="2">
        <v>9</v>
      </c>
      <c r="Q11" s="2" t="s">
        <v>1632</v>
      </c>
      <c r="R11" s="2" t="s">
        <v>494</v>
      </c>
      <c r="S11" s="2" t="s">
        <v>495</v>
      </c>
      <c r="T11" s="4" t="s">
        <v>22</v>
      </c>
      <c r="U11" s="56" t="s">
        <v>5409</v>
      </c>
      <c r="V11" s="2" t="s">
        <v>3991</v>
      </c>
      <c r="X11" s="2" t="s">
        <v>3991</v>
      </c>
      <c r="Y11" s="2" t="s">
        <v>3991</v>
      </c>
      <c r="Z11" s="2" t="s">
        <v>3991</v>
      </c>
      <c r="AA11" s="60" t="s">
        <v>3991</v>
      </c>
      <c r="AB11" s="3" t="s">
        <v>3991</v>
      </c>
    </row>
    <row r="12" spans="1:28" ht="14.25" customHeight="1">
      <c r="A12" s="2">
        <v>10</v>
      </c>
      <c r="C12" s="4" t="s">
        <v>17</v>
      </c>
      <c r="M12" s="2" t="s">
        <v>1623</v>
      </c>
      <c r="N12" s="2" t="s">
        <v>496</v>
      </c>
      <c r="O12" s="2" t="s">
        <v>20</v>
      </c>
      <c r="P12" s="2">
        <v>10</v>
      </c>
      <c r="Q12" s="2" t="s">
        <v>2071</v>
      </c>
      <c r="R12" s="2" t="s">
        <v>499</v>
      </c>
      <c r="S12" s="2" t="s">
        <v>500</v>
      </c>
      <c r="T12" s="4" t="s">
        <v>17</v>
      </c>
      <c r="U12" s="56" t="s">
        <v>3991</v>
      </c>
      <c r="V12" s="2" t="s">
        <v>3991</v>
      </c>
      <c r="X12" s="2" t="s">
        <v>3991</v>
      </c>
      <c r="Y12" s="2" t="s">
        <v>3991</v>
      </c>
      <c r="Z12" s="2" t="s">
        <v>3991</v>
      </c>
      <c r="AA12" s="60" t="s">
        <v>3991</v>
      </c>
      <c r="AB12" s="3" t="s">
        <v>3991</v>
      </c>
    </row>
    <row r="13" spans="1:28" ht="14.25" customHeight="1">
      <c r="A13" s="2">
        <v>11</v>
      </c>
      <c r="B13" s="4">
        <v>1</v>
      </c>
      <c r="C13" s="4" t="s">
        <v>17</v>
      </c>
      <c r="D13" s="2" t="s">
        <v>501</v>
      </c>
      <c r="E13" s="2" t="s">
        <v>502</v>
      </c>
      <c r="M13" s="2" t="s">
        <v>1623</v>
      </c>
      <c r="N13" s="2" t="s">
        <v>38</v>
      </c>
      <c r="O13" s="2" t="s">
        <v>12</v>
      </c>
      <c r="P13" s="2">
        <v>11</v>
      </c>
      <c r="Q13" s="2" t="s">
        <v>1633</v>
      </c>
      <c r="R13" s="2" t="s">
        <v>501</v>
      </c>
      <c r="S13" s="2" t="s">
        <v>502</v>
      </c>
      <c r="T13" s="4" t="s">
        <v>17</v>
      </c>
      <c r="U13" s="56" t="s">
        <v>4180</v>
      </c>
      <c r="V13" s="2" t="s">
        <v>3991</v>
      </c>
      <c r="X13" s="2" t="s">
        <v>3991</v>
      </c>
      <c r="Y13" s="2" t="s">
        <v>3991</v>
      </c>
      <c r="Z13" s="2" t="s">
        <v>3991</v>
      </c>
      <c r="AA13" s="60" t="s">
        <v>3991</v>
      </c>
      <c r="AB13" s="3" t="s">
        <v>3991</v>
      </c>
    </row>
    <row r="14" spans="1:28" ht="14.25" customHeight="1">
      <c r="A14" s="2">
        <v>12</v>
      </c>
      <c r="B14" s="4">
        <v>1</v>
      </c>
      <c r="C14" s="4" t="s">
        <v>17</v>
      </c>
      <c r="D14" s="2" t="s">
        <v>503</v>
      </c>
      <c r="E14" s="2" t="s">
        <v>504</v>
      </c>
      <c r="M14" s="2" t="s">
        <v>1623</v>
      </c>
      <c r="N14" s="2" t="s">
        <v>26</v>
      </c>
      <c r="O14" s="2" t="s">
        <v>12</v>
      </c>
      <c r="P14" s="2">
        <v>12</v>
      </c>
      <c r="Q14" s="2" t="s">
        <v>1634</v>
      </c>
      <c r="R14" s="2" t="s">
        <v>503</v>
      </c>
      <c r="S14" s="2" t="s">
        <v>504</v>
      </c>
      <c r="T14" s="4" t="s">
        <v>17</v>
      </c>
      <c r="U14" s="56" t="s">
        <v>4181</v>
      </c>
      <c r="V14" s="2" t="s">
        <v>3991</v>
      </c>
      <c r="X14" s="2" t="s">
        <v>3991</v>
      </c>
      <c r="Y14" s="2" t="s">
        <v>3991</v>
      </c>
      <c r="Z14" s="2" t="s">
        <v>3991</v>
      </c>
      <c r="AA14" s="60" t="s">
        <v>3991</v>
      </c>
      <c r="AB14" s="3" t="s">
        <v>3991</v>
      </c>
    </row>
    <row r="15" spans="1:28" ht="14.25" customHeight="1">
      <c r="A15" s="2">
        <v>13</v>
      </c>
      <c r="C15" s="4" t="s">
        <v>17</v>
      </c>
      <c r="M15" s="2" t="s">
        <v>1623</v>
      </c>
      <c r="N15" s="2" t="s">
        <v>43</v>
      </c>
      <c r="O15" s="2" t="s">
        <v>20</v>
      </c>
      <c r="P15" s="2">
        <v>13</v>
      </c>
      <c r="Q15" s="2" t="s">
        <v>2072</v>
      </c>
      <c r="R15" s="2" t="s">
        <v>506</v>
      </c>
      <c r="S15" s="2" t="s">
        <v>507</v>
      </c>
      <c r="T15" s="4" t="s">
        <v>17</v>
      </c>
      <c r="U15" s="56" t="s">
        <v>3991</v>
      </c>
      <c r="V15" s="2" t="s">
        <v>3991</v>
      </c>
      <c r="X15" s="2" t="s">
        <v>3991</v>
      </c>
      <c r="Y15" s="2" t="s">
        <v>3991</v>
      </c>
      <c r="Z15" s="2" t="s">
        <v>3991</v>
      </c>
      <c r="AA15" s="60" t="s">
        <v>3991</v>
      </c>
      <c r="AB15" s="3" t="s">
        <v>3991</v>
      </c>
    </row>
    <row r="16" spans="1:28" ht="14.25" customHeight="1">
      <c r="A16" s="2">
        <v>14</v>
      </c>
      <c r="B16" s="4">
        <v>1</v>
      </c>
      <c r="C16" s="4" t="s">
        <v>17</v>
      </c>
      <c r="D16" s="2" t="s">
        <v>508</v>
      </c>
      <c r="E16" s="2" t="s">
        <v>509</v>
      </c>
      <c r="M16" s="2" t="s">
        <v>1623</v>
      </c>
      <c r="N16" s="2" t="s">
        <v>38</v>
      </c>
      <c r="O16" s="2" t="s">
        <v>12</v>
      </c>
      <c r="P16" s="2">
        <v>14</v>
      </c>
      <c r="Q16" s="2" t="s">
        <v>1635</v>
      </c>
      <c r="R16" s="2" t="s">
        <v>508</v>
      </c>
      <c r="S16" s="2" t="s">
        <v>509</v>
      </c>
      <c r="T16" s="4" t="s">
        <v>17</v>
      </c>
      <c r="U16" s="56" t="s">
        <v>4182</v>
      </c>
      <c r="V16" s="2" t="s">
        <v>3991</v>
      </c>
      <c r="X16" s="2" t="s">
        <v>3991</v>
      </c>
      <c r="Y16" s="2" t="s">
        <v>3991</v>
      </c>
      <c r="Z16" s="2" t="s">
        <v>3991</v>
      </c>
      <c r="AA16" s="60" t="s">
        <v>3991</v>
      </c>
      <c r="AB16" s="3" t="s">
        <v>3991</v>
      </c>
    </row>
    <row r="17" spans="1:28" ht="14.25" customHeight="1">
      <c r="A17" s="2">
        <v>15</v>
      </c>
      <c r="B17" s="4">
        <v>1</v>
      </c>
      <c r="C17" s="4" t="s">
        <v>17</v>
      </c>
      <c r="D17" s="2" t="s">
        <v>510</v>
      </c>
      <c r="E17" s="2" t="s">
        <v>511</v>
      </c>
      <c r="M17" s="2" t="s">
        <v>1623</v>
      </c>
      <c r="N17" s="2" t="s">
        <v>26</v>
      </c>
      <c r="O17" s="2" t="s">
        <v>12</v>
      </c>
      <c r="P17" s="2">
        <v>15</v>
      </c>
      <c r="Q17" s="2" t="s">
        <v>1636</v>
      </c>
      <c r="R17" s="2" t="s">
        <v>510</v>
      </c>
      <c r="S17" s="2" t="s">
        <v>511</v>
      </c>
      <c r="T17" s="4" t="s">
        <v>17</v>
      </c>
      <c r="U17" s="56" t="s">
        <v>4183</v>
      </c>
      <c r="V17" s="2" t="s">
        <v>3991</v>
      </c>
      <c r="X17" s="2" t="s">
        <v>3991</v>
      </c>
      <c r="Y17" s="2" t="s">
        <v>3991</v>
      </c>
      <c r="Z17" s="2" t="s">
        <v>3991</v>
      </c>
      <c r="AA17" s="60" t="s">
        <v>3991</v>
      </c>
      <c r="AB17" s="3" t="s">
        <v>3991</v>
      </c>
    </row>
    <row r="18" spans="1:28" ht="14.25" customHeight="1">
      <c r="A18" s="2">
        <v>16</v>
      </c>
      <c r="C18" s="4" t="s">
        <v>22</v>
      </c>
      <c r="M18" s="2" t="s">
        <v>1623</v>
      </c>
      <c r="N18" s="2" t="s">
        <v>46</v>
      </c>
      <c r="O18" s="2" t="s">
        <v>20</v>
      </c>
      <c r="P18" s="2">
        <v>16</v>
      </c>
      <c r="Q18" s="2" t="s">
        <v>2073</v>
      </c>
      <c r="R18" s="2" t="s">
        <v>514</v>
      </c>
      <c r="S18" s="2" t="s">
        <v>515</v>
      </c>
      <c r="T18" s="4" t="s">
        <v>22</v>
      </c>
      <c r="U18" s="56" t="s">
        <v>3991</v>
      </c>
      <c r="V18" s="2" t="s">
        <v>3991</v>
      </c>
      <c r="X18" s="2" t="s">
        <v>3991</v>
      </c>
      <c r="Y18" s="2" t="s">
        <v>3991</v>
      </c>
      <c r="Z18" s="2" t="s">
        <v>3991</v>
      </c>
      <c r="AA18" s="60" t="s">
        <v>3991</v>
      </c>
      <c r="AB18" s="3" t="s">
        <v>3991</v>
      </c>
    </row>
    <row r="19" spans="1:28" ht="14.25" customHeight="1">
      <c r="A19" s="2">
        <v>17</v>
      </c>
      <c r="B19" s="4">
        <v>1</v>
      </c>
      <c r="C19" s="4" t="s">
        <v>22</v>
      </c>
      <c r="D19" s="2" t="s">
        <v>516</v>
      </c>
      <c r="E19" s="2" t="s">
        <v>517</v>
      </c>
      <c r="M19" s="2" t="s">
        <v>1623</v>
      </c>
      <c r="N19" s="2" t="s">
        <v>38</v>
      </c>
      <c r="O19" s="2" t="s">
        <v>12</v>
      </c>
      <c r="P19" s="2">
        <v>17</v>
      </c>
      <c r="Q19" s="2" t="s">
        <v>1637</v>
      </c>
      <c r="R19" s="2" t="s">
        <v>516</v>
      </c>
      <c r="S19" s="2" t="s">
        <v>517</v>
      </c>
      <c r="T19" s="4" t="s">
        <v>22</v>
      </c>
      <c r="U19" s="56" t="s">
        <v>4184</v>
      </c>
      <c r="V19" s="2">
        <v>1290</v>
      </c>
      <c r="W19" s="2" t="s">
        <v>1638</v>
      </c>
      <c r="X19" s="2" t="s">
        <v>22</v>
      </c>
      <c r="Y19" s="2">
        <v>2</v>
      </c>
      <c r="Z19" s="2" t="s">
        <v>2358</v>
      </c>
      <c r="AA19" s="60" t="s">
        <v>2162</v>
      </c>
      <c r="AB19" s="3" t="s">
        <v>2364</v>
      </c>
    </row>
    <row r="20" spans="1:28" ht="14.25" customHeight="1">
      <c r="A20" s="2">
        <v>18</v>
      </c>
      <c r="B20" s="4">
        <v>1</v>
      </c>
      <c r="C20" s="4" t="s">
        <v>17</v>
      </c>
      <c r="D20" s="2" t="s">
        <v>519</v>
      </c>
      <c r="E20" s="2" t="s">
        <v>520</v>
      </c>
      <c r="M20" s="2" t="s">
        <v>1623</v>
      </c>
      <c r="N20" s="2" t="s">
        <v>26</v>
      </c>
      <c r="O20" s="2" t="s">
        <v>12</v>
      </c>
      <c r="P20" s="2">
        <v>18</v>
      </c>
      <c r="Q20" s="2" t="s">
        <v>1639</v>
      </c>
      <c r="R20" s="2" t="s">
        <v>519</v>
      </c>
      <c r="S20" s="2" t="s">
        <v>520</v>
      </c>
      <c r="T20" s="4" t="s">
        <v>17</v>
      </c>
      <c r="U20" s="56" t="s">
        <v>4185</v>
      </c>
      <c r="V20" s="2" t="s">
        <v>3991</v>
      </c>
      <c r="X20" s="2" t="s">
        <v>3991</v>
      </c>
      <c r="Y20" s="2" t="s">
        <v>3991</v>
      </c>
      <c r="Z20" s="2" t="s">
        <v>3991</v>
      </c>
      <c r="AA20" s="60" t="s">
        <v>3991</v>
      </c>
      <c r="AB20" s="3" t="s">
        <v>3991</v>
      </c>
    </row>
    <row r="21" spans="1:28" ht="14.25" customHeight="1">
      <c r="A21" s="2">
        <v>19</v>
      </c>
      <c r="B21" s="4">
        <v>1</v>
      </c>
      <c r="C21" s="4" t="s">
        <v>22</v>
      </c>
      <c r="D21" s="2" t="s">
        <v>492</v>
      </c>
      <c r="E21" s="2" t="s">
        <v>523</v>
      </c>
      <c r="M21" s="2" t="s">
        <v>1623</v>
      </c>
      <c r="N21" s="2" t="s">
        <v>32</v>
      </c>
      <c r="O21" s="2" t="s">
        <v>12</v>
      </c>
      <c r="P21" s="2">
        <v>19</v>
      </c>
      <c r="Q21" s="2" t="s">
        <v>1640</v>
      </c>
      <c r="R21" s="2" t="s">
        <v>492</v>
      </c>
      <c r="S21" s="2" t="s">
        <v>523</v>
      </c>
      <c r="T21" s="4" t="s">
        <v>22</v>
      </c>
      <c r="U21" s="56" t="s">
        <v>5408</v>
      </c>
      <c r="V21" s="2" t="s">
        <v>3991</v>
      </c>
      <c r="X21" s="2" t="s">
        <v>3991</v>
      </c>
      <c r="Y21" s="2" t="s">
        <v>3991</v>
      </c>
      <c r="Z21" s="2" t="s">
        <v>3991</v>
      </c>
      <c r="AA21" s="60" t="s">
        <v>3991</v>
      </c>
      <c r="AB21" s="3" t="s">
        <v>3991</v>
      </c>
    </row>
    <row r="22" spans="1:28" ht="14.25" customHeight="1">
      <c r="A22" s="2">
        <v>20</v>
      </c>
      <c r="B22" s="4">
        <v>1</v>
      </c>
      <c r="C22" s="4" t="s">
        <v>22</v>
      </c>
      <c r="D22" s="2" t="s">
        <v>494</v>
      </c>
      <c r="E22" s="2" t="s">
        <v>524</v>
      </c>
      <c r="M22" s="2" t="s">
        <v>1623</v>
      </c>
      <c r="N22" s="2" t="s">
        <v>48</v>
      </c>
      <c r="O22" s="2" t="s">
        <v>12</v>
      </c>
      <c r="P22" s="2">
        <v>20</v>
      </c>
      <c r="Q22" s="2" t="s">
        <v>1641</v>
      </c>
      <c r="R22" s="2" t="s">
        <v>494</v>
      </c>
      <c r="S22" s="2" t="s">
        <v>524</v>
      </c>
      <c r="T22" s="4" t="s">
        <v>22</v>
      </c>
      <c r="U22" s="56" t="s">
        <v>5409</v>
      </c>
      <c r="V22" s="2" t="s">
        <v>3991</v>
      </c>
      <c r="X22" s="2" t="s">
        <v>3991</v>
      </c>
      <c r="Y22" s="2" t="s">
        <v>3991</v>
      </c>
      <c r="Z22" s="2" t="s">
        <v>3991</v>
      </c>
      <c r="AA22" s="60" t="s">
        <v>3991</v>
      </c>
      <c r="AB22" s="3" t="s">
        <v>3991</v>
      </c>
    </row>
    <row r="23" spans="1:28" ht="14.25" customHeight="1">
      <c r="A23" s="2">
        <v>21</v>
      </c>
      <c r="C23" s="4" t="s">
        <v>22</v>
      </c>
      <c r="M23" s="2" t="s">
        <v>1623</v>
      </c>
      <c r="N23" s="2" t="s">
        <v>525</v>
      </c>
      <c r="O23" s="2" t="s">
        <v>49</v>
      </c>
      <c r="P23" s="2">
        <v>21</v>
      </c>
      <c r="Q23" s="2" t="s">
        <v>2074</v>
      </c>
      <c r="R23" s="2" t="s">
        <v>526</v>
      </c>
      <c r="S23" s="2" t="s">
        <v>527</v>
      </c>
      <c r="T23" s="4" t="s">
        <v>22</v>
      </c>
      <c r="U23" s="56" t="s">
        <v>4186</v>
      </c>
      <c r="V23" s="2" t="s">
        <v>3991</v>
      </c>
      <c r="X23" s="2" t="s">
        <v>3991</v>
      </c>
      <c r="Y23" s="2" t="s">
        <v>3991</v>
      </c>
      <c r="Z23" s="2" t="s">
        <v>3991</v>
      </c>
      <c r="AA23" s="60" t="s">
        <v>3991</v>
      </c>
      <c r="AB23" s="3" t="s">
        <v>3991</v>
      </c>
    </row>
    <row r="24" spans="1:28" ht="14.25" customHeight="1">
      <c r="A24" s="2">
        <v>22</v>
      </c>
      <c r="B24" s="4">
        <v>1</v>
      </c>
      <c r="C24" s="4" t="s">
        <v>22</v>
      </c>
      <c r="D24" s="2" t="s">
        <v>528</v>
      </c>
      <c r="E24" s="2" t="s">
        <v>529</v>
      </c>
      <c r="M24" s="2" t="s">
        <v>1623</v>
      </c>
      <c r="N24" s="2" t="s">
        <v>51</v>
      </c>
      <c r="O24" s="2" t="s">
        <v>12</v>
      </c>
      <c r="P24" s="2">
        <v>22</v>
      </c>
      <c r="Q24" s="2" t="s">
        <v>2075</v>
      </c>
      <c r="R24" s="2" t="s">
        <v>528</v>
      </c>
      <c r="S24" s="2" t="s">
        <v>529</v>
      </c>
      <c r="T24" s="4" t="s">
        <v>22</v>
      </c>
      <c r="U24" s="56" t="s">
        <v>4187</v>
      </c>
      <c r="V24" s="2">
        <v>1010</v>
      </c>
      <c r="W24" s="2" t="s">
        <v>1642</v>
      </c>
      <c r="X24" s="2" t="s">
        <v>22</v>
      </c>
      <c r="Y24" s="2">
        <v>1</v>
      </c>
      <c r="Z24" s="2" t="s">
        <v>2161</v>
      </c>
      <c r="AA24" s="60" t="s">
        <v>2162</v>
      </c>
      <c r="AB24" s="3" t="s">
        <v>2169</v>
      </c>
    </row>
    <row r="25" spans="1:28" ht="14.25" customHeight="1">
      <c r="A25" s="2">
        <v>23</v>
      </c>
      <c r="B25" s="4">
        <v>1</v>
      </c>
      <c r="C25" s="4" t="s">
        <v>17</v>
      </c>
      <c r="D25" s="2" t="s">
        <v>530</v>
      </c>
      <c r="E25" s="2" t="s">
        <v>531</v>
      </c>
      <c r="M25" s="2" t="s">
        <v>1623</v>
      </c>
      <c r="N25" s="2" t="s">
        <v>54</v>
      </c>
      <c r="O25" s="2" t="s">
        <v>12</v>
      </c>
      <c r="P25" s="2">
        <v>23</v>
      </c>
      <c r="Q25" s="2" t="s">
        <v>1645</v>
      </c>
      <c r="R25" s="2" t="s">
        <v>530</v>
      </c>
      <c r="S25" s="2" t="s">
        <v>531</v>
      </c>
      <c r="T25" s="4" t="s">
        <v>17</v>
      </c>
      <c r="U25" s="56" t="s">
        <v>5410</v>
      </c>
      <c r="V25" s="2" t="s">
        <v>3991</v>
      </c>
      <c r="X25" s="2" t="s">
        <v>3991</v>
      </c>
      <c r="Y25" s="2" t="s">
        <v>3991</v>
      </c>
      <c r="Z25" s="2" t="s">
        <v>3991</v>
      </c>
      <c r="AA25" s="60" t="s">
        <v>3991</v>
      </c>
      <c r="AB25" s="3" t="s">
        <v>3991</v>
      </c>
    </row>
    <row r="26" spans="1:28" ht="14.25" customHeight="1">
      <c r="A26" s="2">
        <v>24</v>
      </c>
      <c r="B26" s="4">
        <v>1</v>
      </c>
      <c r="C26" s="4" t="s">
        <v>22</v>
      </c>
      <c r="D26" s="2" t="s">
        <v>533</v>
      </c>
      <c r="E26" s="2" t="s">
        <v>58</v>
      </c>
      <c r="M26" s="2" t="s">
        <v>1623</v>
      </c>
      <c r="N26" s="2" t="s">
        <v>532</v>
      </c>
      <c r="O26" s="2" t="s">
        <v>12</v>
      </c>
      <c r="P26" s="2">
        <v>24</v>
      </c>
      <c r="Q26" s="2" t="s">
        <v>1646</v>
      </c>
      <c r="R26" s="2" t="s">
        <v>533</v>
      </c>
      <c r="S26" s="2" t="s">
        <v>58</v>
      </c>
      <c r="T26" s="4" t="s">
        <v>22</v>
      </c>
      <c r="U26" s="56" t="s">
        <v>4188</v>
      </c>
      <c r="V26" s="2">
        <v>1040</v>
      </c>
      <c r="W26" s="2" t="s">
        <v>1647</v>
      </c>
      <c r="X26" s="2" t="s">
        <v>22</v>
      </c>
      <c r="Y26" s="2">
        <v>1</v>
      </c>
      <c r="Z26" s="2" t="s">
        <v>2188</v>
      </c>
      <c r="AA26" s="60" t="s">
        <v>2189</v>
      </c>
      <c r="AB26" s="3" t="s">
        <v>2195</v>
      </c>
    </row>
    <row r="27" spans="1:28" ht="14.25" customHeight="1">
      <c r="A27" s="2">
        <v>25</v>
      </c>
      <c r="B27" s="4">
        <v>1</v>
      </c>
      <c r="C27" s="4" t="s">
        <v>22</v>
      </c>
      <c r="D27" s="2" t="s">
        <v>63</v>
      </c>
      <c r="E27" s="2" t="s">
        <v>534</v>
      </c>
      <c r="M27" s="2" t="s">
        <v>1623</v>
      </c>
      <c r="N27" s="2" t="s">
        <v>61</v>
      </c>
      <c r="O27" s="2" t="s">
        <v>12</v>
      </c>
      <c r="P27" s="2">
        <v>25</v>
      </c>
      <c r="Q27" s="2" t="s">
        <v>1650</v>
      </c>
      <c r="R27" s="2" t="s">
        <v>63</v>
      </c>
      <c r="S27" s="2" t="s">
        <v>534</v>
      </c>
      <c r="T27" s="4" t="s">
        <v>22</v>
      </c>
      <c r="U27" s="56" t="s">
        <v>5411</v>
      </c>
      <c r="V27" s="2">
        <v>1020</v>
      </c>
      <c r="W27" s="2" t="s">
        <v>1651</v>
      </c>
      <c r="X27" s="2" t="s">
        <v>22</v>
      </c>
      <c r="Y27" s="2">
        <v>1</v>
      </c>
      <c r="Z27" s="2" t="s">
        <v>2170</v>
      </c>
      <c r="AA27" s="60" t="s">
        <v>2171</v>
      </c>
      <c r="AB27" s="3" t="s">
        <v>2178</v>
      </c>
    </row>
    <row r="28" spans="1:28" ht="14.25" customHeight="1">
      <c r="A28" s="2">
        <v>26</v>
      </c>
      <c r="B28" s="4">
        <v>1</v>
      </c>
      <c r="C28" s="4" t="s">
        <v>17</v>
      </c>
      <c r="D28" s="2" t="s">
        <v>1166</v>
      </c>
      <c r="E28" s="2" t="s">
        <v>1167</v>
      </c>
      <c r="M28" s="2" t="s">
        <v>1623</v>
      </c>
      <c r="N28" s="2" t="s">
        <v>66</v>
      </c>
      <c r="O28" s="2" t="s">
        <v>12</v>
      </c>
      <c r="P28" s="2">
        <v>26</v>
      </c>
      <c r="Q28" s="2" t="s">
        <v>1654</v>
      </c>
      <c r="R28" s="2" t="s">
        <v>1166</v>
      </c>
      <c r="S28" s="2" t="s">
        <v>1167</v>
      </c>
      <c r="T28" s="4" t="s">
        <v>17</v>
      </c>
      <c r="U28" s="56" t="s">
        <v>5412</v>
      </c>
      <c r="V28" s="2" t="s">
        <v>3991</v>
      </c>
      <c r="X28" s="2" t="s">
        <v>3991</v>
      </c>
      <c r="Y28" s="2" t="s">
        <v>3991</v>
      </c>
      <c r="Z28" s="2" t="s">
        <v>3991</v>
      </c>
      <c r="AA28" s="60" t="s">
        <v>3991</v>
      </c>
      <c r="AB28" s="3" t="s">
        <v>3991</v>
      </c>
    </row>
    <row r="29" spans="1:28" ht="14.25" customHeight="1">
      <c r="A29" s="2">
        <v>27</v>
      </c>
      <c r="B29" s="4">
        <v>1</v>
      </c>
      <c r="C29" s="4" t="s">
        <v>22</v>
      </c>
      <c r="D29" s="2" t="s">
        <v>536</v>
      </c>
      <c r="E29" s="2" t="s">
        <v>537</v>
      </c>
      <c r="M29" s="2" t="s">
        <v>1623</v>
      </c>
      <c r="N29" s="2" t="s">
        <v>535</v>
      </c>
      <c r="O29" s="2" t="s">
        <v>12</v>
      </c>
      <c r="P29" s="2">
        <v>27</v>
      </c>
      <c r="Q29" s="2" t="s">
        <v>1655</v>
      </c>
      <c r="R29" s="2" t="s">
        <v>536</v>
      </c>
      <c r="S29" s="2" t="s">
        <v>537</v>
      </c>
      <c r="T29" s="4" t="s">
        <v>22</v>
      </c>
      <c r="U29" s="56" t="s">
        <v>4189</v>
      </c>
      <c r="V29" s="2" t="s">
        <v>3991</v>
      </c>
      <c r="X29" s="2" t="s">
        <v>3991</v>
      </c>
      <c r="Y29" s="2" t="s">
        <v>3991</v>
      </c>
      <c r="Z29" s="2" t="s">
        <v>3991</v>
      </c>
      <c r="AA29" s="60" t="s">
        <v>3991</v>
      </c>
      <c r="AB29" s="3" t="s">
        <v>3991</v>
      </c>
    </row>
    <row r="30" spans="1:28" ht="14.25" customHeight="1">
      <c r="A30" s="2">
        <v>28</v>
      </c>
      <c r="B30" s="4">
        <v>1</v>
      </c>
      <c r="C30" s="4" t="s">
        <v>22</v>
      </c>
      <c r="D30" s="2" t="s">
        <v>68</v>
      </c>
      <c r="E30" s="2" t="s">
        <v>539</v>
      </c>
      <c r="M30" s="2" t="s">
        <v>1623</v>
      </c>
      <c r="N30" s="2" t="s">
        <v>538</v>
      </c>
      <c r="O30" s="2" t="s">
        <v>12</v>
      </c>
      <c r="P30" s="2">
        <v>28</v>
      </c>
      <c r="Q30" s="2" t="s">
        <v>1656</v>
      </c>
      <c r="R30" s="2" t="s">
        <v>68</v>
      </c>
      <c r="S30" s="2" t="s">
        <v>539</v>
      </c>
      <c r="T30" s="4" t="s">
        <v>22</v>
      </c>
      <c r="U30" s="56" t="s">
        <v>4190</v>
      </c>
      <c r="V30" s="2" t="s">
        <v>3991</v>
      </c>
      <c r="X30" s="2" t="s">
        <v>3991</v>
      </c>
      <c r="Y30" s="2" t="s">
        <v>3991</v>
      </c>
      <c r="Z30" s="2" t="s">
        <v>3991</v>
      </c>
      <c r="AA30" s="60" t="s">
        <v>3991</v>
      </c>
      <c r="AB30" s="3" t="s">
        <v>3991</v>
      </c>
    </row>
    <row r="31" spans="1:28" ht="14.25" customHeight="1">
      <c r="A31" s="2">
        <v>29</v>
      </c>
      <c r="B31" s="4">
        <v>1</v>
      </c>
      <c r="C31" s="4" t="s">
        <v>71</v>
      </c>
      <c r="D31" s="2" t="s">
        <v>5502</v>
      </c>
      <c r="E31" s="2" t="s">
        <v>544</v>
      </c>
      <c r="M31" s="2" t="s">
        <v>1623</v>
      </c>
      <c r="N31" s="2" t="s">
        <v>69</v>
      </c>
      <c r="O31" s="2" t="s">
        <v>20</v>
      </c>
      <c r="P31" s="2">
        <v>29</v>
      </c>
      <c r="Q31" s="2" t="s">
        <v>2076</v>
      </c>
      <c r="R31" s="2" t="s">
        <v>543</v>
      </c>
      <c r="S31" s="2" t="s">
        <v>544</v>
      </c>
      <c r="T31" s="4" t="s">
        <v>71</v>
      </c>
      <c r="U31" s="56" t="s">
        <v>3991</v>
      </c>
      <c r="V31" s="2" t="s">
        <v>3991</v>
      </c>
      <c r="X31" s="2" t="s">
        <v>3991</v>
      </c>
      <c r="Y31" s="2" t="s">
        <v>3991</v>
      </c>
      <c r="Z31" s="2" t="s">
        <v>3991</v>
      </c>
      <c r="AA31" s="60" t="s">
        <v>3991</v>
      </c>
      <c r="AB31" s="3" t="s">
        <v>3991</v>
      </c>
    </row>
    <row r="32" spans="1:28" ht="14.25" customHeight="1">
      <c r="A32" s="2">
        <v>30</v>
      </c>
      <c r="B32" s="4">
        <v>2</v>
      </c>
      <c r="C32" s="4" t="s">
        <v>17</v>
      </c>
      <c r="D32" s="2" t="s">
        <v>545</v>
      </c>
      <c r="E32" s="2" t="s">
        <v>546</v>
      </c>
      <c r="M32" s="2" t="s">
        <v>1623</v>
      </c>
      <c r="N32" s="2" t="s">
        <v>75</v>
      </c>
      <c r="O32" s="2" t="s">
        <v>12</v>
      </c>
      <c r="P32" s="2">
        <v>30</v>
      </c>
      <c r="Q32" s="2" t="s">
        <v>1657</v>
      </c>
      <c r="R32" s="2" t="s">
        <v>545</v>
      </c>
      <c r="S32" s="2" t="s">
        <v>546</v>
      </c>
      <c r="T32" s="4" t="s">
        <v>17</v>
      </c>
      <c r="U32" s="56" t="s">
        <v>4191</v>
      </c>
      <c r="V32" s="2" t="s">
        <v>3991</v>
      </c>
      <c r="X32" s="2" t="s">
        <v>3991</v>
      </c>
      <c r="Y32" s="2" t="s">
        <v>3991</v>
      </c>
      <c r="Z32" s="2" t="s">
        <v>3991</v>
      </c>
      <c r="AA32" s="60" t="s">
        <v>3991</v>
      </c>
      <c r="AB32" s="3" t="s">
        <v>3991</v>
      </c>
    </row>
    <row r="33" spans="1:28" ht="14.25" customHeight="1">
      <c r="A33" s="2">
        <v>31</v>
      </c>
      <c r="B33" s="4">
        <v>2</v>
      </c>
      <c r="C33" s="4" t="s">
        <v>17</v>
      </c>
      <c r="D33" s="2" t="s">
        <v>547</v>
      </c>
      <c r="E33" s="2" t="s">
        <v>548</v>
      </c>
      <c r="M33" s="2" t="s">
        <v>1623</v>
      </c>
      <c r="N33" s="2" t="s">
        <v>76</v>
      </c>
      <c r="O33" s="2" t="s">
        <v>12</v>
      </c>
      <c r="P33" s="2">
        <v>31</v>
      </c>
      <c r="Q33" s="2" t="s">
        <v>1658</v>
      </c>
      <c r="R33" s="2" t="s">
        <v>547</v>
      </c>
      <c r="S33" s="2" t="s">
        <v>548</v>
      </c>
      <c r="T33" s="4" t="s">
        <v>17</v>
      </c>
      <c r="U33" s="56" t="s">
        <v>4192</v>
      </c>
      <c r="V33" s="2">
        <v>1260</v>
      </c>
      <c r="W33" s="2" t="s">
        <v>1659</v>
      </c>
      <c r="X33" s="2" t="s">
        <v>17</v>
      </c>
      <c r="Y33" s="2">
        <v>1</v>
      </c>
      <c r="Z33" s="2" t="s">
        <v>2343</v>
      </c>
      <c r="AA33" s="60" t="s">
        <v>2234</v>
      </c>
      <c r="AB33" s="3" t="s">
        <v>2346</v>
      </c>
    </row>
    <row r="34" spans="1:28" ht="14.25" customHeight="1">
      <c r="A34" s="2">
        <v>32</v>
      </c>
      <c r="B34" s="4">
        <v>2</v>
      </c>
      <c r="C34" s="4" t="s">
        <v>17</v>
      </c>
      <c r="D34" s="2" t="s">
        <v>549</v>
      </c>
      <c r="E34" s="2" t="s">
        <v>550</v>
      </c>
      <c r="M34" s="2" t="s">
        <v>1623</v>
      </c>
      <c r="N34" s="2" t="s">
        <v>77</v>
      </c>
      <c r="O34" s="2" t="s">
        <v>12</v>
      </c>
      <c r="P34" s="2">
        <v>32</v>
      </c>
      <c r="Q34" s="2" t="s">
        <v>1661</v>
      </c>
      <c r="R34" s="2" t="s">
        <v>549</v>
      </c>
      <c r="S34" s="2" t="s">
        <v>550</v>
      </c>
      <c r="T34" s="4" t="s">
        <v>17</v>
      </c>
      <c r="U34" s="56" t="s">
        <v>4193</v>
      </c>
      <c r="V34" s="2" t="s">
        <v>3991</v>
      </c>
      <c r="X34" s="2" t="s">
        <v>3991</v>
      </c>
      <c r="Y34" s="2" t="s">
        <v>3991</v>
      </c>
      <c r="Z34" s="2" t="s">
        <v>3991</v>
      </c>
      <c r="AA34" s="60" t="s">
        <v>3991</v>
      </c>
      <c r="AB34" s="3" t="s">
        <v>3991</v>
      </c>
    </row>
    <row r="35" spans="1:28" ht="14.25" customHeight="1">
      <c r="A35" s="2">
        <v>33</v>
      </c>
      <c r="B35" s="4">
        <v>1</v>
      </c>
      <c r="D35" s="2" t="s">
        <v>2366</v>
      </c>
      <c r="M35" s="2" t="s">
        <v>1623</v>
      </c>
      <c r="U35" s="56" t="s">
        <v>3991</v>
      </c>
      <c r="V35" s="2">
        <v>1300</v>
      </c>
      <c r="W35" s="2" t="s">
        <v>4487</v>
      </c>
      <c r="X35" s="2" t="s">
        <v>71</v>
      </c>
      <c r="Y35" s="2">
        <v>1</v>
      </c>
      <c r="Z35" s="2" t="s">
        <v>2366</v>
      </c>
      <c r="AA35" s="60">
        <v>0</v>
      </c>
      <c r="AB35" s="3" t="s">
        <v>2374</v>
      </c>
    </row>
    <row r="36" spans="1:28" ht="14.25" customHeight="1">
      <c r="A36" s="2">
        <v>34</v>
      </c>
      <c r="B36" s="4">
        <v>2</v>
      </c>
      <c r="D36" s="2" t="s">
        <v>2366</v>
      </c>
      <c r="M36" s="2" t="s">
        <v>1623</v>
      </c>
      <c r="U36" s="56" t="s">
        <v>3991</v>
      </c>
      <c r="V36" s="2">
        <v>1310</v>
      </c>
      <c r="W36" s="2" t="s">
        <v>4489</v>
      </c>
      <c r="X36" s="2" t="s">
        <v>22</v>
      </c>
      <c r="Y36" s="2">
        <v>2</v>
      </c>
      <c r="Z36" s="2" t="s">
        <v>2366</v>
      </c>
      <c r="AA36" s="60" t="s">
        <v>2245</v>
      </c>
      <c r="AB36" s="3" t="s">
        <v>2379</v>
      </c>
    </row>
    <row r="37" spans="1:28" ht="14.25" customHeight="1">
      <c r="A37" s="2">
        <v>35</v>
      </c>
      <c r="B37" s="4">
        <v>2</v>
      </c>
      <c r="D37" s="2" t="s">
        <v>2381</v>
      </c>
      <c r="M37" s="2" t="s">
        <v>1623</v>
      </c>
      <c r="U37" s="56" t="s">
        <v>3991</v>
      </c>
      <c r="V37" s="2">
        <v>1320</v>
      </c>
      <c r="W37" s="2" t="s">
        <v>1669</v>
      </c>
      <c r="X37" s="2" t="s">
        <v>17</v>
      </c>
      <c r="Y37" s="2">
        <v>2</v>
      </c>
      <c r="Z37" s="2" t="s">
        <v>2381</v>
      </c>
      <c r="AA37" s="60" t="s">
        <v>2171</v>
      </c>
      <c r="AB37" s="3" t="s">
        <v>2384</v>
      </c>
    </row>
    <row r="38" spans="1:28" ht="14.25" customHeight="1">
      <c r="A38" s="2">
        <v>36</v>
      </c>
      <c r="B38" s="4">
        <v>1</v>
      </c>
      <c r="C38" s="4" t="s">
        <v>71</v>
      </c>
      <c r="D38" s="2" t="s">
        <v>5503</v>
      </c>
      <c r="E38" s="2" t="s">
        <v>555</v>
      </c>
      <c r="M38" s="2" t="s">
        <v>1623</v>
      </c>
      <c r="N38" s="2" t="s">
        <v>551</v>
      </c>
      <c r="O38" s="2" t="s">
        <v>20</v>
      </c>
      <c r="P38" s="2">
        <v>33</v>
      </c>
      <c r="Q38" s="2" t="s">
        <v>2077</v>
      </c>
      <c r="R38" s="2" t="s">
        <v>554</v>
      </c>
      <c r="S38" s="2" t="s">
        <v>555</v>
      </c>
      <c r="T38" s="4" t="s">
        <v>71</v>
      </c>
      <c r="U38" s="56" t="s">
        <v>3991</v>
      </c>
      <c r="V38" s="2">
        <v>2870</v>
      </c>
      <c r="W38" s="2" t="s">
        <v>1662</v>
      </c>
      <c r="X38" s="2" t="s">
        <v>71</v>
      </c>
      <c r="Y38" s="2">
        <v>1</v>
      </c>
      <c r="Z38" s="2" t="s">
        <v>3330</v>
      </c>
      <c r="AA38" s="60">
        <v>0</v>
      </c>
      <c r="AB38" s="3" t="s">
        <v>3338</v>
      </c>
    </row>
    <row r="39" spans="1:28" ht="14.25" customHeight="1">
      <c r="A39" s="2">
        <v>37</v>
      </c>
      <c r="B39" s="4">
        <v>2</v>
      </c>
      <c r="C39" s="4" t="s">
        <v>22</v>
      </c>
      <c r="D39" s="2" t="s">
        <v>556</v>
      </c>
      <c r="E39" s="2" t="s">
        <v>557</v>
      </c>
      <c r="M39" s="2" t="s">
        <v>1623</v>
      </c>
      <c r="N39" s="2" t="s">
        <v>80</v>
      </c>
      <c r="O39" s="2" t="s">
        <v>12</v>
      </c>
      <c r="P39" s="2">
        <v>34</v>
      </c>
      <c r="Q39" s="2" t="s">
        <v>1665</v>
      </c>
      <c r="R39" s="2" t="s">
        <v>556</v>
      </c>
      <c r="S39" s="2" t="s">
        <v>557</v>
      </c>
      <c r="T39" s="4" t="s">
        <v>22</v>
      </c>
      <c r="U39" s="56" t="s">
        <v>5413</v>
      </c>
      <c r="V39" s="2">
        <v>2880</v>
      </c>
      <c r="W39" s="2" t="s">
        <v>1666</v>
      </c>
      <c r="X39" s="2" t="s">
        <v>22</v>
      </c>
      <c r="Y39" s="2">
        <v>2</v>
      </c>
      <c r="Z39" s="2" t="s">
        <v>3340</v>
      </c>
      <c r="AA39" s="60" t="s">
        <v>2245</v>
      </c>
      <c r="AB39" s="3" t="s">
        <v>3342</v>
      </c>
    </row>
    <row r="40" spans="1:28" ht="14.25" customHeight="1">
      <c r="A40" s="2">
        <v>38</v>
      </c>
      <c r="B40" s="4">
        <v>2</v>
      </c>
      <c r="C40" s="4" t="s">
        <v>17</v>
      </c>
      <c r="D40" s="2" t="s">
        <v>558</v>
      </c>
      <c r="E40" s="2" t="s">
        <v>559</v>
      </c>
      <c r="M40" s="2" t="s">
        <v>1623</v>
      </c>
      <c r="N40" s="2" t="s">
        <v>82</v>
      </c>
      <c r="O40" s="2" t="s">
        <v>12</v>
      </c>
      <c r="P40" s="2">
        <v>35</v>
      </c>
      <c r="Q40" s="2" t="s">
        <v>1668</v>
      </c>
      <c r="R40" s="2" t="s">
        <v>558</v>
      </c>
      <c r="S40" s="2" t="s">
        <v>559</v>
      </c>
      <c r="T40" s="4" t="s">
        <v>17</v>
      </c>
      <c r="U40" s="56" t="s">
        <v>5414</v>
      </c>
      <c r="V40" s="2">
        <v>1320</v>
      </c>
      <c r="W40" s="2" t="s">
        <v>1669</v>
      </c>
      <c r="X40" s="2" t="s">
        <v>17</v>
      </c>
      <c r="Y40" s="2">
        <v>2</v>
      </c>
      <c r="Z40" s="2" t="s">
        <v>2381</v>
      </c>
      <c r="AA40" s="60" t="s">
        <v>2171</v>
      </c>
      <c r="AB40" s="3" t="s">
        <v>2384</v>
      </c>
    </row>
    <row r="41" spans="1:28" ht="14.25" customHeight="1">
      <c r="A41" s="2">
        <v>39</v>
      </c>
      <c r="B41" s="4">
        <v>2</v>
      </c>
      <c r="C41" s="4" t="s">
        <v>17</v>
      </c>
      <c r="D41" s="2" t="s">
        <v>1171</v>
      </c>
      <c r="E41" s="2" t="s">
        <v>1172</v>
      </c>
      <c r="M41" s="2" t="s">
        <v>1623</v>
      </c>
      <c r="N41" s="2" t="s">
        <v>85</v>
      </c>
      <c r="O41" s="2" t="s">
        <v>12</v>
      </c>
      <c r="P41" s="2">
        <v>36</v>
      </c>
      <c r="Q41" s="2" t="s">
        <v>1671</v>
      </c>
      <c r="R41" s="2" t="s">
        <v>1171</v>
      </c>
      <c r="S41" s="2" t="s">
        <v>1172</v>
      </c>
      <c r="T41" s="4" t="s">
        <v>17</v>
      </c>
      <c r="U41" s="56" t="s">
        <v>5415</v>
      </c>
      <c r="V41" s="2" t="s">
        <v>3991</v>
      </c>
      <c r="X41" s="2" t="s">
        <v>3991</v>
      </c>
      <c r="Y41" s="2" t="s">
        <v>3991</v>
      </c>
      <c r="Z41" s="2" t="s">
        <v>3991</v>
      </c>
      <c r="AA41" s="60" t="s">
        <v>3991</v>
      </c>
      <c r="AB41" s="3" t="s">
        <v>3991</v>
      </c>
    </row>
    <row r="42" spans="1:28" ht="14.25" customHeight="1">
      <c r="A42" s="2">
        <v>40</v>
      </c>
      <c r="B42" s="4">
        <v>2</v>
      </c>
      <c r="C42" s="4" t="s">
        <v>17</v>
      </c>
      <c r="D42" s="2" t="s">
        <v>560</v>
      </c>
      <c r="E42" s="2" t="s">
        <v>561</v>
      </c>
      <c r="M42" s="2" t="s">
        <v>1623</v>
      </c>
      <c r="N42" s="2" t="s">
        <v>87</v>
      </c>
      <c r="O42" s="2" t="s">
        <v>12</v>
      </c>
      <c r="P42" s="2">
        <v>37</v>
      </c>
      <c r="Q42" s="2" t="s">
        <v>1672</v>
      </c>
      <c r="R42" s="2" t="s">
        <v>560</v>
      </c>
      <c r="S42" s="2" t="s">
        <v>561</v>
      </c>
      <c r="T42" s="4" t="s">
        <v>17</v>
      </c>
      <c r="U42" s="56" t="s">
        <v>4194</v>
      </c>
      <c r="V42" s="2">
        <v>2890</v>
      </c>
      <c r="W42" s="2" t="s">
        <v>1673</v>
      </c>
      <c r="X42" s="2" t="s">
        <v>17</v>
      </c>
      <c r="Y42" s="2">
        <v>2</v>
      </c>
      <c r="Z42" s="2" t="s">
        <v>3344</v>
      </c>
      <c r="AA42" s="60" t="s">
        <v>2234</v>
      </c>
      <c r="AB42" s="3" t="s">
        <v>3348</v>
      </c>
    </row>
    <row r="43" spans="1:28" ht="14.25" customHeight="1">
      <c r="A43" s="2">
        <v>41</v>
      </c>
      <c r="B43" s="4">
        <v>2</v>
      </c>
      <c r="C43" s="4" t="s">
        <v>22</v>
      </c>
      <c r="D43" s="2" t="s">
        <v>562</v>
      </c>
      <c r="E43" s="2" t="s">
        <v>563</v>
      </c>
      <c r="M43" s="2" t="s">
        <v>1623</v>
      </c>
      <c r="N43" s="2" t="s">
        <v>89</v>
      </c>
      <c r="O43" s="2" t="s">
        <v>12</v>
      </c>
      <c r="P43" s="2">
        <v>38</v>
      </c>
      <c r="Q43" s="2" t="s">
        <v>1675</v>
      </c>
      <c r="R43" s="2" t="s">
        <v>562</v>
      </c>
      <c r="S43" s="2" t="s">
        <v>563</v>
      </c>
      <c r="T43" s="4" t="s">
        <v>22</v>
      </c>
      <c r="U43" s="56" t="s">
        <v>5416</v>
      </c>
      <c r="V43" s="2" t="s">
        <v>3991</v>
      </c>
      <c r="X43" s="2" t="s">
        <v>3991</v>
      </c>
      <c r="Y43" s="2" t="s">
        <v>3991</v>
      </c>
      <c r="Z43" s="2" t="s">
        <v>3991</v>
      </c>
      <c r="AA43" s="60" t="s">
        <v>3991</v>
      </c>
      <c r="AB43" s="3" t="s">
        <v>3991</v>
      </c>
    </row>
    <row r="44" spans="1:28" ht="14.25" customHeight="1">
      <c r="A44" s="2">
        <v>42</v>
      </c>
      <c r="B44" s="4">
        <v>2</v>
      </c>
      <c r="C44" s="4" t="s">
        <v>17</v>
      </c>
      <c r="D44" s="2" t="s">
        <v>94</v>
      </c>
      <c r="E44" s="2" t="s">
        <v>95</v>
      </c>
      <c r="M44" s="2" t="s">
        <v>1623</v>
      </c>
      <c r="N44" s="2" t="s">
        <v>92</v>
      </c>
      <c r="O44" s="2" t="s">
        <v>12</v>
      </c>
      <c r="P44" s="2">
        <v>39</v>
      </c>
      <c r="Q44" s="2" t="s">
        <v>1676</v>
      </c>
      <c r="R44" s="2" t="s">
        <v>94</v>
      </c>
      <c r="S44" s="2" t="s">
        <v>95</v>
      </c>
      <c r="T44" s="4" t="s">
        <v>17</v>
      </c>
      <c r="U44" s="56" t="s">
        <v>4195</v>
      </c>
      <c r="AA44" s="60"/>
      <c r="AB44" s="3" t="s">
        <v>3991</v>
      </c>
    </row>
    <row r="45" spans="1:28" ht="14.25" customHeight="1">
      <c r="A45" s="2">
        <v>43</v>
      </c>
      <c r="B45" s="4">
        <v>2</v>
      </c>
      <c r="C45" s="4" t="s">
        <v>17</v>
      </c>
      <c r="D45" s="2" t="s">
        <v>564</v>
      </c>
      <c r="E45" s="2" t="s">
        <v>565</v>
      </c>
      <c r="M45" s="2" t="s">
        <v>1623</v>
      </c>
      <c r="N45" s="2" t="s">
        <v>96</v>
      </c>
      <c r="O45" s="2" t="s">
        <v>12</v>
      </c>
      <c r="P45" s="2">
        <v>40</v>
      </c>
      <c r="Q45" s="2" t="s">
        <v>1679</v>
      </c>
      <c r="R45" s="2" t="s">
        <v>564</v>
      </c>
      <c r="S45" s="2" t="s">
        <v>565</v>
      </c>
      <c r="T45" s="4" t="s">
        <v>17</v>
      </c>
      <c r="U45" s="56" t="s">
        <v>5417</v>
      </c>
      <c r="V45" s="2" t="s">
        <v>3991</v>
      </c>
      <c r="X45" s="2" t="s">
        <v>3991</v>
      </c>
      <c r="Y45" s="2" t="s">
        <v>3991</v>
      </c>
      <c r="Z45" s="2" t="s">
        <v>3991</v>
      </c>
      <c r="AA45" s="60" t="s">
        <v>3991</v>
      </c>
      <c r="AB45" s="3" t="s">
        <v>3991</v>
      </c>
    </row>
    <row r="46" spans="1:28" ht="14.25" customHeight="1">
      <c r="A46" s="2">
        <v>44</v>
      </c>
      <c r="B46" s="4">
        <v>1</v>
      </c>
      <c r="C46" s="4" t="s">
        <v>71</v>
      </c>
      <c r="D46" s="2" t="s">
        <v>5504</v>
      </c>
      <c r="E46" s="2" t="s">
        <v>569</v>
      </c>
      <c r="M46" s="2" t="s">
        <v>1623</v>
      </c>
      <c r="N46" s="2" t="s">
        <v>1173</v>
      </c>
      <c r="O46" s="2" t="s">
        <v>20</v>
      </c>
      <c r="P46" s="2">
        <v>41</v>
      </c>
      <c r="Q46" s="2" t="s">
        <v>2078</v>
      </c>
      <c r="R46" s="2" t="s">
        <v>568</v>
      </c>
      <c r="S46" s="2" t="s">
        <v>569</v>
      </c>
      <c r="T46" s="4" t="s">
        <v>71</v>
      </c>
      <c r="U46" s="56" t="s">
        <v>3991</v>
      </c>
      <c r="V46" s="2" t="s">
        <v>3991</v>
      </c>
      <c r="X46" s="2" t="s">
        <v>3991</v>
      </c>
      <c r="Y46" s="2" t="s">
        <v>3991</v>
      </c>
      <c r="Z46" s="2" t="s">
        <v>3991</v>
      </c>
      <c r="AA46" s="60" t="s">
        <v>3991</v>
      </c>
      <c r="AB46" s="3" t="s">
        <v>3991</v>
      </c>
    </row>
    <row r="47" spans="1:28" ht="14.25" customHeight="1">
      <c r="A47" s="2">
        <v>45</v>
      </c>
      <c r="B47" s="4">
        <v>2</v>
      </c>
      <c r="U47" s="56" t="s">
        <v>3991</v>
      </c>
      <c r="V47" s="2">
        <v>2900</v>
      </c>
      <c r="W47" s="2" t="s">
        <v>1677</v>
      </c>
      <c r="X47" s="2" t="s">
        <v>17</v>
      </c>
      <c r="Y47" s="2">
        <v>2</v>
      </c>
      <c r="Z47" s="2" t="s">
        <v>3330</v>
      </c>
      <c r="AA47" s="60" t="s">
        <v>3350</v>
      </c>
      <c r="AB47" s="3" t="s">
        <v>3357</v>
      </c>
    </row>
    <row r="48" spans="1:28" ht="14.25" customHeight="1">
      <c r="A48" s="2">
        <v>46</v>
      </c>
      <c r="B48" s="4">
        <v>2</v>
      </c>
      <c r="C48" s="4" t="s">
        <v>17</v>
      </c>
      <c r="D48" s="2" t="s">
        <v>570</v>
      </c>
      <c r="E48" s="2" t="s">
        <v>571</v>
      </c>
      <c r="M48" s="2" t="s">
        <v>1623</v>
      </c>
      <c r="N48" s="2" t="s">
        <v>100</v>
      </c>
      <c r="O48" s="2" t="s">
        <v>12</v>
      </c>
      <c r="P48" s="2">
        <v>42</v>
      </c>
      <c r="Q48" s="2" t="s">
        <v>1680</v>
      </c>
      <c r="R48" s="2" t="s">
        <v>570</v>
      </c>
      <c r="S48" s="2" t="s">
        <v>571</v>
      </c>
      <c r="T48" s="4" t="s">
        <v>17</v>
      </c>
      <c r="U48" s="56" t="s">
        <v>4196</v>
      </c>
      <c r="V48" s="2" t="s">
        <v>3991</v>
      </c>
      <c r="X48" s="2" t="s">
        <v>3991</v>
      </c>
      <c r="Y48" s="2" t="s">
        <v>3991</v>
      </c>
      <c r="Z48" s="2" t="s">
        <v>3991</v>
      </c>
      <c r="AA48" s="60" t="s">
        <v>3991</v>
      </c>
      <c r="AB48" s="3" t="s">
        <v>3991</v>
      </c>
    </row>
    <row r="49" spans="1:28" ht="14.25" customHeight="1">
      <c r="A49" s="2">
        <v>47</v>
      </c>
      <c r="C49" s="4" t="s">
        <v>17</v>
      </c>
      <c r="D49" s="2" t="s">
        <v>572</v>
      </c>
      <c r="E49" s="2" t="s">
        <v>573</v>
      </c>
      <c r="M49" s="2" t="s">
        <v>1623</v>
      </c>
      <c r="N49" s="2" t="s">
        <v>102</v>
      </c>
      <c r="O49" s="2" t="s">
        <v>12</v>
      </c>
      <c r="P49" s="2">
        <v>43</v>
      </c>
      <c r="Q49" s="2" t="s">
        <v>1681</v>
      </c>
      <c r="R49" s="2" t="s">
        <v>572</v>
      </c>
      <c r="S49" s="2" t="s">
        <v>573</v>
      </c>
      <c r="T49" s="4" t="s">
        <v>17</v>
      </c>
      <c r="U49" s="56" t="s">
        <v>4197</v>
      </c>
      <c r="V49" s="2">
        <v>2920</v>
      </c>
      <c r="W49" s="2" t="s">
        <v>1682</v>
      </c>
      <c r="X49" s="2" t="s">
        <v>22</v>
      </c>
      <c r="Y49" s="2">
        <v>3</v>
      </c>
      <c r="Z49" s="2" t="s">
        <v>3366</v>
      </c>
      <c r="AA49" s="60" t="s">
        <v>2234</v>
      </c>
      <c r="AB49" s="3" t="s">
        <v>3370</v>
      </c>
    </row>
    <row r="50" spans="1:28" ht="14.25" customHeight="1">
      <c r="A50" s="2">
        <v>48</v>
      </c>
      <c r="C50" s="4" t="s">
        <v>17</v>
      </c>
      <c r="D50" s="2" t="s">
        <v>574</v>
      </c>
      <c r="E50" s="2" t="s">
        <v>575</v>
      </c>
      <c r="M50" s="2" t="s">
        <v>1623</v>
      </c>
      <c r="N50" s="2" t="s">
        <v>104</v>
      </c>
      <c r="O50" s="2" t="s">
        <v>12</v>
      </c>
      <c r="P50" s="2">
        <v>44</v>
      </c>
      <c r="Q50" s="2" t="s">
        <v>1683</v>
      </c>
      <c r="R50" s="2" t="s">
        <v>574</v>
      </c>
      <c r="S50" s="2" t="s">
        <v>575</v>
      </c>
      <c r="T50" s="4" t="s">
        <v>17</v>
      </c>
      <c r="U50" s="56" t="s">
        <v>4198</v>
      </c>
      <c r="V50" s="2">
        <v>2930</v>
      </c>
      <c r="W50" s="2" t="s">
        <v>1684</v>
      </c>
      <c r="X50" s="2" t="s">
        <v>17</v>
      </c>
      <c r="Y50" s="2">
        <v>2</v>
      </c>
      <c r="Z50" s="2" t="s">
        <v>3372</v>
      </c>
      <c r="AA50" s="60" t="s">
        <v>2234</v>
      </c>
      <c r="AB50" s="3" t="s">
        <v>3377</v>
      </c>
    </row>
    <row r="51" spans="1:28" ht="14.25" customHeight="1">
      <c r="A51" s="2">
        <v>49</v>
      </c>
      <c r="C51" s="4" t="s">
        <v>22</v>
      </c>
      <c r="D51" s="2" t="s">
        <v>576</v>
      </c>
      <c r="E51" s="2" t="s">
        <v>576</v>
      </c>
      <c r="M51" s="2" t="s">
        <v>1623</v>
      </c>
      <c r="N51" s="2" t="s">
        <v>106</v>
      </c>
      <c r="O51" s="2" t="s">
        <v>12</v>
      </c>
      <c r="P51" s="2">
        <v>45</v>
      </c>
      <c r="Q51" s="2" t="s">
        <v>1686</v>
      </c>
      <c r="R51" s="2" t="s">
        <v>576</v>
      </c>
      <c r="S51" s="2" t="s">
        <v>576</v>
      </c>
      <c r="T51" s="4" t="s">
        <v>22</v>
      </c>
      <c r="U51" s="56" t="s">
        <v>4199</v>
      </c>
      <c r="V51" s="2">
        <v>2910</v>
      </c>
      <c r="W51" s="2" t="s">
        <v>1687</v>
      </c>
      <c r="X51" s="2" t="s">
        <v>22</v>
      </c>
      <c r="Y51" s="2">
        <v>3</v>
      </c>
      <c r="Z51" s="2" t="s">
        <v>3359</v>
      </c>
      <c r="AA51" s="60" t="s">
        <v>2189</v>
      </c>
      <c r="AB51" s="3" t="s">
        <v>3364</v>
      </c>
    </row>
    <row r="52" spans="1:28" ht="14.25" customHeight="1">
      <c r="A52" s="2">
        <v>50</v>
      </c>
      <c r="C52" s="4" t="s">
        <v>17</v>
      </c>
      <c r="D52" s="2" t="s">
        <v>579</v>
      </c>
      <c r="E52" s="2" t="s">
        <v>579</v>
      </c>
      <c r="M52" s="2" t="s">
        <v>1623</v>
      </c>
      <c r="N52" s="2" t="s">
        <v>108</v>
      </c>
      <c r="O52" s="2" t="s">
        <v>12</v>
      </c>
      <c r="P52" s="2">
        <v>46</v>
      </c>
      <c r="Q52" s="2" t="s">
        <v>1688</v>
      </c>
      <c r="R52" s="2" t="s">
        <v>579</v>
      </c>
      <c r="S52" s="2" t="s">
        <v>579</v>
      </c>
      <c r="T52" s="4" t="s">
        <v>17</v>
      </c>
      <c r="U52" s="56" t="s">
        <v>4200</v>
      </c>
      <c r="V52" s="2" t="s">
        <v>3991</v>
      </c>
      <c r="X52" s="2" t="s">
        <v>3991</v>
      </c>
      <c r="Y52" s="2" t="s">
        <v>3991</v>
      </c>
      <c r="Z52" s="2" t="s">
        <v>3991</v>
      </c>
      <c r="AA52" s="60" t="s">
        <v>3991</v>
      </c>
      <c r="AB52" s="3" t="s">
        <v>3991</v>
      </c>
    </row>
    <row r="53" spans="1:28" ht="14.25" customHeight="1">
      <c r="A53" s="2">
        <v>51</v>
      </c>
      <c r="C53" s="4" t="s">
        <v>22</v>
      </c>
      <c r="D53" s="2" t="s">
        <v>5505</v>
      </c>
      <c r="E53" s="2" t="s">
        <v>586</v>
      </c>
      <c r="M53" s="2" t="s">
        <v>1623</v>
      </c>
      <c r="N53" s="2" t="s">
        <v>117</v>
      </c>
      <c r="O53" s="2" t="s">
        <v>20</v>
      </c>
      <c r="P53" s="2">
        <v>47</v>
      </c>
      <c r="Q53" s="2" t="s">
        <v>2079</v>
      </c>
      <c r="R53" s="2" t="s">
        <v>122</v>
      </c>
      <c r="S53" s="2" t="s">
        <v>586</v>
      </c>
      <c r="T53" s="4" t="s">
        <v>22</v>
      </c>
      <c r="U53" s="56" t="s">
        <v>3991</v>
      </c>
      <c r="V53" s="2">
        <v>1330</v>
      </c>
      <c r="W53" s="2" t="s">
        <v>1689</v>
      </c>
      <c r="X53" s="2" t="s">
        <v>22</v>
      </c>
      <c r="Y53" s="2">
        <v>1</v>
      </c>
      <c r="Z53" s="2" t="s">
        <v>2385</v>
      </c>
      <c r="AA53" s="60">
        <v>0</v>
      </c>
      <c r="AB53" s="3" t="s">
        <v>2390</v>
      </c>
    </row>
    <row r="54" spans="1:28" ht="14.25" customHeight="1">
      <c r="A54" s="2">
        <v>52</v>
      </c>
      <c r="C54" s="4" t="s">
        <v>22</v>
      </c>
      <c r="D54" s="2" t="s">
        <v>587</v>
      </c>
      <c r="E54" s="2" t="s">
        <v>588</v>
      </c>
      <c r="M54" s="2" t="s">
        <v>1623</v>
      </c>
      <c r="N54" s="2" t="s">
        <v>123</v>
      </c>
      <c r="O54" s="2" t="s">
        <v>12</v>
      </c>
      <c r="P54" s="2">
        <v>48</v>
      </c>
      <c r="Q54" s="2" t="s">
        <v>1692</v>
      </c>
      <c r="R54" s="2" t="s">
        <v>587</v>
      </c>
      <c r="S54" s="2" t="s">
        <v>588</v>
      </c>
      <c r="T54" s="4" t="s">
        <v>22</v>
      </c>
      <c r="U54" s="56" t="s">
        <v>4201</v>
      </c>
      <c r="V54" s="2">
        <v>1360</v>
      </c>
      <c r="W54" s="2" t="s">
        <v>1693</v>
      </c>
      <c r="X54" s="2" t="s">
        <v>71</v>
      </c>
      <c r="Y54" s="2">
        <v>2</v>
      </c>
      <c r="Z54" s="2" t="s">
        <v>2407</v>
      </c>
      <c r="AA54" s="60" t="s">
        <v>2162</v>
      </c>
      <c r="AB54" s="3" t="s">
        <v>2410</v>
      </c>
    </row>
    <row r="55" spans="1:28" ht="14.25" customHeight="1">
      <c r="A55" s="2">
        <v>53</v>
      </c>
      <c r="C55" s="4" t="s">
        <v>17</v>
      </c>
      <c r="D55" s="2" t="s">
        <v>590</v>
      </c>
      <c r="E55" s="2" t="s">
        <v>591</v>
      </c>
      <c r="M55" s="2" t="s">
        <v>1623</v>
      </c>
      <c r="N55" s="2" t="s">
        <v>126</v>
      </c>
      <c r="O55" s="2" t="s">
        <v>12</v>
      </c>
      <c r="P55" s="2">
        <v>49</v>
      </c>
      <c r="Q55" s="2" t="s">
        <v>1695</v>
      </c>
      <c r="R55" s="2" t="s">
        <v>590</v>
      </c>
      <c r="S55" s="2" t="s">
        <v>591</v>
      </c>
      <c r="T55" s="4" t="s">
        <v>17</v>
      </c>
      <c r="U55" s="56" t="s">
        <v>4202</v>
      </c>
      <c r="V55" s="2">
        <v>1380</v>
      </c>
      <c r="W55" s="2" t="s">
        <v>1696</v>
      </c>
      <c r="X55" s="2" t="s">
        <v>17</v>
      </c>
      <c r="Y55" s="2">
        <v>2</v>
      </c>
      <c r="Z55" s="2" t="s">
        <v>2418</v>
      </c>
      <c r="AA55" s="60" t="s">
        <v>2162</v>
      </c>
      <c r="AB55" s="3" t="s">
        <v>2422</v>
      </c>
    </row>
    <row r="56" spans="1:28" ht="14.25" customHeight="1">
      <c r="A56" s="2">
        <v>54</v>
      </c>
      <c r="C56" s="4" t="s">
        <v>22</v>
      </c>
      <c r="D56" s="2" t="s">
        <v>592</v>
      </c>
      <c r="E56" s="2" t="s">
        <v>593</v>
      </c>
      <c r="M56" s="2" t="s">
        <v>1623</v>
      </c>
      <c r="N56" s="2" t="s">
        <v>129</v>
      </c>
      <c r="O56" s="2" t="s">
        <v>12</v>
      </c>
      <c r="P56" s="2">
        <v>50</v>
      </c>
      <c r="Q56" s="2" t="s">
        <v>1698</v>
      </c>
      <c r="R56" s="2" t="s">
        <v>592</v>
      </c>
      <c r="S56" s="2" t="s">
        <v>593</v>
      </c>
      <c r="T56" s="4" t="s">
        <v>22</v>
      </c>
      <c r="U56" s="56" t="s">
        <v>4203</v>
      </c>
      <c r="V56" s="2">
        <v>1340</v>
      </c>
      <c r="W56" s="2" t="s">
        <v>1699</v>
      </c>
      <c r="X56" s="2" t="s">
        <v>22</v>
      </c>
      <c r="Y56" s="2">
        <v>2</v>
      </c>
      <c r="Z56" s="2" t="s">
        <v>2392</v>
      </c>
      <c r="AA56" s="60" t="s">
        <v>2234</v>
      </c>
      <c r="AB56" s="3" t="s">
        <v>2398</v>
      </c>
    </row>
    <row r="57" spans="1:28" ht="14.25" customHeight="1">
      <c r="A57" s="2">
        <v>55</v>
      </c>
      <c r="C57" s="4" t="s">
        <v>22</v>
      </c>
      <c r="D57" s="2" t="s">
        <v>595</v>
      </c>
      <c r="E57" s="2" t="s">
        <v>596</v>
      </c>
      <c r="M57" s="2" t="s">
        <v>1623</v>
      </c>
      <c r="N57" s="2" t="s">
        <v>594</v>
      </c>
      <c r="O57" s="2" t="s">
        <v>12</v>
      </c>
      <c r="P57" s="2">
        <v>51</v>
      </c>
      <c r="Q57" s="2" t="s">
        <v>1701</v>
      </c>
      <c r="R57" s="2" t="s">
        <v>595</v>
      </c>
      <c r="S57" s="2" t="s">
        <v>596</v>
      </c>
      <c r="T57" s="4" t="s">
        <v>22</v>
      </c>
      <c r="U57" s="56" t="s">
        <v>4204</v>
      </c>
      <c r="V57" s="2">
        <v>1400</v>
      </c>
      <c r="W57" s="2" t="s">
        <v>4516</v>
      </c>
      <c r="X57" s="2" t="s">
        <v>17</v>
      </c>
      <c r="Y57" s="2">
        <v>2</v>
      </c>
      <c r="Z57" s="2" t="s">
        <v>2432</v>
      </c>
      <c r="AA57" s="60" t="s">
        <v>2162</v>
      </c>
      <c r="AB57" s="3" t="s">
        <v>2438</v>
      </c>
    </row>
    <row r="58" spans="1:28" ht="14.25" customHeight="1">
      <c r="A58" s="2">
        <v>56</v>
      </c>
      <c r="N58" s="2" t="s">
        <v>4844</v>
      </c>
      <c r="O58" s="2" t="s">
        <v>20</v>
      </c>
      <c r="U58" s="56" t="s">
        <v>3991</v>
      </c>
      <c r="V58" s="2" t="s">
        <v>3991</v>
      </c>
      <c r="AA58" s="60"/>
      <c r="AB58" s="3" t="s">
        <v>3991</v>
      </c>
    </row>
    <row r="59" spans="1:28" ht="14.25" customHeight="1">
      <c r="A59" s="2">
        <v>57</v>
      </c>
      <c r="N59" s="2" t="s">
        <v>4843</v>
      </c>
      <c r="O59" s="2" t="s">
        <v>12</v>
      </c>
      <c r="U59" s="56" t="s">
        <v>3991</v>
      </c>
      <c r="V59" s="2">
        <v>1430</v>
      </c>
      <c r="W59" s="2" t="s">
        <v>4524</v>
      </c>
      <c r="X59" s="2" t="s">
        <v>22</v>
      </c>
      <c r="Y59" s="2">
        <v>2</v>
      </c>
      <c r="Z59" s="2" t="s">
        <v>2453</v>
      </c>
      <c r="AA59" s="60" t="s">
        <v>2162</v>
      </c>
      <c r="AB59" s="3" t="s">
        <v>2459</v>
      </c>
    </row>
    <row r="60" spans="1:28" ht="14.25" customHeight="1">
      <c r="A60" s="2">
        <v>58</v>
      </c>
      <c r="N60" s="2" t="s">
        <v>147</v>
      </c>
      <c r="O60" s="2" t="s">
        <v>12</v>
      </c>
      <c r="U60" s="56" t="s">
        <v>3991</v>
      </c>
      <c r="V60" s="2">
        <v>1440</v>
      </c>
      <c r="W60" s="2" t="s">
        <v>4839</v>
      </c>
      <c r="X60" s="2" t="s">
        <v>22</v>
      </c>
      <c r="Y60" s="2">
        <v>3</v>
      </c>
      <c r="Z60" s="2" t="s">
        <v>2412</v>
      </c>
      <c r="AA60" s="60" t="s">
        <v>2189</v>
      </c>
      <c r="AB60" s="3" t="s">
        <v>2466</v>
      </c>
    </row>
    <row r="61" spans="1:28" ht="14.25" customHeight="1">
      <c r="A61" s="2">
        <v>59</v>
      </c>
      <c r="C61" s="4" t="s">
        <v>17</v>
      </c>
      <c r="D61" s="2" t="s">
        <v>5506</v>
      </c>
      <c r="E61" s="2" t="s">
        <v>600</v>
      </c>
      <c r="M61" s="2" t="s">
        <v>1623</v>
      </c>
      <c r="N61" s="2" t="s">
        <v>131</v>
      </c>
      <c r="O61" s="2" t="s">
        <v>20</v>
      </c>
      <c r="P61" s="2">
        <v>52</v>
      </c>
      <c r="Q61" s="2" t="s">
        <v>2080</v>
      </c>
      <c r="R61" s="2" t="s">
        <v>599</v>
      </c>
      <c r="S61" s="2" t="s">
        <v>600</v>
      </c>
      <c r="T61" s="4" t="s">
        <v>17</v>
      </c>
      <c r="U61" s="56" t="s">
        <v>3991</v>
      </c>
      <c r="V61" s="2">
        <v>1540</v>
      </c>
      <c r="W61" s="2" t="s">
        <v>1704</v>
      </c>
      <c r="X61" s="2" t="s">
        <v>17</v>
      </c>
      <c r="Y61" s="2">
        <v>2</v>
      </c>
      <c r="Z61" s="2" t="s">
        <v>2534</v>
      </c>
      <c r="AA61" s="60">
        <v>0</v>
      </c>
      <c r="AB61" s="3" t="s">
        <v>2539</v>
      </c>
    </row>
    <row r="62" spans="1:28" ht="14.25" customHeight="1">
      <c r="A62" s="2">
        <v>60</v>
      </c>
      <c r="C62" s="4" t="s">
        <v>17</v>
      </c>
      <c r="D62" s="2" t="s">
        <v>601</v>
      </c>
      <c r="E62" s="2" t="s">
        <v>602</v>
      </c>
      <c r="M62" s="2" t="s">
        <v>1623</v>
      </c>
      <c r="N62" s="2" t="s">
        <v>136</v>
      </c>
      <c r="O62" s="2" t="s">
        <v>12</v>
      </c>
      <c r="P62" s="2">
        <v>53</v>
      </c>
      <c r="Q62" s="2" t="s">
        <v>1706</v>
      </c>
      <c r="R62" s="2" t="s">
        <v>601</v>
      </c>
      <c r="S62" s="2" t="s">
        <v>602</v>
      </c>
      <c r="T62" s="4" t="s">
        <v>17</v>
      </c>
      <c r="U62" s="56" t="s">
        <v>4205</v>
      </c>
      <c r="V62" s="2" t="s">
        <v>3991</v>
      </c>
      <c r="X62" s="2" t="s">
        <v>3991</v>
      </c>
      <c r="Y62" s="2" t="s">
        <v>3991</v>
      </c>
      <c r="Z62" s="2" t="s">
        <v>3991</v>
      </c>
      <c r="AA62" s="60" t="s">
        <v>3991</v>
      </c>
      <c r="AB62" s="3" t="s">
        <v>3991</v>
      </c>
    </row>
    <row r="63" spans="1:28" ht="14.25" customHeight="1">
      <c r="A63" s="2">
        <v>61</v>
      </c>
      <c r="C63" s="4" t="s">
        <v>17</v>
      </c>
      <c r="D63" s="2" t="s">
        <v>603</v>
      </c>
      <c r="E63" s="2" t="s">
        <v>604</v>
      </c>
      <c r="M63" s="2" t="s">
        <v>1623</v>
      </c>
      <c r="N63" s="2" t="s">
        <v>138</v>
      </c>
      <c r="O63" s="2" t="s">
        <v>12</v>
      </c>
      <c r="P63" s="2">
        <v>54</v>
      </c>
      <c r="Q63" s="2" t="s">
        <v>1707</v>
      </c>
      <c r="R63" s="2" t="s">
        <v>603</v>
      </c>
      <c r="S63" s="2" t="s">
        <v>604</v>
      </c>
      <c r="T63" s="4" t="s">
        <v>17</v>
      </c>
      <c r="U63" s="56" t="s">
        <v>4206</v>
      </c>
      <c r="V63" s="2">
        <v>1550</v>
      </c>
      <c r="W63" s="2" t="s">
        <v>1708</v>
      </c>
      <c r="X63" s="2" t="s">
        <v>17</v>
      </c>
      <c r="Y63" s="2">
        <v>3</v>
      </c>
      <c r="Z63" s="2" t="s">
        <v>2534</v>
      </c>
      <c r="AA63" s="60" t="s">
        <v>2234</v>
      </c>
      <c r="AB63" s="3" t="s">
        <v>2544</v>
      </c>
    </row>
    <row r="64" spans="1:28" ht="14.25" customHeight="1">
      <c r="A64" s="2">
        <v>62</v>
      </c>
      <c r="C64" s="4" t="s">
        <v>17</v>
      </c>
      <c r="D64" s="2" t="s">
        <v>605</v>
      </c>
      <c r="E64" s="2" t="s">
        <v>606</v>
      </c>
      <c r="M64" s="2" t="s">
        <v>1623</v>
      </c>
      <c r="N64" s="2" t="s">
        <v>141</v>
      </c>
      <c r="O64" s="2" t="s">
        <v>12</v>
      </c>
      <c r="P64" s="2">
        <v>55</v>
      </c>
      <c r="Q64" s="2" t="s">
        <v>1710</v>
      </c>
      <c r="R64" s="2" t="s">
        <v>605</v>
      </c>
      <c r="S64" s="2" t="s">
        <v>606</v>
      </c>
      <c r="T64" s="4" t="s">
        <v>17</v>
      </c>
      <c r="U64" s="56" t="s">
        <v>4207</v>
      </c>
      <c r="V64" s="2">
        <v>1550</v>
      </c>
      <c r="W64" s="2" t="s">
        <v>1708</v>
      </c>
      <c r="X64" s="2" t="s">
        <v>17</v>
      </c>
      <c r="Y64" s="2">
        <v>3</v>
      </c>
      <c r="Z64" s="2" t="s">
        <v>2534</v>
      </c>
      <c r="AA64" s="60" t="s">
        <v>2234</v>
      </c>
      <c r="AB64" s="3" t="s">
        <v>2544</v>
      </c>
    </row>
    <row r="65" spans="1:28" ht="14.25" customHeight="1">
      <c r="A65" s="2">
        <v>63</v>
      </c>
      <c r="C65" s="4" t="s">
        <v>17</v>
      </c>
      <c r="D65" s="2" t="s">
        <v>607</v>
      </c>
      <c r="E65" s="2" t="s">
        <v>608</v>
      </c>
      <c r="M65" s="2" t="s">
        <v>1623</v>
      </c>
      <c r="N65" s="2" t="s">
        <v>143</v>
      </c>
      <c r="O65" s="2" t="s">
        <v>12</v>
      </c>
      <c r="P65" s="2">
        <v>56</v>
      </c>
      <c r="Q65" s="2" t="s">
        <v>1711</v>
      </c>
      <c r="R65" s="2" t="s">
        <v>607</v>
      </c>
      <c r="S65" s="2" t="s">
        <v>608</v>
      </c>
      <c r="T65" s="4" t="s">
        <v>17</v>
      </c>
      <c r="U65" s="56" t="s">
        <v>5418</v>
      </c>
      <c r="V65" s="2" t="s">
        <v>3991</v>
      </c>
      <c r="X65" s="2" t="s">
        <v>3991</v>
      </c>
      <c r="Y65" s="2" t="s">
        <v>3991</v>
      </c>
      <c r="Z65" s="2" t="s">
        <v>3991</v>
      </c>
      <c r="AA65" s="60" t="s">
        <v>3991</v>
      </c>
      <c r="AB65" s="3" t="s">
        <v>3991</v>
      </c>
    </row>
    <row r="66" spans="1:28" ht="14.25" customHeight="1">
      <c r="A66" s="2">
        <v>64</v>
      </c>
      <c r="C66" s="4" t="s">
        <v>17</v>
      </c>
      <c r="D66" s="2" t="s">
        <v>613</v>
      </c>
      <c r="E66" s="2" t="s">
        <v>614</v>
      </c>
      <c r="M66" s="2" t="s">
        <v>1623</v>
      </c>
      <c r="N66" s="2" t="s">
        <v>147</v>
      </c>
      <c r="O66" s="2" t="s">
        <v>12</v>
      </c>
      <c r="P66" s="2">
        <v>57</v>
      </c>
      <c r="Q66" s="2" t="s">
        <v>1712</v>
      </c>
      <c r="R66" s="2" t="s">
        <v>613</v>
      </c>
      <c r="S66" s="2" t="s">
        <v>614</v>
      </c>
      <c r="T66" s="4" t="s">
        <v>17</v>
      </c>
      <c r="U66" s="56" t="s">
        <v>4208</v>
      </c>
      <c r="V66" s="2">
        <v>1560</v>
      </c>
      <c r="W66" s="2" t="s">
        <v>1713</v>
      </c>
      <c r="X66" s="2" t="s">
        <v>17</v>
      </c>
      <c r="Y66" s="2">
        <v>3</v>
      </c>
      <c r="Z66" s="2" t="s">
        <v>2546</v>
      </c>
      <c r="AA66" s="60" t="s">
        <v>2234</v>
      </c>
      <c r="AB66" s="3" t="s">
        <v>2551</v>
      </c>
    </row>
    <row r="67" spans="1:28" ht="14.25" customHeight="1">
      <c r="A67" s="2">
        <v>65</v>
      </c>
      <c r="C67" s="4" t="s">
        <v>17</v>
      </c>
      <c r="D67" s="2" t="s">
        <v>619</v>
      </c>
      <c r="E67" s="2" t="s">
        <v>620</v>
      </c>
      <c r="M67" s="2" t="s">
        <v>1623</v>
      </c>
      <c r="N67" s="2" t="s">
        <v>147</v>
      </c>
      <c r="O67" s="2" t="s">
        <v>12</v>
      </c>
      <c r="P67" s="2">
        <v>58</v>
      </c>
      <c r="Q67" s="2" t="s">
        <v>1715</v>
      </c>
      <c r="R67" s="2" t="s">
        <v>619</v>
      </c>
      <c r="S67" s="2" t="s">
        <v>620</v>
      </c>
      <c r="T67" s="4" t="s">
        <v>17</v>
      </c>
      <c r="U67" s="56" t="s">
        <v>4209</v>
      </c>
      <c r="V67" s="2" t="s">
        <v>3991</v>
      </c>
      <c r="X67" s="2" t="s">
        <v>3991</v>
      </c>
      <c r="Y67" s="2" t="s">
        <v>3991</v>
      </c>
      <c r="Z67" s="2" t="s">
        <v>3991</v>
      </c>
      <c r="AA67" s="60" t="s">
        <v>3991</v>
      </c>
      <c r="AB67" s="3" t="s">
        <v>3991</v>
      </c>
    </row>
    <row r="68" spans="1:28" ht="14.25" customHeight="1">
      <c r="A68" s="2">
        <v>66</v>
      </c>
      <c r="C68" s="4" t="s">
        <v>17</v>
      </c>
      <c r="D68" s="2" t="s">
        <v>625</v>
      </c>
      <c r="E68" s="2" t="s">
        <v>626</v>
      </c>
      <c r="M68" s="2" t="s">
        <v>1623</v>
      </c>
      <c r="N68" s="2" t="s">
        <v>150</v>
      </c>
      <c r="O68" s="2" t="s">
        <v>12</v>
      </c>
      <c r="P68" s="2">
        <v>59</v>
      </c>
      <c r="Q68" s="2" t="s">
        <v>1716</v>
      </c>
      <c r="R68" s="2" t="s">
        <v>625</v>
      </c>
      <c r="S68" s="2" t="s">
        <v>626</v>
      </c>
      <c r="T68" s="4" t="s">
        <v>17</v>
      </c>
      <c r="U68" s="56" t="s">
        <v>5419</v>
      </c>
      <c r="V68" s="2">
        <v>1570</v>
      </c>
      <c r="W68" s="2" t="s">
        <v>1717</v>
      </c>
      <c r="X68" s="2" t="s">
        <v>17</v>
      </c>
      <c r="Y68" s="2">
        <v>3</v>
      </c>
      <c r="Z68" s="2" t="s">
        <v>2553</v>
      </c>
      <c r="AA68" s="60" t="s">
        <v>2234</v>
      </c>
      <c r="AB68" s="3" t="s">
        <v>2558</v>
      </c>
    </row>
    <row r="69" spans="1:28" ht="14.25" customHeight="1">
      <c r="A69" s="2">
        <v>67</v>
      </c>
      <c r="C69" s="4" t="s">
        <v>17</v>
      </c>
      <c r="D69" s="2" t="s">
        <v>5507</v>
      </c>
      <c r="E69" s="2" t="s">
        <v>630</v>
      </c>
      <c r="M69" s="2" t="s">
        <v>1623</v>
      </c>
      <c r="N69" s="2" t="s">
        <v>151</v>
      </c>
      <c r="O69" s="2" t="s">
        <v>20</v>
      </c>
      <c r="P69" s="2">
        <v>60</v>
      </c>
      <c r="Q69" s="2" t="s">
        <v>2081</v>
      </c>
      <c r="R69" s="2" t="s">
        <v>629</v>
      </c>
      <c r="S69" s="2" t="s">
        <v>630</v>
      </c>
      <c r="T69" s="4" t="s">
        <v>17</v>
      </c>
      <c r="U69" s="56" t="s">
        <v>3991</v>
      </c>
      <c r="V69" s="2">
        <v>1460</v>
      </c>
      <c r="W69" s="2" t="s">
        <v>1719</v>
      </c>
      <c r="X69" s="2" t="s">
        <v>22</v>
      </c>
      <c r="Y69" s="2">
        <v>2</v>
      </c>
      <c r="Z69" s="2" t="s">
        <v>2475</v>
      </c>
      <c r="AA69" s="60">
        <v>0</v>
      </c>
      <c r="AB69" s="3" t="s">
        <v>2480</v>
      </c>
    </row>
    <row r="70" spans="1:28" ht="14.25" customHeight="1">
      <c r="A70" s="2">
        <v>68</v>
      </c>
      <c r="C70" s="4" t="s">
        <v>17</v>
      </c>
      <c r="D70" s="2" t="s">
        <v>631</v>
      </c>
      <c r="E70" s="2" t="s">
        <v>632</v>
      </c>
      <c r="M70" s="2" t="s">
        <v>1623</v>
      </c>
      <c r="N70" s="2" t="s">
        <v>152</v>
      </c>
      <c r="O70" s="2" t="s">
        <v>12</v>
      </c>
      <c r="P70" s="2">
        <v>61</v>
      </c>
      <c r="Q70" s="2" t="s">
        <v>1721</v>
      </c>
      <c r="R70" s="2" t="s">
        <v>631</v>
      </c>
      <c r="S70" s="2" t="s">
        <v>632</v>
      </c>
      <c r="T70" s="4" t="s">
        <v>17</v>
      </c>
      <c r="U70" s="56" t="s">
        <v>5420</v>
      </c>
      <c r="V70" s="2">
        <v>1510</v>
      </c>
      <c r="W70" s="2" t="s">
        <v>1722</v>
      </c>
      <c r="X70" s="2" t="s">
        <v>17</v>
      </c>
      <c r="Y70" s="2">
        <v>3</v>
      </c>
      <c r="Z70" s="2" t="s">
        <v>2510</v>
      </c>
      <c r="AA70" s="60" t="s">
        <v>2234</v>
      </c>
      <c r="AB70" s="3" t="s">
        <v>2515</v>
      </c>
    </row>
    <row r="71" spans="1:28" ht="14.25" customHeight="1">
      <c r="A71" s="2">
        <v>69</v>
      </c>
      <c r="C71" s="4" t="s">
        <v>17</v>
      </c>
      <c r="D71" s="2" t="s">
        <v>633</v>
      </c>
      <c r="E71" s="2" t="s">
        <v>634</v>
      </c>
      <c r="M71" s="2" t="s">
        <v>1623</v>
      </c>
      <c r="N71" s="2" t="s">
        <v>153</v>
      </c>
      <c r="O71" s="2" t="s">
        <v>12</v>
      </c>
      <c r="P71" s="2">
        <v>62</v>
      </c>
      <c r="Q71" s="2" t="s">
        <v>1724</v>
      </c>
      <c r="R71" s="2" t="s">
        <v>633</v>
      </c>
      <c r="S71" s="2" t="s">
        <v>634</v>
      </c>
      <c r="T71" s="4" t="s">
        <v>17</v>
      </c>
      <c r="U71" s="56" t="s">
        <v>5421</v>
      </c>
      <c r="V71" s="2">
        <v>1470</v>
      </c>
      <c r="W71" s="2" t="s">
        <v>1725</v>
      </c>
      <c r="X71" s="2" t="s">
        <v>17</v>
      </c>
      <c r="Y71" s="2">
        <v>3</v>
      </c>
      <c r="Z71" s="2" t="s">
        <v>2482</v>
      </c>
      <c r="AA71" s="60" t="s">
        <v>2234</v>
      </c>
      <c r="AB71" s="3" t="s">
        <v>2487</v>
      </c>
    </row>
    <row r="72" spans="1:28" ht="14.25" customHeight="1">
      <c r="A72" s="2">
        <v>70</v>
      </c>
      <c r="C72" s="4" t="s">
        <v>17</v>
      </c>
      <c r="D72" s="2" t="s">
        <v>635</v>
      </c>
      <c r="E72" s="2" t="s">
        <v>636</v>
      </c>
      <c r="M72" s="2" t="s">
        <v>1623</v>
      </c>
      <c r="N72" s="2" t="s">
        <v>154</v>
      </c>
      <c r="O72" s="2" t="s">
        <v>12</v>
      </c>
      <c r="P72" s="2">
        <v>63</v>
      </c>
      <c r="Q72" s="2" t="s">
        <v>1727</v>
      </c>
      <c r="R72" s="2" t="s">
        <v>635</v>
      </c>
      <c r="S72" s="2" t="s">
        <v>636</v>
      </c>
      <c r="T72" s="4" t="s">
        <v>17</v>
      </c>
      <c r="U72" s="56" t="s">
        <v>5422</v>
      </c>
      <c r="V72" s="2">
        <v>1480</v>
      </c>
      <c r="W72" s="2" t="s">
        <v>1728</v>
      </c>
      <c r="X72" s="2" t="s">
        <v>17</v>
      </c>
      <c r="Y72" s="2">
        <v>3</v>
      </c>
      <c r="Z72" s="2" t="s">
        <v>2489</v>
      </c>
      <c r="AA72" s="60" t="s">
        <v>2234</v>
      </c>
      <c r="AB72" s="3" t="s">
        <v>2494</v>
      </c>
    </row>
    <row r="73" spans="1:28" ht="14.25" customHeight="1">
      <c r="A73" s="2">
        <v>71</v>
      </c>
      <c r="C73" s="4" t="s">
        <v>17</v>
      </c>
      <c r="D73" s="2" t="s">
        <v>637</v>
      </c>
      <c r="E73" s="2" t="s">
        <v>638</v>
      </c>
      <c r="M73" s="2" t="s">
        <v>1623</v>
      </c>
      <c r="N73" s="2" t="s">
        <v>156</v>
      </c>
      <c r="O73" s="2" t="s">
        <v>12</v>
      </c>
      <c r="P73" s="2">
        <v>64</v>
      </c>
      <c r="Q73" s="2" t="s">
        <v>1730</v>
      </c>
      <c r="R73" s="2" t="s">
        <v>637</v>
      </c>
      <c r="S73" s="2" t="s">
        <v>638</v>
      </c>
      <c r="T73" s="4" t="s">
        <v>17</v>
      </c>
      <c r="U73" s="56" t="s">
        <v>5423</v>
      </c>
      <c r="V73" s="2">
        <v>1490</v>
      </c>
      <c r="W73" s="2" t="s">
        <v>1731</v>
      </c>
      <c r="X73" s="2" t="s">
        <v>17</v>
      </c>
      <c r="Y73" s="2">
        <v>3</v>
      </c>
      <c r="Z73" s="2" t="s">
        <v>2496</v>
      </c>
      <c r="AA73" s="60" t="s">
        <v>2234</v>
      </c>
      <c r="AB73" s="3" t="s">
        <v>2500</v>
      </c>
    </row>
    <row r="74" spans="1:28" ht="14.25" customHeight="1">
      <c r="A74" s="2">
        <v>72</v>
      </c>
      <c r="C74" s="4" t="s">
        <v>22</v>
      </c>
      <c r="D74" s="2" t="s">
        <v>639</v>
      </c>
      <c r="E74" s="2" t="s">
        <v>640</v>
      </c>
      <c r="M74" s="2" t="s">
        <v>1623</v>
      </c>
      <c r="N74" s="2" t="s">
        <v>158</v>
      </c>
      <c r="O74" s="2" t="s">
        <v>12</v>
      </c>
      <c r="P74" s="2">
        <v>65</v>
      </c>
      <c r="Q74" s="2" t="s">
        <v>1732</v>
      </c>
      <c r="R74" s="2" t="s">
        <v>639</v>
      </c>
      <c r="S74" s="2" t="s">
        <v>640</v>
      </c>
      <c r="T74" s="4" t="s">
        <v>22</v>
      </c>
      <c r="U74" s="56" t="s">
        <v>5424</v>
      </c>
      <c r="V74" s="2">
        <v>1530</v>
      </c>
      <c r="W74" s="2" t="s">
        <v>1733</v>
      </c>
      <c r="X74" s="2" t="s">
        <v>22</v>
      </c>
      <c r="Y74" s="2">
        <v>3</v>
      </c>
      <c r="Z74" s="2" t="s">
        <v>2526</v>
      </c>
      <c r="AA74" s="60" t="s">
        <v>2189</v>
      </c>
      <c r="AB74" s="3" t="s">
        <v>2532</v>
      </c>
    </row>
    <row r="75" spans="1:28" ht="14.25" customHeight="1">
      <c r="A75" s="2">
        <v>73</v>
      </c>
      <c r="C75" s="4" t="s">
        <v>22</v>
      </c>
      <c r="D75" s="2" t="s">
        <v>5508</v>
      </c>
      <c r="E75" s="2" t="s">
        <v>642</v>
      </c>
      <c r="M75" s="2" t="s">
        <v>1623</v>
      </c>
      <c r="N75" s="2" t="s">
        <v>160</v>
      </c>
      <c r="O75" s="2" t="s">
        <v>20</v>
      </c>
      <c r="P75" s="2">
        <v>66</v>
      </c>
      <c r="Q75" s="2" t="s">
        <v>2082</v>
      </c>
      <c r="R75" s="2" t="s">
        <v>163</v>
      </c>
      <c r="S75" s="2" t="s">
        <v>642</v>
      </c>
      <c r="T75" s="4" t="s">
        <v>22</v>
      </c>
      <c r="U75" s="56" t="s">
        <v>3991</v>
      </c>
      <c r="V75" s="2">
        <v>1580</v>
      </c>
      <c r="W75" s="2" t="s">
        <v>1735</v>
      </c>
      <c r="X75" s="2" t="s">
        <v>22</v>
      </c>
      <c r="Y75" s="2">
        <v>1</v>
      </c>
      <c r="Z75" s="2" t="s">
        <v>2559</v>
      </c>
      <c r="AA75" s="60">
        <v>0</v>
      </c>
      <c r="AB75" s="3" t="s">
        <v>2564</v>
      </c>
    </row>
    <row r="76" spans="1:28" ht="14.25" customHeight="1">
      <c r="A76" s="2">
        <v>74</v>
      </c>
      <c r="C76" s="4" t="s">
        <v>22</v>
      </c>
      <c r="D76" s="2" t="s">
        <v>643</v>
      </c>
      <c r="E76" s="2" t="s">
        <v>644</v>
      </c>
      <c r="M76" s="2" t="s">
        <v>1623</v>
      </c>
      <c r="N76" s="2" t="s">
        <v>123</v>
      </c>
      <c r="O76" s="2" t="s">
        <v>12</v>
      </c>
      <c r="P76" s="2">
        <v>67</v>
      </c>
      <c r="Q76" s="2" t="s">
        <v>1738</v>
      </c>
      <c r="R76" s="2" t="s">
        <v>643</v>
      </c>
      <c r="S76" s="2" t="s">
        <v>644</v>
      </c>
      <c r="T76" s="4" t="s">
        <v>22</v>
      </c>
      <c r="U76" s="56" t="s">
        <v>4210</v>
      </c>
      <c r="V76" s="2" t="s">
        <v>3991</v>
      </c>
      <c r="X76" s="2" t="s">
        <v>3991</v>
      </c>
      <c r="Y76" s="2" t="s">
        <v>3991</v>
      </c>
      <c r="Z76" s="2" t="s">
        <v>3991</v>
      </c>
      <c r="AA76" s="60" t="s">
        <v>3991</v>
      </c>
      <c r="AB76" s="3" t="s">
        <v>3991</v>
      </c>
    </row>
    <row r="77" spans="1:28" ht="14.25" customHeight="1">
      <c r="A77" s="2">
        <v>75</v>
      </c>
      <c r="C77" s="4" t="s">
        <v>17</v>
      </c>
      <c r="D77" s="2" t="s">
        <v>646</v>
      </c>
      <c r="E77" s="2" t="s">
        <v>647</v>
      </c>
      <c r="M77" s="2" t="s">
        <v>1623</v>
      </c>
      <c r="N77" s="2" t="s">
        <v>126</v>
      </c>
      <c r="O77" s="2" t="s">
        <v>12</v>
      </c>
      <c r="P77" s="2">
        <v>68</v>
      </c>
      <c r="Q77" s="2" t="s">
        <v>1739</v>
      </c>
      <c r="R77" s="2" t="s">
        <v>646</v>
      </c>
      <c r="S77" s="2" t="s">
        <v>647</v>
      </c>
      <c r="T77" s="4" t="s">
        <v>17</v>
      </c>
      <c r="U77" s="56" t="s">
        <v>4211</v>
      </c>
      <c r="V77" s="2">
        <v>1610</v>
      </c>
      <c r="W77" s="2" t="s">
        <v>1740</v>
      </c>
      <c r="X77" s="2" t="s">
        <v>17</v>
      </c>
      <c r="Y77" s="2">
        <v>2</v>
      </c>
      <c r="Z77" s="2" t="s">
        <v>2578</v>
      </c>
      <c r="AA77" s="60" t="s">
        <v>2162</v>
      </c>
      <c r="AB77" s="3" t="s">
        <v>2582</v>
      </c>
    </row>
    <row r="78" spans="1:28" ht="14.25" customHeight="1">
      <c r="A78" s="2">
        <v>76</v>
      </c>
      <c r="C78" s="4" t="s">
        <v>22</v>
      </c>
      <c r="D78" s="2" t="s">
        <v>648</v>
      </c>
      <c r="E78" s="2" t="s">
        <v>649</v>
      </c>
      <c r="M78" s="2" t="s">
        <v>1623</v>
      </c>
      <c r="N78" s="2" t="s">
        <v>129</v>
      </c>
      <c r="O78" s="2" t="s">
        <v>12</v>
      </c>
      <c r="P78" s="2">
        <v>69</v>
      </c>
      <c r="Q78" s="2" t="s">
        <v>1742</v>
      </c>
      <c r="R78" s="2" t="s">
        <v>648</v>
      </c>
      <c r="S78" s="2" t="s">
        <v>649</v>
      </c>
      <c r="T78" s="4" t="s">
        <v>22</v>
      </c>
      <c r="U78" s="56" t="s">
        <v>4212</v>
      </c>
      <c r="V78" s="2">
        <v>1590</v>
      </c>
      <c r="W78" s="2" t="s">
        <v>1743</v>
      </c>
      <c r="X78" s="2" t="s">
        <v>22</v>
      </c>
      <c r="Y78" s="2">
        <v>2</v>
      </c>
      <c r="Z78" s="2" t="s">
        <v>2566</v>
      </c>
      <c r="AA78" s="60" t="s">
        <v>2234</v>
      </c>
      <c r="AB78" s="3" t="s">
        <v>2570</v>
      </c>
    </row>
    <row r="79" spans="1:28" ht="14.25" customHeight="1">
      <c r="A79" s="2">
        <v>77</v>
      </c>
      <c r="C79" s="4" t="s">
        <v>17</v>
      </c>
      <c r="D79" s="2" t="s">
        <v>595</v>
      </c>
      <c r="E79" s="2" t="s">
        <v>650</v>
      </c>
      <c r="M79" s="2" t="s">
        <v>1623</v>
      </c>
      <c r="N79" s="2" t="s">
        <v>594</v>
      </c>
      <c r="O79" s="2" t="s">
        <v>12</v>
      </c>
      <c r="P79" s="2">
        <v>70</v>
      </c>
      <c r="Q79" s="2" t="s">
        <v>1745</v>
      </c>
      <c r="R79" s="2" t="s">
        <v>595</v>
      </c>
      <c r="S79" s="2" t="s">
        <v>650</v>
      </c>
      <c r="T79" s="4" t="s">
        <v>17</v>
      </c>
      <c r="U79" s="56" t="s">
        <v>4204</v>
      </c>
      <c r="V79" s="2">
        <v>1630</v>
      </c>
      <c r="W79" s="2" t="s">
        <v>1746</v>
      </c>
      <c r="X79" s="2" t="s">
        <v>17</v>
      </c>
      <c r="Y79" s="2">
        <v>2</v>
      </c>
      <c r="Z79" s="2" t="s">
        <v>2590</v>
      </c>
      <c r="AA79" s="60" t="s">
        <v>2162</v>
      </c>
      <c r="AB79" s="3" t="s">
        <v>2593</v>
      </c>
    </row>
    <row r="80" spans="1:28" ht="14.25" customHeight="1">
      <c r="A80" s="2">
        <v>78</v>
      </c>
      <c r="N80" s="2" t="s">
        <v>4844</v>
      </c>
      <c r="O80" s="2" t="s">
        <v>20</v>
      </c>
      <c r="U80" s="56" t="s">
        <v>3991</v>
      </c>
      <c r="V80" s="2" t="s">
        <v>3991</v>
      </c>
      <c r="AA80" s="60"/>
      <c r="AB80" s="3" t="s">
        <v>3991</v>
      </c>
    </row>
    <row r="81" spans="1:28" ht="14.25" customHeight="1">
      <c r="A81" s="2">
        <v>79</v>
      </c>
      <c r="N81" s="2" t="s">
        <v>4843</v>
      </c>
      <c r="O81" s="2" t="s">
        <v>12</v>
      </c>
      <c r="U81" s="56" t="s">
        <v>3991</v>
      </c>
      <c r="V81" s="2">
        <v>1660</v>
      </c>
      <c r="W81" s="2" t="s">
        <v>4568</v>
      </c>
      <c r="X81" s="2" t="s">
        <v>22</v>
      </c>
      <c r="Y81" s="2">
        <v>2</v>
      </c>
      <c r="Z81" s="2" t="s">
        <v>2606</v>
      </c>
      <c r="AA81" s="60" t="s">
        <v>2162</v>
      </c>
      <c r="AB81" s="3" t="s">
        <v>2610</v>
      </c>
    </row>
    <row r="82" spans="1:28" ht="14.25" customHeight="1">
      <c r="A82" s="2">
        <v>80</v>
      </c>
      <c r="N82" s="2" t="s">
        <v>147</v>
      </c>
      <c r="O82" s="2" t="s">
        <v>12</v>
      </c>
      <c r="U82" s="56" t="s">
        <v>3991</v>
      </c>
      <c r="V82" s="2">
        <v>1670</v>
      </c>
      <c r="W82" s="2" t="s">
        <v>4840</v>
      </c>
      <c r="X82" s="2" t="s">
        <v>22</v>
      </c>
      <c r="Y82" s="2">
        <v>3</v>
      </c>
      <c r="Z82" s="2" t="s">
        <v>2412</v>
      </c>
      <c r="AA82" s="60" t="s">
        <v>2189</v>
      </c>
      <c r="AB82" s="3" t="s">
        <v>2615</v>
      </c>
    </row>
    <row r="83" spans="1:28" ht="14.25" customHeight="1">
      <c r="A83" s="2">
        <v>81</v>
      </c>
      <c r="C83" s="4" t="s">
        <v>17</v>
      </c>
      <c r="D83" s="2" t="s">
        <v>5509</v>
      </c>
      <c r="E83" s="2" t="s">
        <v>600</v>
      </c>
      <c r="M83" s="2" t="s">
        <v>1623</v>
      </c>
      <c r="N83" s="2" t="s">
        <v>131</v>
      </c>
      <c r="O83" s="2" t="s">
        <v>20</v>
      </c>
      <c r="P83" s="2">
        <v>71</v>
      </c>
      <c r="Q83" s="2" t="s">
        <v>2083</v>
      </c>
      <c r="R83" s="2" t="s">
        <v>651</v>
      </c>
      <c r="S83" s="2" t="s">
        <v>600</v>
      </c>
      <c r="T83" s="4" t="s">
        <v>17</v>
      </c>
      <c r="U83" s="56" t="s">
        <v>3991</v>
      </c>
      <c r="V83" s="2">
        <v>1760</v>
      </c>
      <c r="W83" s="2" t="s">
        <v>1748</v>
      </c>
      <c r="X83" s="2" t="s">
        <v>17</v>
      </c>
      <c r="Y83" s="2">
        <v>2</v>
      </c>
      <c r="Z83" s="2" t="s">
        <v>2663</v>
      </c>
      <c r="AA83" s="60">
        <v>0</v>
      </c>
      <c r="AB83" s="3" t="s">
        <v>2666</v>
      </c>
    </row>
    <row r="84" spans="1:28" ht="14.25" customHeight="1">
      <c r="A84" s="2">
        <v>82</v>
      </c>
      <c r="C84" s="4" t="s">
        <v>17</v>
      </c>
      <c r="D84" s="2" t="s">
        <v>652</v>
      </c>
      <c r="E84" s="2" t="s">
        <v>653</v>
      </c>
      <c r="M84" s="2" t="s">
        <v>1623</v>
      </c>
      <c r="N84" s="2" t="s">
        <v>136</v>
      </c>
      <c r="O84" s="2" t="s">
        <v>12</v>
      </c>
      <c r="P84" s="2">
        <v>72</v>
      </c>
      <c r="Q84" s="2" t="s">
        <v>1750</v>
      </c>
      <c r="R84" s="2" t="s">
        <v>652</v>
      </c>
      <c r="S84" s="2" t="s">
        <v>653</v>
      </c>
      <c r="T84" s="4" t="s">
        <v>17</v>
      </c>
      <c r="U84" s="56" t="s">
        <v>4213</v>
      </c>
      <c r="V84" s="2" t="s">
        <v>3991</v>
      </c>
      <c r="X84" s="2" t="s">
        <v>3991</v>
      </c>
      <c r="Y84" s="2" t="s">
        <v>3991</v>
      </c>
      <c r="Z84" s="2" t="s">
        <v>3991</v>
      </c>
      <c r="AA84" s="60" t="s">
        <v>3991</v>
      </c>
      <c r="AB84" s="3" t="s">
        <v>3991</v>
      </c>
    </row>
    <row r="85" spans="1:28" ht="14.25" customHeight="1">
      <c r="A85" s="2">
        <v>83</v>
      </c>
      <c r="C85" s="4" t="s">
        <v>17</v>
      </c>
      <c r="D85" s="2" t="s">
        <v>654</v>
      </c>
      <c r="E85" s="2" t="s">
        <v>655</v>
      </c>
      <c r="M85" s="2" t="s">
        <v>1623</v>
      </c>
      <c r="N85" s="2" t="s">
        <v>138</v>
      </c>
      <c r="O85" s="2" t="s">
        <v>12</v>
      </c>
      <c r="P85" s="2">
        <v>73</v>
      </c>
      <c r="Q85" s="2" t="s">
        <v>1751</v>
      </c>
      <c r="R85" s="2" t="s">
        <v>654</v>
      </c>
      <c r="S85" s="2" t="s">
        <v>655</v>
      </c>
      <c r="T85" s="4" t="s">
        <v>17</v>
      </c>
      <c r="U85" s="56" t="s">
        <v>4214</v>
      </c>
      <c r="V85" s="2">
        <v>1770</v>
      </c>
      <c r="W85" s="2" t="s">
        <v>1752</v>
      </c>
      <c r="X85" s="2" t="s">
        <v>17</v>
      </c>
      <c r="Y85" s="2">
        <v>3</v>
      </c>
      <c r="Z85" s="2" t="s">
        <v>2663</v>
      </c>
      <c r="AA85" s="60" t="s">
        <v>2234</v>
      </c>
      <c r="AB85" s="3" t="s">
        <v>2672</v>
      </c>
    </row>
    <row r="86" spans="1:28" ht="14.25" customHeight="1">
      <c r="A86" s="2">
        <v>84</v>
      </c>
      <c r="C86" s="4" t="s">
        <v>17</v>
      </c>
      <c r="D86" s="2" t="s">
        <v>656</v>
      </c>
      <c r="E86" s="2" t="s">
        <v>657</v>
      </c>
      <c r="M86" s="2" t="s">
        <v>1623</v>
      </c>
      <c r="N86" s="2" t="s">
        <v>141</v>
      </c>
      <c r="O86" s="2" t="s">
        <v>12</v>
      </c>
      <c r="P86" s="2">
        <v>74</v>
      </c>
      <c r="Q86" s="2" t="s">
        <v>1753</v>
      </c>
      <c r="R86" s="2" t="s">
        <v>656</v>
      </c>
      <c r="S86" s="2" t="s">
        <v>657</v>
      </c>
      <c r="T86" s="4" t="s">
        <v>17</v>
      </c>
      <c r="U86" s="56" t="s">
        <v>4215</v>
      </c>
      <c r="V86" s="2">
        <v>1770</v>
      </c>
      <c r="W86" s="2" t="s">
        <v>1752</v>
      </c>
      <c r="X86" s="2" t="s">
        <v>17</v>
      </c>
      <c r="Y86" s="2">
        <v>3</v>
      </c>
      <c r="Z86" s="2" t="s">
        <v>2663</v>
      </c>
      <c r="AA86" s="60" t="s">
        <v>2234</v>
      </c>
      <c r="AB86" s="3" t="s">
        <v>2672</v>
      </c>
    </row>
    <row r="87" spans="1:28" ht="14.25" customHeight="1">
      <c r="A87" s="2">
        <v>85</v>
      </c>
      <c r="C87" s="4" t="s">
        <v>17</v>
      </c>
      <c r="D87" s="2" t="s">
        <v>658</v>
      </c>
      <c r="E87" s="2" t="s">
        <v>659</v>
      </c>
      <c r="M87" s="2" t="s">
        <v>1623</v>
      </c>
      <c r="N87" s="2" t="s">
        <v>143</v>
      </c>
      <c r="O87" s="2" t="s">
        <v>12</v>
      </c>
      <c r="P87" s="2">
        <v>75</v>
      </c>
      <c r="Q87" s="2" t="s">
        <v>1754</v>
      </c>
      <c r="R87" s="2" t="s">
        <v>658</v>
      </c>
      <c r="S87" s="2" t="s">
        <v>659</v>
      </c>
      <c r="T87" s="4" t="s">
        <v>17</v>
      </c>
      <c r="U87" s="56" t="s">
        <v>4216</v>
      </c>
      <c r="V87" s="2" t="s">
        <v>3991</v>
      </c>
      <c r="X87" s="2" t="s">
        <v>3991</v>
      </c>
      <c r="Y87" s="2" t="s">
        <v>3991</v>
      </c>
      <c r="Z87" s="2" t="s">
        <v>3991</v>
      </c>
      <c r="AA87" s="60" t="s">
        <v>3991</v>
      </c>
      <c r="AB87" s="3" t="s">
        <v>3991</v>
      </c>
    </row>
    <row r="88" spans="1:28" ht="14.25" customHeight="1">
      <c r="A88" s="2">
        <v>86</v>
      </c>
      <c r="C88" s="4" t="s">
        <v>17</v>
      </c>
      <c r="D88" s="2" t="s">
        <v>660</v>
      </c>
      <c r="E88" s="2" t="s">
        <v>661</v>
      </c>
      <c r="M88" s="2" t="s">
        <v>1623</v>
      </c>
      <c r="N88" s="2" t="s">
        <v>147</v>
      </c>
      <c r="O88" s="2" t="s">
        <v>12</v>
      </c>
      <c r="P88" s="2">
        <v>76</v>
      </c>
      <c r="Q88" s="2" t="s">
        <v>1755</v>
      </c>
      <c r="R88" s="2" t="s">
        <v>660</v>
      </c>
      <c r="S88" s="2" t="s">
        <v>661</v>
      </c>
      <c r="T88" s="4" t="s">
        <v>17</v>
      </c>
      <c r="U88" s="56" t="s">
        <v>4217</v>
      </c>
      <c r="V88" s="2">
        <v>1780</v>
      </c>
      <c r="W88" s="2" t="s">
        <v>1756</v>
      </c>
      <c r="X88" s="2" t="s">
        <v>17</v>
      </c>
      <c r="Y88" s="2">
        <v>3</v>
      </c>
      <c r="Z88" s="2" t="s">
        <v>2674</v>
      </c>
      <c r="AA88" s="60" t="s">
        <v>2234</v>
      </c>
      <c r="AB88" s="3" t="s">
        <v>2678</v>
      </c>
    </row>
    <row r="89" spans="1:28" ht="14.25" customHeight="1">
      <c r="A89" s="2">
        <v>87</v>
      </c>
      <c r="C89" s="4" t="s">
        <v>17</v>
      </c>
      <c r="D89" s="2" t="s">
        <v>662</v>
      </c>
      <c r="E89" s="2" t="s">
        <v>663</v>
      </c>
      <c r="M89" s="2" t="s">
        <v>1623</v>
      </c>
      <c r="N89" s="2" t="s">
        <v>147</v>
      </c>
      <c r="O89" s="2" t="s">
        <v>12</v>
      </c>
      <c r="P89" s="2">
        <v>77</v>
      </c>
      <c r="Q89" s="2" t="s">
        <v>1757</v>
      </c>
      <c r="R89" s="2" t="s">
        <v>662</v>
      </c>
      <c r="S89" s="2" t="s">
        <v>663</v>
      </c>
      <c r="T89" s="4" t="s">
        <v>17</v>
      </c>
      <c r="U89" s="56" t="s">
        <v>5425</v>
      </c>
      <c r="V89" s="2" t="s">
        <v>3991</v>
      </c>
      <c r="X89" s="2" t="s">
        <v>3991</v>
      </c>
      <c r="Y89" s="2" t="s">
        <v>3991</v>
      </c>
      <c r="Z89" s="2" t="s">
        <v>3991</v>
      </c>
      <c r="AA89" s="60" t="s">
        <v>3991</v>
      </c>
      <c r="AB89" s="3" t="s">
        <v>3991</v>
      </c>
    </row>
    <row r="90" spans="1:28" ht="14.25" customHeight="1">
      <c r="A90" s="2">
        <v>88</v>
      </c>
      <c r="C90" s="4" t="s">
        <v>17</v>
      </c>
      <c r="D90" s="2" t="s">
        <v>665</v>
      </c>
      <c r="E90" s="2" t="s">
        <v>666</v>
      </c>
      <c r="M90" s="2" t="s">
        <v>1623</v>
      </c>
      <c r="N90" s="2" t="s">
        <v>150</v>
      </c>
      <c r="O90" s="2" t="s">
        <v>12</v>
      </c>
      <c r="P90" s="2">
        <v>78</v>
      </c>
      <c r="Q90" s="2" t="s">
        <v>1758</v>
      </c>
      <c r="R90" s="2" t="s">
        <v>665</v>
      </c>
      <c r="S90" s="2" t="s">
        <v>666</v>
      </c>
      <c r="T90" s="4" t="s">
        <v>17</v>
      </c>
      <c r="U90" s="56" t="s">
        <v>5426</v>
      </c>
      <c r="V90" s="2">
        <v>1790</v>
      </c>
      <c r="W90" s="2" t="s">
        <v>1759</v>
      </c>
      <c r="X90" s="2" t="s">
        <v>17</v>
      </c>
      <c r="Y90" s="2">
        <v>3</v>
      </c>
      <c r="Z90" s="2" t="s">
        <v>2680</v>
      </c>
      <c r="AA90" s="60" t="s">
        <v>2234</v>
      </c>
      <c r="AB90" s="3" t="s">
        <v>2684</v>
      </c>
    </row>
    <row r="91" spans="1:28" ht="14.25" customHeight="1">
      <c r="A91" s="2">
        <v>89</v>
      </c>
      <c r="C91" s="4" t="s">
        <v>17</v>
      </c>
      <c r="D91" s="2" t="s">
        <v>5510</v>
      </c>
      <c r="E91" s="2" t="s">
        <v>670</v>
      </c>
      <c r="M91" s="2" t="s">
        <v>1623</v>
      </c>
      <c r="N91" s="2" t="s">
        <v>151</v>
      </c>
      <c r="O91" s="2" t="s">
        <v>20</v>
      </c>
      <c r="P91" s="2">
        <v>79</v>
      </c>
      <c r="Q91" s="2" t="s">
        <v>2084</v>
      </c>
      <c r="R91" s="2" t="s">
        <v>669</v>
      </c>
      <c r="S91" s="2" t="s">
        <v>670</v>
      </c>
      <c r="T91" s="4" t="s">
        <v>17</v>
      </c>
      <c r="U91" s="56" t="s">
        <v>3991</v>
      </c>
      <c r="V91" s="2">
        <v>1680</v>
      </c>
      <c r="W91" s="2" t="s">
        <v>1760</v>
      </c>
      <c r="X91" s="2" t="s">
        <v>22</v>
      </c>
      <c r="Y91" s="2">
        <v>2</v>
      </c>
      <c r="Z91" s="2" t="s">
        <v>2617</v>
      </c>
      <c r="AA91" s="60">
        <v>0</v>
      </c>
      <c r="AB91" s="3" t="s">
        <v>2620</v>
      </c>
    </row>
    <row r="92" spans="1:28" ht="14.25" customHeight="1">
      <c r="A92" s="2">
        <v>90</v>
      </c>
      <c r="C92" s="4" t="s">
        <v>17</v>
      </c>
      <c r="D92" s="2" t="s">
        <v>671</v>
      </c>
      <c r="E92" s="2" t="s">
        <v>672</v>
      </c>
      <c r="M92" s="2" t="s">
        <v>1623</v>
      </c>
      <c r="N92" s="2" t="s">
        <v>152</v>
      </c>
      <c r="O92" s="2" t="s">
        <v>12</v>
      </c>
      <c r="P92" s="2">
        <v>80</v>
      </c>
      <c r="Q92" s="2" t="s">
        <v>1762</v>
      </c>
      <c r="R92" s="2" t="s">
        <v>671</v>
      </c>
      <c r="S92" s="2" t="s">
        <v>672</v>
      </c>
      <c r="T92" s="4" t="s">
        <v>17</v>
      </c>
      <c r="U92" s="56" t="s">
        <v>4218</v>
      </c>
      <c r="V92" s="2">
        <v>1730</v>
      </c>
      <c r="W92" s="2" t="s">
        <v>1763</v>
      </c>
      <c r="X92" s="2" t="s">
        <v>17</v>
      </c>
      <c r="Y92" s="2">
        <v>3</v>
      </c>
      <c r="Z92" s="2" t="s">
        <v>2646</v>
      </c>
      <c r="AA92" s="60" t="s">
        <v>2234</v>
      </c>
      <c r="AB92" s="3" t="s">
        <v>2650</v>
      </c>
    </row>
    <row r="93" spans="1:28" ht="14.25" customHeight="1">
      <c r="A93" s="2">
        <v>91</v>
      </c>
      <c r="C93" s="4" t="s">
        <v>17</v>
      </c>
      <c r="D93" s="2" t="s">
        <v>673</v>
      </c>
      <c r="E93" s="2" t="s">
        <v>674</v>
      </c>
      <c r="M93" s="2" t="s">
        <v>1623</v>
      </c>
      <c r="N93" s="2" t="s">
        <v>153</v>
      </c>
      <c r="O93" s="2" t="s">
        <v>12</v>
      </c>
      <c r="P93" s="2">
        <v>81</v>
      </c>
      <c r="Q93" s="2" t="s">
        <v>1764</v>
      </c>
      <c r="R93" s="2" t="s">
        <v>673</v>
      </c>
      <c r="S93" s="2" t="s">
        <v>674</v>
      </c>
      <c r="T93" s="4" t="s">
        <v>17</v>
      </c>
      <c r="U93" s="56" t="s">
        <v>4219</v>
      </c>
      <c r="V93" s="2">
        <v>1690</v>
      </c>
      <c r="W93" s="2" t="s">
        <v>1765</v>
      </c>
      <c r="X93" s="2" t="s">
        <v>17</v>
      </c>
      <c r="Y93" s="2">
        <v>3</v>
      </c>
      <c r="Z93" s="2" t="s">
        <v>2622</v>
      </c>
      <c r="AA93" s="60" t="s">
        <v>2234</v>
      </c>
      <c r="AB93" s="3" t="s">
        <v>2626</v>
      </c>
    </row>
    <row r="94" spans="1:28" ht="14.25" customHeight="1">
      <c r="A94" s="2">
        <v>92</v>
      </c>
      <c r="C94" s="4" t="s">
        <v>17</v>
      </c>
      <c r="D94" s="2" t="s">
        <v>675</v>
      </c>
      <c r="E94" s="2" t="s">
        <v>676</v>
      </c>
      <c r="M94" s="2" t="s">
        <v>1623</v>
      </c>
      <c r="N94" s="2" t="s">
        <v>154</v>
      </c>
      <c r="O94" s="2" t="s">
        <v>12</v>
      </c>
      <c r="P94" s="2">
        <v>82</v>
      </c>
      <c r="Q94" s="2" t="s">
        <v>1766</v>
      </c>
      <c r="R94" s="2" t="s">
        <v>675</v>
      </c>
      <c r="S94" s="2" t="s">
        <v>676</v>
      </c>
      <c r="T94" s="4" t="s">
        <v>17</v>
      </c>
      <c r="U94" s="56" t="s">
        <v>4220</v>
      </c>
      <c r="V94" s="2">
        <v>1700</v>
      </c>
      <c r="W94" s="2" t="s">
        <v>1767</v>
      </c>
      <c r="X94" s="2" t="s">
        <v>17</v>
      </c>
      <c r="Y94" s="2">
        <v>3</v>
      </c>
      <c r="Z94" s="2" t="s">
        <v>2628</v>
      </c>
      <c r="AA94" s="60" t="s">
        <v>2234</v>
      </c>
      <c r="AB94" s="3" t="s">
        <v>2632</v>
      </c>
    </row>
    <row r="95" spans="1:28" ht="14.25" customHeight="1">
      <c r="A95" s="2">
        <v>93</v>
      </c>
      <c r="C95" s="4" t="s">
        <v>17</v>
      </c>
      <c r="D95" s="2" t="s">
        <v>677</v>
      </c>
      <c r="E95" s="2" t="s">
        <v>678</v>
      </c>
      <c r="M95" s="2" t="s">
        <v>1623</v>
      </c>
      <c r="N95" s="2" t="s">
        <v>156</v>
      </c>
      <c r="O95" s="2" t="s">
        <v>12</v>
      </c>
      <c r="P95" s="2">
        <v>83</v>
      </c>
      <c r="Q95" s="2" t="s">
        <v>1768</v>
      </c>
      <c r="R95" s="2" t="s">
        <v>677</v>
      </c>
      <c r="S95" s="2" t="s">
        <v>678</v>
      </c>
      <c r="T95" s="4" t="s">
        <v>17</v>
      </c>
      <c r="U95" s="56" t="s">
        <v>4221</v>
      </c>
      <c r="V95" s="2">
        <v>1710</v>
      </c>
      <c r="W95" s="2" t="s">
        <v>1769</v>
      </c>
      <c r="X95" s="2" t="s">
        <v>17</v>
      </c>
      <c r="Y95" s="2">
        <v>3</v>
      </c>
      <c r="Z95" s="2" t="s">
        <v>2634</v>
      </c>
      <c r="AA95" s="60" t="s">
        <v>2234</v>
      </c>
      <c r="AB95" s="3" t="s">
        <v>2637</v>
      </c>
    </row>
    <row r="96" spans="1:28" ht="14.25" customHeight="1">
      <c r="A96" s="2">
        <v>94</v>
      </c>
      <c r="C96" s="4" t="s">
        <v>22</v>
      </c>
      <c r="D96" s="2" t="s">
        <v>679</v>
      </c>
      <c r="E96" s="2" t="s">
        <v>680</v>
      </c>
      <c r="M96" s="2" t="s">
        <v>1623</v>
      </c>
      <c r="N96" s="2" t="s">
        <v>158</v>
      </c>
      <c r="O96" s="2" t="s">
        <v>12</v>
      </c>
      <c r="P96" s="2">
        <v>84</v>
      </c>
      <c r="Q96" s="2" t="s">
        <v>1770</v>
      </c>
      <c r="R96" s="2" t="s">
        <v>679</v>
      </c>
      <c r="S96" s="2" t="s">
        <v>680</v>
      </c>
      <c r="T96" s="4" t="s">
        <v>22</v>
      </c>
      <c r="U96" s="56" t="s">
        <v>4222</v>
      </c>
      <c r="V96" s="2">
        <v>1750</v>
      </c>
      <c r="W96" s="2" t="s">
        <v>1771</v>
      </c>
      <c r="X96" s="2" t="s">
        <v>22</v>
      </c>
      <c r="Y96" s="2">
        <v>3</v>
      </c>
      <c r="Z96" s="2" t="s">
        <v>2658</v>
      </c>
      <c r="AA96" s="60" t="s">
        <v>2189</v>
      </c>
      <c r="AB96" s="3" t="s">
        <v>2661</v>
      </c>
    </row>
    <row r="97" spans="1:28" ht="14.25" customHeight="1">
      <c r="A97" s="2">
        <v>95</v>
      </c>
      <c r="C97" s="4" t="s">
        <v>17</v>
      </c>
      <c r="D97" s="2" t="s">
        <v>5511</v>
      </c>
      <c r="E97" s="2" t="s">
        <v>684</v>
      </c>
      <c r="M97" s="2" t="s">
        <v>1623</v>
      </c>
      <c r="N97" s="2" t="s">
        <v>169</v>
      </c>
      <c r="O97" s="2" t="s">
        <v>20</v>
      </c>
      <c r="P97" s="2">
        <v>85</v>
      </c>
      <c r="Q97" s="2" t="s">
        <v>2085</v>
      </c>
      <c r="R97" s="2" t="s">
        <v>683</v>
      </c>
      <c r="S97" s="2" t="s">
        <v>684</v>
      </c>
      <c r="T97" s="4" t="s">
        <v>17</v>
      </c>
      <c r="U97" s="56" t="s">
        <v>3991</v>
      </c>
      <c r="V97" s="2" t="s">
        <v>3991</v>
      </c>
      <c r="X97" s="2" t="s">
        <v>3991</v>
      </c>
      <c r="Y97" s="2" t="s">
        <v>3991</v>
      </c>
      <c r="Z97" s="2" t="s">
        <v>3991</v>
      </c>
      <c r="AA97" s="60" t="s">
        <v>3991</v>
      </c>
      <c r="AB97" s="3" t="s">
        <v>3991</v>
      </c>
    </row>
    <row r="98" spans="1:28" ht="14.25" customHeight="1">
      <c r="A98" s="2">
        <v>96</v>
      </c>
      <c r="C98" s="4" t="s">
        <v>17</v>
      </c>
      <c r="D98" s="2" t="s">
        <v>685</v>
      </c>
      <c r="E98" s="2" t="s">
        <v>686</v>
      </c>
      <c r="M98" s="2" t="s">
        <v>1623</v>
      </c>
      <c r="N98" s="2" t="s">
        <v>171</v>
      </c>
      <c r="O98" s="2" t="s">
        <v>12</v>
      </c>
      <c r="P98" s="2">
        <v>86</v>
      </c>
      <c r="Q98" s="2" t="s">
        <v>1772</v>
      </c>
      <c r="R98" s="2" t="s">
        <v>685</v>
      </c>
      <c r="S98" s="2" t="s">
        <v>686</v>
      </c>
      <c r="T98" s="4" t="s">
        <v>17</v>
      </c>
      <c r="U98" s="56" t="s">
        <v>5427</v>
      </c>
      <c r="V98" s="2">
        <v>1110</v>
      </c>
      <c r="W98" s="2" t="s">
        <v>1773</v>
      </c>
      <c r="X98" s="2" t="s">
        <v>17</v>
      </c>
      <c r="Y98" s="2">
        <v>1</v>
      </c>
      <c r="Z98" s="2" t="s">
        <v>2244</v>
      </c>
      <c r="AA98" s="60" t="s">
        <v>2245</v>
      </c>
      <c r="AB98" s="3" t="s">
        <v>2248</v>
      </c>
    </row>
    <row r="99" spans="1:28" ht="14.25" customHeight="1">
      <c r="A99" s="2">
        <v>97</v>
      </c>
      <c r="C99" s="4" t="s">
        <v>17</v>
      </c>
      <c r="D99" s="2" t="s">
        <v>687</v>
      </c>
      <c r="E99" s="2" t="s">
        <v>688</v>
      </c>
      <c r="M99" s="2" t="s">
        <v>1623</v>
      </c>
      <c r="N99" s="2" t="s">
        <v>173</v>
      </c>
      <c r="O99" s="2" t="s">
        <v>12</v>
      </c>
      <c r="P99" s="2">
        <v>87</v>
      </c>
      <c r="Q99" s="2" t="s">
        <v>1776</v>
      </c>
      <c r="R99" s="2" t="s">
        <v>687</v>
      </c>
      <c r="S99" s="2" t="s">
        <v>688</v>
      </c>
      <c r="T99" s="4" t="s">
        <v>17</v>
      </c>
      <c r="U99" s="56" t="s">
        <v>4223</v>
      </c>
      <c r="V99" s="2" t="s">
        <v>3991</v>
      </c>
      <c r="X99" s="2" t="s">
        <v>3991</v>
      </c>
      <c r="Y99" s="2" t="s">
        <v>3991</v>
      </c>
      <c r="Z99" s="2" t="s">
        <v>3991</v>
      </c>
      <c r="AA99" s="60" t="s">
        <v>3991</v>
      </c>
      <c r="AB99" s="3" t="s">
        <v>3991</v>
      </c>
    </row>
    <row r="100" spans="1:28" ht="14.25" customHeight="1">
      <c r="A100" s="2">
        <v>98</v>
      </c>
      <c r="C100" s="4" t="s">
        <v>22</v>
      </c>
      <c r="D100" s="2" t="s">
        <v>5512</v>
      </c>
      <c r="E100" s="2" t="s">
        <v>691</v>
      </c>
      <c r="M100" s="2" t="s">
        <v>1623</v>
      </c>
      <c r="N100" s="2" t="s">
        <v>174</v>
      </c>
      <c r="O100" s="2" t="s">
        <v>20</v>
      </c>
      <c r="P100" s="2">
        <v>88</v>
      </c>
      <c r="Q100" s="2" t="s">
        <v>2086</v>
      </c>
      <c r="R100" s="2" t="s">
        <v>178</v>
      </c>
      <c r="S100" s="2" t="s">
        <v>691</v>
      </c>
      <c r="T100" s="4" t="s">
        <v>22</v>
      </c>
      <c r="U100" s="56" t="s">
        <v>3991</v>
      </c>
      <c r="V100" s="2" t="s">
        <v>3991</v>
      </c>
      <c r="X100" s="2" t="s">
        <v>3991</v>
      </c>
      <c r="Y100" s="2" t="s">
        <v>3991</v>
      </c>
      <c r="Z100" s="2" t="s">
        <v>3991</v>
      </c>
      <c r="AA100" s="60" t="s">
        <v>3991</v>
      </c>
      <c r="AB100" s="3" t="s">
        <v>3991</v>
      </c>
    </row>
    <row r="101" spans="1:28" ht="14.25" customHeight="1">
      <c r="A101" s="2">
        <v>99</v>
      </c>
      <c r="C101" s="4" t="s">
        <v>22</v>
      </c>
      <c r="D101" s="2" t="s">
        <v>693</v>
      </c>
      <c r="E101" s="2" t="s">
        <v>694</v>
      </c>
      <c r="M101" s="2" t="s">
        <v>1623</v>
      </c>
      <c r="N101" s="2" t="s">
        <v>692</v>
      </c>
      <c r="O101" s="2" t="s">
        <v>12</v>
      </c>
      <c r="P101" s="2">
        <v>89</v>
      </c>
      <c r="Q101" s="2" t="s">
        <v>1777</v>
      </c>
      <c r="R101" s="2" t="s">
        <v>693</v>
      </c>
      <c r="S101" s="2" t="s">
        <v>694</v>
      </c>
      <c r="T101" s="4" t="s">
        <v>22</v>
      </c>
      <c r="U101" s="56" t="s">
        <v>4224</v>
      </c>
      <c r="V101" s="2">
        <v>1060</v>
      </c>
      <c r="W101" s="2" t="s">
        <v>1778</v>
      </c>
      <c r="X101" s="2" t="s">
        <v>17</v>
      </c>
      <c r="Y101" s="2">
        <v>1</v>
      </c>
      <c r="Z101" s="2" t="s">
        <v>2205</v>
      </c>
      <c r="AA101" s="60" t="s">
        <v>2189</v>
      </c>
      <c r="AB101" s="3" t="s">
        <v>2209</v>
      </c>
    </row>
    <row r="102" spans="1:28" ht="14.25" customHeight="1">
      <c r="A102" s="2">
        <v>100</v>
      </c>
      <c r="C102" s="4" t="s">
        <v>22</v>
      </c>
      <c r="D102" s="2" t="s">
        <v>695</v>
      </c>
      <c r="E102" s="2" t="s">
        <v>696</v>
      </c>
      <c r="M102" s="2" t="s">
        <v>1623</v>
      </c>
      <c r="N102" s="2" t="s">
        <v>180</v>
      </c>
      <c r="O102" s="2" t="s">
        <v>12</v>
      </c>
      <c r="P102" s="2">
        <v>90</v>
      </c>
      <c r="Q102" s="2" t="s">
        <v>1781</v>
      </c>
      <c r="R102" s="2" t="s">
        <v>695</v>
      </c>
      <c r="S102" s="2" t="s">
        <v>696</v>
      </c>
      <c r="T102" s="4" t="s">
        <v>22</v>
      </c>
      <c r="U102" s="56" t="s">
        <v>4225</v>
      </c>
      <c r="V102" s="2">
        <v>1050</v>
      </c>
      <c r="W102" s="2" t="s">
        <v>1782</v>
      </c>
      <c r="X102" s="2" t="s">
        <v>22</v>
      </c>
      <c r="Y102" s="2">
        <v>1</v>
      </c>
      <c r="Z102" s="2" t="s">
        <v>2196</v>
      </c>
      <c r="AA102" s="60" t="s">
        <v>2189</v>
      </c>
      <c r="AB102" s="3" t="s">
        <v>2204</v>
      </c>
    </row>
    <row r="103" spans="1:28" ht="14.25" customHeight="1">
      <c r="A103" s="2">
        <v>101</v>
      </c>
      <c r="C103" s="4" t="s">
        <v>17</v>
      </c>
      <c r="D103" s="2" t="s">
        <v>697</v>
      </c>
      <c r="E103" s="2" t="s">
        <v>698</v>
      </c>
      <c r="M103" s="2" t="s">
        <v>1623</v>
      </c>
      <c r="N103" s="2" t="s">
        <v>182</v>
      </c>
      <c r="O103" s="2" t="s">
        <v>12</v>
      </c>
      <c r="P103" s="2">
        <v>91</v>
      </c>
      <c r="Q103" s="2" t="s">
        <v>1784</v>
      </c>
      <c r="R103" s="2" t="s">
        <v>697</v>
      </c>
      <c r="S103" s="2" t="s">
        <v>698</v>
      </c>
      <c r="T103" s="4" t="s">
        <v>17</v>
      </c>
      <c r="U103" s="56" t="s">
        <v>4226</v>
      </c>
      <c r="V103" s="2" t="s">
        <v>3991</v>
      </c>
      <c r="X103" s="2" t="s">
        <v>3991</v>
      </c>
      <c r="Y103" s="2" t="s">
        <v>3991</v>
      </c>
      <c r="Z103" s="2" t="s">
        <v>3991</v>
      </c>
      <c r="AA103" s="60" t="s">
        <v>3991</v>
      </c>
      <c r="AB103" s="3" t="s">
        <v>3991</v>
      </c>
    </row>
    <row r="104" spans="1:28" ht="14.25" customHeight="1">
      <c r="A104" s="2">
        <v>102</v>
      </c>
      <c r="C104" s="4" t="s">
        <v>17</v>
      </c>
      <c r="D104" s="2" t="s">
        <v>4326</v>
      </c>
      <c r="E104" s="2" t="s">
        <v>702</v>
      </c>
      <c r="M104" s="2" t="s">
        <v>1623</v>
      </c>
      <c r="N104" s="2" t="s">
        <v>184</v>
      </c>
      <c r="O104" s="2" t="s">
        <v>20</v>
      </c>
      <c r="P104" s="2">
        <v>92</v>
      </c>
      <c r="Q104" s="2" t="s">
        <v>2087</v>
      </c>
      <c r="R104" s="2" t="s">
        <v>701</v>
      </c>
      <c r="S104" s="2" t="s">
        <v>702</v>
      </c>
      <c r="T104" s="4" t="s">
        <v>17</v>
      </c>
      <c r="U104" s="56" t="s">
        <v>3991</v>
      </c>
      <c r="V104" s="2">
        <v>1800</v>
      </c>
      <c r="W104" s="2" t="s">
        <v>1785</v>
      </c>
      <c r="X104" s="2" t="s">
        <v>17</v>
      </c>
      <c r="Y104" s="2">
        <v>1</v>
      </c>
      <c r="Z104" s="2" t="s">
        <v>2685</v>
      </c>
      <c r="AA104" s="60">
        <v>0</v>
      </c>
      <c r="AB104" s="3" t="s">
        <v>2691</v>
      </c>
    </row>
    <row r="105" spans="1:28" ht="14.25" customHeight="1">
      <c r="A105" s="2">
        <v>103</v>
      </c>
      <c r="C105" s="4" t="s">
        <v>17</v>
      </c>
      <c r="D105" s="2" t="s">
        <v>703</v>
      </c>
      <c r="E105" s="2" t="s">
        <v>704</v>
      </c>
      <c r="M105" s="2" t="s">
        <v>1623</v>
      </c>
      <c r="N105" s="2" t="s">
        <v>123</v>
      </c>
      <c r="O105" s="2" t="s">
        <v>12</v>
      </c>
      <c r="P105" s="2">
        <v>93</v>
      </c>
      <c r="Q105" s="2" t="s">
        <v>1787</v>
      </c>
      <c r="R105" s="2" t="s">
        <v>703</v>
      </c>
      <c r="S105" s="2" t="s">
        <v>704</v>
      </c>
      <c r="T105" s="4" t="s">
        <v>17</v>
      </c>
      <c r="U105" s="56" t="s">
        <v>4227</v>
      </c>
      <c r="V105" s="2">
        <v>1820</v>
      </c>
      <c r="W105" s="2" t="s">
        <v>1788</v>
      </c>
      <c r="X105" s="2" t="s">
        <v>17</v>
      </c>
      <c r="Y105" s="2">
        <v>2</v>
      </c>
      <c r="Z105" s="2" t="s">
        <v>2698</v>
      </c>
      <c r="AA105" s="60" t="s">
        <v>2162</v>
      </c>
      <c r="AB105" s="3" t="s">
        <v>2702</v>
      </c>
    </row>
    <row r="106" spans="1:28" ht="14.25" customHeight="1">
      <c r="A106" s="2">
        <v>104</v>
      </c>
      <c r="C106" s="4" t="s">
        <v>17</v>
      </c>
      <c r="D106" s="2" t="s">
        <v>706</v>
      </c>
      <c r="E106" s="2" t="s">
        <v>707</v>
      </c>
      <c r="M106" s="2" t="s">
        <v>1623</v>
      </c>
      <c r="N106" s="2" t="s">
        <v>126</v>
      </c>
      <c r="O106" s="2" t="s">
        <v>12</v>
      </c>
      <c r="P106" s="2">
        <v>94</v>
      </c>
      <c r="Q106" s="2" t="s">
        <v>1790</v>
      </c>
      <c r="R106" s="2" t="s">
        <v>706</v>
      </c>
      <c r="S106" s="2" t="s">
        <v>707</v>
      </c>
      <c r="T106" s="4" t="s">
        <v>17</v>
      </c>
      <c r="U106" s="56" t="s">
        <v>4228</v>
      </c>
      <c r="V106" s="2" t="s">
        <v>3991</v>
      </c>
      <c r="X106" s="2" t="s">
        <v>3991</v>
      </c>
      <c r="Y106" s="2" t="s">
        <v>3991</v>
      </c>
      <c r="Z106" s="2" t="s">
        <v>3991</v>
      </c>
      <c r="AA106" s="60" t="s">
        <v>3991</v>
      </c>
      <c r="AB106" s="3" t="s">
        <v>3991</v>
      </c>
    </row>
    <row r="107" spans="1:28" ht="14.25" customHeight="1">
      <c r="A107" s="2">
        <v>105</v>
      </c>
      <c r="C107" s="4" t="s">
        <v>17</v>
      </c>
      <c r="D107" s="2" t="s">
        <v>708</v>
      </c>
      <c r="E107" s="2" t="s">
        <v>709</v>
      </c>
      <c r="M107" s="2" t="s">
        <v>1623</v>
      </c>
      <c r="N107" s="2" t="s">
        <v>129</v>
      </c>
      <c r="O107" s="2" t="s">
        <v>12</v>
      </c>
      <c r="P107" s="2">
        <v>95</v>
      </c>
      <c r="Q107" s="2" t="s">
        <v>1791</v>
      </c>
      <c r="R107" s="2" t="s">
        <v>708</v>
      </c>
      <c r="S107" s="2" t="s">
        <v>709</v>
      </c>
      <c r="T107" s="4" t="s">
        <v>17</v>
      </c>
      <c r="U107" s="56" t="s">
        <v>4229</v>
      </c>
      <c r="V107" s="2">
        <v>1810</v>
      </c>
      <c r="W107" s="2" t="s">
        <v>1792</v>
      </c>
      <c r="X107" s="2" t="s">
        <v>22</v>
      </c>
      <c r="Y107" s="2">
        <v>2</v>
      </c>
      <c r="Z107" s="2" t="s">
        <v>1231</v>
      </c>
      <c r="AA107" s="60" t="s">
        <v>2234</v>
      </c>
      <c r="AB107" s="3" t="s">
        <v>2696</v>
      </c>
    </row>
    <row r="108" spans="1:28" ht="14.25" customHeight="1">
      <c r="A108" s="2">
        <v>106</v>
      </c>
      <c r="C108" s="4" t="s">
        <v>17</v>
      </c>
      <c r="D108" s="2" t="s">
        <v>710</v>
      </c>
      <c r="E108" s="2" t="s">
        <v>711</v>
      </c>
      <c r="M108" s="2" t="s">
        <v>1623</v>
      </c>
      <c r="N108" s="2" t="s">
        <v>594</v>
      </c>
      <c r="O108" s="2" t="s">
        <v>12</v>
      </c>
      <c r="P108" s="2">
        <v>96</v>
      </c>
      <c r="Q108" s="2" t="s">
        <v>1794</v>
      </c>
      <c r="R108" s="2" t="s">
        <v>710</v>
      </c>
      <c r="S108" s="2" t="s">
        <v>711</v>
      </c>
      <c r="T108" s="4" t="s">
        <v>17</v>
      </c>
      <c r="U108" s="56" t="s">
        <v>4230</v>
      </c>
      <c r="V108" s="2" t="s">
        <v>3991</v>
      </c>
      <c r="X108" s="2" t="s">
        <v>3991</v>
      </c>
      <c r="Y108" s="2" t="s">
        <v>3991</v>
      </c>
      <c r="Z108" s="2" t="s">
        <v>3991</v>
      </c>
      <c r="AA108" s="60" t="s">
        <v>3991</v>
      </c>
      <c r="AB108" s="3" t="s">
        <v>3991</v>
      </c>
    </row>
    <row r="109" spans="1:28" ht="14.25" customHeight="1">
      <c r="A109" s="2">
        <v>107</v>
      </c>
      <c r="C109" s="4" t="s">
        <v>17</v>
      </c>
      <c r="D109" s="2" t="s">
        <v>5513</v>
      </c>
      <c r="E109" s="2" t="s">
        <v>600</v>
      </c>
      <c r="M109" s="2" t="s">
        <v>1623</v>
      </c>
      <c r="N109" s="2" t="s">
        <v>131</v>
      </c>
      <c r="O109" s="2" t="s">
        <v>20</v>
      </c>
      <c r="P109" s="2">
        <v>97</v>
      </c>
      <c r="Q109" s="2" t="s">
        <v>2088</v>
      </c>
      <c r="R109" s="2" t="s">
        <v>714</v>
      </c>
      <c r="S109" s="2" t="s">
        <v>600</v>
      </c>
      <c r="T109" s="4" t="s">
        <v>17</v>
      </c>
      <c r="U109" s="56" t="s">
        <v>3991</v>
      </c>
      <c r="V109" s="2" t="s">
        <v>3991</v>
      </c>
      <c r="X109" s="2" t="s">
        <v>3991</v>
      </c>
      <c r="Y109" s="2" t="s">
        <v>3991</v>
      </c>
      <c r="Z109" s="2" t="s">
        <v>3991</v>
      </c>
      <c r="AA109" s="60" t="s">
        <v>3991</v>
      </c>
      <c r="AB109" s="3" t="s">
        <v>3991</v>
      </c>
    </row>
    <row r="110" spans="1:28" ht="14.25" customHeight="1">
      <c r="A110" s="2">
        <v>108</v>
      </c>
      <c r="C110" s="4" t="s">
        <v>17</v>
      </c>
      <c r="D110" s="2" t="s">
        <v>715</v>
      </c>
      <c r="E110" s="2" t="s">
        <v>716</v>
      </c>
      <c r="M110" s="2" t="s">
        <v>1623</v>
      </c>
      <c r="N110" s="2" t="s">
        <v>136</v>
      </c>
      <c r="O110" s="2" t="s">
        <v>12</v>
      </c>
      <c r="P110" s="2">
        <v>98</v>
      </c>
      <c r="Q110" s="2" t="s">
        <v>1795</v>
      </c>
      <c r="R110" s="2" t="s">
        <v>715</v>
      </c>
      <c r="S110" s="2" t="s">
        <v>716</v>
      </c>
      <c r="T110" s="4" t="s">
        <v>17</v>
      </c>
      <c r="U110" s="56" t="s">
        <v>4231</v>
      </c>
      <c r="V110" s="2" t="s">
        <v>3991</v>
      </c>
      <c r="X110" s="2" t="s">
        <v>3991</v>
      </c>
      <c r="Y110" s="2" t="s">
        <v>3991</v>
      </c>
      <c r="Z110" s="2" t="s">
        <v>3991</v>
      </c>
      <c r="AA110" s="60" t="s">
        <v>3991</v>
      </c>
      <c r="AB110" s="3" t="s">
        <v>3991</v>
      </c>
    </row>
    <row r="111" spans="1:28" ht="14.25" customHeight="1">
      <c r="A111" s="2">
        <v>109</v>
      </c>
      <c r="C111" s="4" t="s">
        <v>17</v>
      </c>
      <c r="D111" s="2" t="s">
        <v>717</v>
      </c>
      <c r="E111" s="2" t="s">
        <v>718</v>
      </c>
      <c r="M111" s="2" t="s">
        <v>1623</v>
      </c>
      <c r="N111" s="2" t="s">
        <v>138</v>
      </c>
      <c r="O111" s="2" t="s">
        <v>12</v>
      </c>
      <c r="P111" s="2">
        <v>99</v>
      </c>
      <c r="Q111" s="2" t="s">
        <v>1796</v>
      </c>
      <c r="R111" s="2" t="s">
        <v>717</v>
      </c>
      <c r="S111" s="2" t="s">
        <v>718</v>
      </c>
      <c r="T111" s="4" t="s">
        <v>17</v>
      </c>
      <c r="U111" s="56" t="s">
        <v>5428</v>
      </c>
      <c r="V111" s="2" t="s">
        <v>3991</v>
      </c>
      <c r="X111" s="2" t="s">
        <v>3991</v>
      </c>
      <c r="Y111" s="2" t="s">
        <v>3991</v>
      </c>
      <c r="Z111" s="2" t="s">
        <v>3991</v>
      </c>
      <c r="AA111" s="60" t="s">
        <v>3991</v>
      </c>
      <c r="AB111" s="3" t="s">
        <v>3991</v>
      </c>
    </row>
    <row r="112" spans="1:28" ht="14.25" customHeight="1">
      <c r="A112" s="2">
        <v>110</v>
      </c>
      <c r="C112" s="4" t="s">
        <v>17</v>
      </c>
      <c r="D112" s="2" t="s">
        <v>719</v>
      </c>
      <c r="E112" s="2" t="s">
        <v>720</v>
      </c>
      <c r="M112" s="2" t="s">
        <v>1623</v>
      </c>
      <c r="N112" s="2" t="s">
        <v>141</v>
      </c>
      <c r="O112" s="2" t="s">
        <v>12</v>
      </c>
      <c r="P112" s="2">
        <v>100</v>
      </c>
      <c r="Q112" s="2" t="s">
        <v>1797</v>
      </c>
      <c r="R112" s="2" t="s">
        <v>719</v>
      </c>
      <c r="S112" s="2" t="s">
        <v>720</v>
      </c>
      <c r="T112" s="4" t="s">
        <v>17</v>
      </c>
      <c r="U112" s="56" t="s">
        <v>5429</v>
      </c>
      <c r="V112" s="2" t="s">
        <v>3991</v>
      </c>
      <c r="X112" s="2" t="s">
        <v>3991</v>
      </c>
      <c r="Y112" s="2" t="s">
        <v>3991</v>
      </c>
      <c r="Z112" s="2" t="s">
        <v>3991</v>
      </c>
      <c r="AA112" s="60" t="s">
        <v>3991</v>
      </c>
      <c r="AB112" s="3" t="s">
        <v>3991</v>
      </c>
    </row>
    <row r="113" spans="1:28" ht="14.25" customHeight="1">
      <c r="A113" s="2">
        <v>111</v>
      </c>
      <c r="C113" s="4" t="s">
        <v>17</v>
      </c>
      <c r="D113" s="2" t="s">
        <v>721</v>
      </c>
      <c r="E113" s="2" t="s">
        <v>722</v>
      </c>
      <c r="M113" s="2" t="s">
        <v>1623</v>
      </c>
      <c r="N113" s="2" t="s">
        <v>143</v>
      </c>
      <c r="O113" s="2" t="s">
        <v>12</v>
      </c>
      <c r="P113" s="2">
        <v>101</v>
      </c>
      <c r="Q113" s="2" t="s">
        <v>1798</v>
      </c>
      <c r="R113" s="2" t="s">
        <v>721</v>
      </c>
      <c r="S113" s="2" t="s">
        <v>722</v>
      </c>
      <c r="T113" s="4" t="s">
        <v>17</v>
      </c>
      <c r="U113" s="56" t="s">
        <v>5430</v>
      </c>
      <c r="V113" s="2" t="s">
        <v>3991</v>
      </c>
      <c r="X113" s="2" t="s">
        <v>3991</v>
      </c>
      <c r="Y113" s="2" t="s">
        <v>3991</v>
      </c>
      <c r="Z113" s="2" t="s">
        <v>3991</v>
      </c>
      <c r="AA113" s="60" t="s">
        <v>3991</v>
      </c>
      <c r="AB113" s="3" t="s">
        <v>3991</v>
      </c>
    </row>
    <row r="114" spans="1:28" ht="14.25" customHeight="1">
      <c r="A114" s="2">
        <v>112</v>
      </c>
      <c r="C114" s="4" t="s">
        <v>17</v>
      </c>
      <c r="D114" s="2" t="s">
        <v>723</v>
      </c>
      <c r="E114" s="2" t="s">
        <v>724</v>
      </c>
      <c r="M114" s="2" t="s">
        <v>1623</v>
      </c>
      <c r="N114" s="2" t="s">
        <v>147</v>
      </c>
      <c r="O114" s="2" t="s">
        <v>12</v>
      </c>
      <c r="P114" s="2">
        <v>102</v>
      </c>
      <c r="Q114" s="2" t="s">
        <v>1799</v>
      </c>
      <c r="R114" s="2" t="s">
        <v>723</v>
      </c>
      <c r="S114" s="2" t="s">
        <v>724</v>
      </c>
      <c r="T114" s="4" t="s">
        <v>17</v>
      </c>
      <c r="U114" s="56" t="s">
        <v>4232</v>
      </c>
      <c r="V114" s="2" t="s">
        <v>3991</v>
      </c>
      <c r="X114" s="2" t="s">
        <v>3991</v>
      </c>
      <c r="Y114" s="2" t="s">
        <v>3991</v>
      </c>
      <c r="Z114" s="2" t="s">
        <v>3991</v>
      </c>
      <c r="AA114" s="60" t="s">
        <v>3991</v>
      </c>
      <c r="AB114" s="3" t="s">
        <v>3991</v>
      </c>
    </row>
    <row r="115" spans="1:28" ht="14.25" customHeight="1">
      <c r="A115" s="2">
        <v>113</v>
      </c>
      <c r="C115" s="4" t="s">
        <v>17</v>
      </c>
      <c r="D115" s="2" t="s">
        <v>725</v>
      </c>
      <c r="E115" s="2" t="s">
        <v>726</v>
      </c>
      <c r="M115" s="2" t="s">
        <v>1623</v>
      </c>
      <c r="N115" s="2" t="s">
        <v>147</v>
      </c>
      <c r="O115" s="2" t="s">
        <v>12</v>
      </c>
      <c r="P115" s="2">
        <v>103</v>
      </c>
      <c r="Q115" s="2" t="s">
        <v>1800</v>
      </c>
      <c r="R115" s="2" t="s">
        <v>725</v>
      </c>
      <c r="S115" s="2" t="s">
        <v>726</v>
      </c>
      <c r="T115" s="4" t="s">
        <v>17</v>
      </c>
      <c r="U115" s="56" t="s">
        <v>4233</v>
      </c>
      <c r="V115" s="2" t="s">
        <v>3991</v>
      </c>
      <c r="X115" s="2" t="s">
        <v>3991</v>
      </c>
      <c r="Y115" s="2" t="s">
        <v>3991</v>
      </c>
      <c r="Z115" s="2" t="s">
        <v>3991</v>
      </c>
      <c r="AA115" s="60" t="s">
        <v>3991</v>
      </c>
      <c r="AB115" s="3" t="s">
        <v>3991</v>
      </c>
    </row>
    <row r="116" spans="1:28" ht="14.25" customHeight="1">
      <c r="A116" s="2">
        <v>114</v>
      </c>
      <c r="C116" s="4" t="s">
        <v>17</v>
      </c>
      <c r="D116" s="2" t="s">
        <v>727</v>
      </c>
      <c r="E116" s="2" t="s">
        <v>728</v>
      </c>
      <c r="M116" s="2" t="s">
        <v>1623</v>
      </c>
      <c r="N116" s="2" t="s">
        <v>150</v>
      </c>
      <c r="O116" s="2" t="s">
        <v>12</v>
      </c>
      <c r="P116" s="2">
        <v>104</v>
      </c>
      <c r="Q116" s="2" t="s">
        <v>1801</v>
      </c>
      <c r="R116" s="2" t="s">
        <v>727</v>
      </c>
      <c r="S116" s="2" t="s">
        <v>728</v>
      </c>
      <c r="T116" s="4" t="s">
        <v>17</v>
      </c>
      <c r="U116" s="56" t="s">
        <v>5431</v>
      </c>
      <c r="V116" s="2" t="s">
        <v>3991</v>
      </c>
      <c r="X116" s="2" t="s">
        <v>3991</v>
      </c>
      <c r="Y116" s="2" t="s">
        <v>3991</v>
      </c>
      <c r="Z116" s="2" t="s">
        <v>3991</v>
      </c>
      <c r="AA116" s="60" t="s">
        <v>3991</v>
      </c>
      <c r="AB116" s="3" t="s">
        <v>3991</v>
      </c>
    </row>
    <row r="117" spans="1:28" ht="14.25" customHeight="1">
      <c r="A117" s="2">
        <v>115</v>
      </c>
      <c r="C117" s="4" t="s">
        <v>17</v>
      </c>
      <c r="D117" s="2" t="s">
        <v>5514</v>
      </c>
      <c r="E117" s="2" t="s">
        <v>732</v>
      </c>
      <c r="M117" s="2" t="s">
        <v>1623</v>
      </c>
      <c r="N117" s="2" t="s">
        <v>151</v>
      </c>
      <c r="O117" s="2" t="s">
        <v>20</v>
      </c>
      <c r="P117" s="2">
        <v>105</v>
      </c>
      <c r="Q117" s="2" t="s">
        <v>2089</v>
      </c>
      <c r="R117" s="2" t="s">
        <v>731</v>
      </c>
      <c r="S117" s="2" t="s">
        <v>732</v>
      </c>
      <c r="T117" s="4" t="s">
        <v>17</v>
      </c>
      <c r="U117" s="56" t="s">
        <v>3991</v>
      </c>
      <c r="V117" s="2" t="s">
        <v>3991</v>
      </c>
      <c r="X117" s="2" t="s">
        <v>3991</v>
      </c>
      <c r="Y117" s="2" t="s">
        <v>3991</v>
      </c>
      <c r="Z117" s="2" t="s">
        <v>3991</v>
      </c>
      <c r="AA117" s="60" t="s">
        <v>3991</v>
      </c>
      <c r="AB117" s="3" t="s">
        <v>3991</v>
      </c>
    </row>
    <row r="118" spans="1:28" ht="14.25" customHeight="1">
      <c r="A118" s="2">
        <v>116</v>
      </c>
      <c r="C118" s="4" t="s">
        <v>17</v>
      </c>
      <c r="D118" s="2" t="s">
        <v>733</v>
      </c>
      <c r="E118" s="2" t="s">
        <v>734</v>
      </c>
      <c r="M118" s="2" t="s">
        <v>1623</v>
      </c>
      <c r="N118" s="2" t="s">
        <v>152</v>
      </c>
      <c r="O118" s="2" t="s">
        <v>12</v>
      </c>
      <c r="P118" s="2">
        <v>106</v>
      </c>
      <c r="Q118" s="2" t="s">
        <v>1802</v>
      </c>
      <c r="R118" s="2" t="s">
        <v>733</v>
      </c>
      <c r="S118" s="2" t="s">
        <v>734</v>
      </c>
      <c r="T118" s="4" t="s">
        <v>17</v>
      </c>
      <c r="U118" s="56" t="s">
        <v>4234</v>
      </c>
      <c r="V118" s="2" t="s">
        <v>3991</v>
      </c>
      <c r="X118" s="2" t="s">
        <v>3991</v>
      </c>
      <c r="Y118" s="2" t="s">
        <v>3991</v>
      </c>
      <c r="Z118" s="2" t="s">
        <v>3991</v>
      </c>
      <c r="AA118" s="60" t="s">
        <v>3991</v>
      </c>
      <c r="AB118" s="3" t="s">
        <v>3991</v>
      </c>
    </row>
    <row r="119" spans="1:28" ht="14.25" customHeight="1">
      <c r="A119" s="2">
        <v>117</v>
      </c>
      <c r="C119" s="4" t="s">
        <v>17</v>
      </c>
      <c r="D119" s="2" t="s">
        <v>735</v>
      </c>
      <c r="E119" s="2" t="s">
        <v>736</v>
      </c>
      <c r="M119" s="2" t="s">
        <v>1623</v>
      </c>
      <c r="N119" s="2" t="s">
        <v>153</v>
      </c>
      <c r="O119" s="2" t="s">
        <v>12</v>
      </c>
      <c r="P119" s="2">
        <v>107</v>
      </c>
      <c r="Q119" s="2" t="s">
        <v>1803</v>
      </c>
      <c r="R119" s="2" t="s">
        <v>735</v>
      </c>
      <c r="S119" s="2" t="s">
        <v>736</v>
      </c>
      <c r="T119" s="4" t="s">
        <v>17</v>
      </c>
      <c r="U119" s="56" t="s">
        <v>4235</v>
      </c>
      <c r="V119" s="2" t="s">
        <v>3991</v>
      </c>
      <c r="X119" s="2" t="s">
        <v>3991</v>
      </c>
      <c r="Y119" s="2" t="s">
        <v>3991</v>
      </c>
      <c r="Z119" s="2" t="s">
        <v>3991</v>
      </c>
      <c r="AA119" s="60" t="s">
        <v>3991</v>
      </c>
      <c r="AB119" s="3" t="s">
        <v>3991</v>
      </c>
    </row>
    <row r="120" spans="1:28" ht="14.25" customHeight="1">
      <c r="A120" s="2">
        <v>118</v>
      </c>
      <c r="C120" s="4" t="s">
        <v>17</v>
      </c>
      <c r="D120" s="2" t="s">
        <v>737</v>
      </c>
      <c r="E120" s="2" t="s">
        <v>738</v>
      </c>
      <c r="M120" s="2" t="s">
        <v>1623</v>
      </c>
      <c r="N120" s="2" t="s">
        <v>154</v>
      </c>
      <c r="O120" s="2" t="s">
        <v>12</v>
      </c>
      <c r="P120" s="2">
        <v>108</v>
      </c>
      <c r="Q120" s="2" t="s">
        <v>1804</v>
      </c>
      <c r="R120" s="2" t="s">
        <v>737</v>
      </c>
      <c r="S120" s="2" t="s">
        <v>738</v>
      </c>
      <c r="T120" s="4" t="s">
        <v>17</v>
      </c>
      <c r="U120" s="56" t="s">
        <v>4236</v>
      </c>
      <c r="V120" s="2" t="s">
        <v>3991</v>
      </c>
      <c r="X120" s="2" t="s">
        <v>3991</v>
      </c>
      <c r="Y120" s="2" t="s">
        <v>3991</v>
      </c>
      <c r="Z120" s="2" t="s">
        <v>3991</v>
      </c>
      <c r="AA120" s="60" t="s">
        <v>3991</v>
      </c>
      <c r="AB120" s="3" t="s">
        <v>3991</v>
      </c>
    </row>
    <row r="121" spans="1:28" ht="14.25" customHeight="1">
      <c r="A121" s="2">
        <v>119</v>
      </c>
      <c r="C121" s="4" t="s">
        <v>17</v>
      </c>
      <c r="D121" s="2" t="s">
        <v>739</v>
      </c>
      <c r="E121" s="2" t="s">
        <v>740</v>
      </c>
      <c r="M121" s="2" t="s">
        <v>1623</v>
      </c>
      <c r="N121" s="2" t="s">
        <v>156</v>
      </c>
      <c r="O121" s="2" t="s">
        <v>12</v>
      </c>
      <c r="P121" s="2">
        <v>109</v>
      </c>
      <c r="Q121" s="2" t="s">
        <v>1805</v>
      </c>
      <c r="R121" s="2" t="s">
        <v>739</v>
      </c>
      <c r="S121" s="2" t="s">
        <v>740</v>
      </c>
      <c r="T121" s="4" t="s">
        <v>17</v>
      </c>
      <c r="U121" s="56" t="s">
        <v>4237</v>
      </c>
      <c r="V121" s="2" t="s">
        <v>3991</v>
      </c>
      <c r="X121" s="2" t="s">
        <v>3991</v>
      </c>
      <c r="Y121" s="2" t="s">
        <v>3991</v>
      </c>
      <c r="Z121" s="2" t="s">
        <v>3991</v>
      </c>
      <c r="AA121" s="60" t="s">
        <v>3991</v>
      </c>
      <c r="AB121" s="3" t="s">
        <v>3991</v>
      </c>
    </row>
    <row r="122" spans="1:28" ht="14.25" customHeight="1">
      <c r="A122" s="2">
        <v>120</v>
      </c>
      <c r="C122" s="4" t="s">
        <v>22</v>
      </c>
      <c r="D122" s="2" t="s">
        <v>741</v>
      </c>
      <c r="E122" s="2" t="s">
        <v>742</v>
      </c>
      <c r="M122" s="2" t="s">
        <v>1623</v>
      </c>
      <c r="N122" s="2" t="s">
        <v>158</v>
      </c>
      <c r="O122" s="2" t="s">
        <v>12</v>
      </c>
      <c r="P122" s="2">
        <v>110</v>
      </c>
      <c r="Q122" s="2" t="s">
        <v>1806</v>
      </c>
      <c r="R122" s="2" t="s">
        <v>741</v>
      </c>
      <c r="S122" s="2" t="s">
        <v>742</v>
      </c>
      <c r="T122" s="4" t="s">
        <v>22</v>
      </c>
      <c r="U122" s="56" t="s">
        <v>4238</v>
      </c>
      <c r="V122" s="2" t="s">
        <v>3991</v>
      </c>
      <c r="X122" s="2" t="s">
        <v>3991</v>
      </c>
      <c r="Y122" s="2" t="s">
        <v>3991</v>
      </c>
      <c r="Z122" s="2" t="s">
        <v>3991</v>
      </c>
      <c r="AA122" s="60" t="s">
        <v>3991</v>
      </c>
      <c r="AB122" s="3" t="s">
        <v>3991</v>
      </c>
    </row>
    <row r="123" spans="1:28" ht="14.25" customHeight="1">
      <c r="A123" s="2">
        <v>121</v>
      </c>
      <c r="C123" s="4" t="s">
        <v>71</v>
      </c>
      <c r="D123" s="2" t="s">
        <v>4342</v>
      </c>
      <c r="E123" s="2" t="s">
        <v>747</v>
      </c>
      <c r="M123" s="2" t="s">
        <v>1623</v>
      </c>
      <c r="N123" s="2" t="s">
        <v>743</v>
      </c>
      <c r="O123" s="2" t="s">
        <v>20</v>
      </c>
      <c r="P123" s="2">
        <v>175</v>
      </c>
      <c r="Q123" s="2" t="s">
        <v>2090</v>
      </c>
      <c r="R123" s="2" t="s">
        <v>746</v>
      </c>
      <c r="S123" s="2" t="s">
        <v>747</v>
      </c>
      <c r="T123" s="4" t="s">
        <v>71</v>
      </c>
      <c r="U123" s="56" t="s">
        <v>3991</v>
      </c>
      <c r="V123" s="2">
        <v>2130</v>
      </c>
      <c r="W123" s="2" t="s">
        <v>1807</v>
      </c>
      <c r="X123" s="2" t="s">
        <v>71</v>
      </c>
      <c r="Y123" s="2">
        <v>1</v>
      </c>
      <c r="Z123" s="2" t="s">
        <v>2874</v>
      </c>
      <c r="AA123" s="60">
        <v>0</v>
      </c>
      <c r="AB123" s="3" t="s">
        <v>2879</v>
      </c>
    </row>
    <row r="124" spans="1:28" ht="14.25" customHeight="1">
      <c r="A124" s="2">
        <v>122</v>
      </c>
      <c r="C124" s="4" t="s">
        <v>17</v>
      </c>
      <c r="D124" s="2" t="s">
        <v>749</v>
      </c>
      <c r="E124" s="2" t="s">
        <v>750</v>
      </c>
      <c r="M124" s="2" t="s">
        <v>1623</v>
      </c>
      <c r="N124" s="2" t="s">
        <v>748</v>
      </c>
      <c r="O124" s="2" t="s">
        <v>12</v>
      </c>
      <c r="P124" s="2">
        <v>176</v>
      </c>
      <c r="Q124" s="2" t="s">
        <v>1810</v>
      </c>
      <c r="R124" s="2" t="s">
        <v>749</v>
      </c>
      <c r="S124" s="2" t="s">
        <v>750</v>
      </c>
      <c r="T124" s="4" t="s">
        <v>17</v>
      </c>
      <c r="U124" s="56" t="s">
        <v>4239</v>
      </c>
      <c r="V124" s="2">
        <v>2150</v>
      </c>
      <c r="W124" s="2" t="s">
        <v>1811</v>
      </c>
      <c r="X124" s="2" t="s">
        <v>22</v>
      </c>
      <c r="Y124" s="2">
        <v>2</v>
      </c>
      <c r="Z124" s="2" t="s">
        <v>749</v>
      </c>
      <c r="AA124" s="60" t="s">
        <v>2189</v>
      </c>
      <c r="AB124" s="3" t="s">
        <v>2891</v>
      </c>
    </row>
    <row r="125" spans="1:28" ht="14.25" customHeight="1">
      <c r="A125" s="2">
        <v>123</v>
      </c>
      <c r="C125" s="4" t="s">
        <v>17</v>
      </c>
      <c r="D125" s="2" t="s">
        <v>752</v>
      </c>
      <c r="E125" s="2" t="s">
        <v>753</v>
      </c>
      <c r="M125" s="2" t="s">
        <v>1623</v>
      </c>
      <c r="N125" s="2" t="s">
        <v>225</v>
      </c>
      <c r="O125" s="2" t="s">
        <v>12</v>
      </c>
      <c r="P125" s="2">
        <v>177</v>
      </c>
      <c r="Q125" s="2" t="s">
        <v>1812</v>
      </c>
      <c r="R125" s="2" t="s">
        <v>752</v>
      </c>
      <c r="S125" s="2" t="s">
        <v>753</v>
      </c>
      <c r="T125" s="4" t="s">
        <v>17</v>
      </c>
      <c r="U125" s="56" t="s">
        <v>4240</v>
      </c>
      <c r="V125" s="2">
        <v>2160</v>
      </c>
      <c r="W125" s="2" t="s">
        <v>1813</v>
      </c>
      <c r="X125" s="2" t="s">
        <v>17</v>
      </c>
      <c r="Y125" s="2">
        <v>2</v>
      </c>
      <c r="Z125" s="2" t="s">
        <v>2893</v>
      </c>
      <c r="AA125" s="60" t="s">
        <v>2234</v>
      </c>
      <c r="AB125" s="3" t="s">
        <v>2900</v>
      </c>
    </row>
    <row r="126" spans="1:28" ht="14.25" customHeight="1">
      <c r="A126" s="2">
        <v>124</v>
      </c>
      <c r="C126" s="4" t="s">
        <v>17</v>
      </c>
      <c r="D126" s="2" t="s">
        <v>754</v>
      </c>
      <c r="E126" s="2" t="s">
        <v>755</v>
      </c>
      <c r="M126" s="2" t="s">
        <v>1623</v>
      </c>
      <c r="N126" s="2" t="s">
        <v>227</v>
      </c>
      <c r="O126" s="2" t="s">
        <v>12</v>
      </c>
      <c r="P126" s="2">
        <v>178</v>
      </c>
      <c r="Q126" s="2" t="s">
        <v>1814</v>
      </c>
      <c r="R126" s="2" t="s">
        <v>754</v>
      </c>
      <c r="S126" s="2" t="s">
        <v>755</v>
      </c>
      <c r="T126" s="4" t="s">
        <v>17</v>
      </c>
      <c r="U126" s="56" t="s">
        <v>5432</v>
      </c>
      <c r="V126" s="2" t="s">
        <v>3991</v>
      </c>
      <c r="X126" s="2" t="s">
        <v>3991</v>
      </c>
      <c r="Y126" s="2" t="s">
        <v>3991</v>
      </c>
      <c r="Z126" s="2" t="s">
        <v>3991</v>
      </c>
      <c r="AA126" s="60" t="s">
        <v>3991</v>
      </c>
      <c r="AB126" s="3" t="s">
        <v>3991</v>
      </c>
    </row>
    <row r="127" spans="1:28" ht="14.25" customHeight="1">
      <c r="A127" s="2">
        <v>125</v>
      </c>
      <c r="C127" s="4" t="s">
        <v>17</v>
      </c>
      <c r="D127" s="2" t="s">
        <v>756</v>
      </c>
      <c r="E127" s="2" t="s">
        <v>229</v>
      </c>
      <c r="M127" s="2" t="s">
        <v>1623</v>
      </c>
      <c r="N127" s="2" t="s">
        <v>228</v>
      </c>
      <c r="O127" s="2" t="s">
        <v>20</v>
      </c>
      <c r="P127" s="2">
        <v>179</v>
      </c>
      <c r="Q127" s="2" t="s">
        <v>2091</v>
      </c>
      <c r="R127" s="2" t="s">
        <v>756</v>
      </c>
      <c r="S127" s="2" t="s">
        <v>229</v>
      </c>
      <c r="T127" s="4" t="s">
        <v>17</v>
      </c>
      <c r="U127" s="56" t="s">
        <v>3991</v>
      </c>
      <c r="V127" s="2">
        <v>2190</v>
      </c>
      <c r="W127" s="2" t="s">
        <v>1815</v>
      </c>
      <c r="X127" s="2" t="s">
        <v>17</v>
      </c>
      <c r="Y127" s="2">
        <v>2</v>
      </c>
      <c r="Z127" s="2" t="s">
        <v>2914</v>
      </c>
      <c r="AA127" s="60">
        <v>0</v>
      </c>
      <c r="AB127" s="3" t="s">
        <v>2919</v>
      </c>
    </row>
    <row r="128" spans="1:28" ht="14.25" customHeight="1">
      <c r="A128" s="2">
        <v>126</v>
      </c>
      <c r="C128" s="4" t="s">
        <v>17</v>
      </c>
      <c r="D128" s="2" t="s">
        <v>760</v>
      </c>
      <c r="E128" s="2" t="s">
        <v>761</v>
      </c>
      <c r="M128" s="2" t="s">
        <v>1623</v>
      </c>
      <c r="N128" s="2" t="s">
        <v>231</v>
      </c>
      <c r="O128" s="2" t="s">
        <v>12</v>
      </c>
      <c r="P128" s="2">
        <v>180</v>
      </c>
      <c r="Q128" s="2" t="s">
        <v>1817</v>
      </c>
      <c r="R128" s="2" t="s">
        <v>760</v>
      </c>
      <c r="S128" s="2" t="s">
        <v>761</v>
      </c>
      <c r="T128" s="4" t="s">
        <v>17</v>
      </c>
      <c r="U128" s="56" t="s">
        <v>4241</v>
      </c>
      <c r="V128" s="2">
        <v>2220</v>
      </c>
      <c r="W128" s="2" t="s">
        <v>4055</v>
      </c>
      <c r="X128" s="2" t="s">
        <v>17</v>
      </c>
      <c r="Y128" s="2">
        <v>3</v>
      </c>
      <c r="Z128" s="2" t="s">
        <v>2933</v>
      </c>
      <c r="AA128" s="60" t="s">
        <v>2234</v>
      </c>
      <c r="AB128" s="3" t="s">
        <v>2938</v>
      </c>
    </row>
    <row r="129" spans="1:28" ht="14.25" customHeight="1">
      <c r="A129" s="2">
        <v>127</v>
      </c>
      <c r="C129" s="4" t="s">
        <v>17</v>
      </c>
      <c r="D129" s="2" t="s">
        <v>762</v>
      </c>
      <c r="E129" s="2" t="s">
        <v>234</v>
      </c>
      <c r="M129" s="2" t="s">
        <v>1623</v>
      </c>
      <c r="N129" s="2" t="s">
        <v>232</v>
      </c>
      <c r="O129" s="2" t="s">
        <v>12</v>
      </c>
      <c r="P129" s="2">
        <v>181</v>
      </c>
      <c r="Q129" s="2" t="s">
        <v>1818</v>
      </c>
      <c r="R129" s="2" t="s">
        <v>762</v>
      </c>
      <c r="S129" s="2" t="s">
        <v>234</v>
      </c>
      <c r="T129" s="4" t="s">
        <v>17</v>
      </c>
      <c r="U129" s="56" t="s">
        <v>4242</v>
      </c>
      <c r="V129" s="2">
        <v>2200</v>
      </c>
      <c r="W129" s="2" t="s">
        <v>1819</v>
      </c>
      <c r="X129" s="2" t="s">
        <v>22</v>
      </c>
      <c r="Y129" s="2">
        <v>3</v>
      </c>
      <c r="Z129" s="2" t="s">
        <v>2921</v>
      </c>
      <c r="AA129" s="60" t="s">
        <v>2162</v>
      </c>
      <c r="AB129" s="3" t="s">
        <v>2926</v>
      </c>
    </row>
    <row r="130" spans="1:28" ht="14.25" customHeight="1">
      <c r="A130" s="2">
        <v>128</v>
      </c>
      <c r="C130" s="4" t="s">
        <v>17</v>
      </c>
      <c r="D130" s="2" t="s">
        <v>763</v>
      </c>
      <c r="E130" s="2" t="s">
        <v>764</v>
      </c>
      <c r="M130" s="2" t="s">
        <v>1623</v>
      </c>
      <c r="N130" s="2" t="s">
        <v>235</v>
      </c>
      <c r="O130" s="2" t="s">
        <v>12</v>
      </c>
      <c r="P130" s="2">
        <v>182</v>
      </c>
      <c r="Q130" s="2" t="s">
        <v>1820</v>
      </c>
      <c r="R130" s="2" t="s">
        <v>763</v>
      </c>
      <c r="S130" s="2" t="s">
        <v>764</v>
      </c>
      <c r="T130" s="4" t="s">
        <v>17</v>
      </c>
      <c r="U130" s="56" t="s">
        <v>4243</v>
      </c>
      <c r="V130" s="2">
        <v>2200</v>
      </c>
      <c r="W130" s="2" t="s">
        <v>1819</v>
      </c>
      <c r="X130" s="2" t="s">
        <v>22</v>
      </c>
      <c r="Y130" s="2">
        <v>3</v>
      </c>
      <c r="Z130" s="2" t="s">
        <v>2921</v>
      </c>
      <c r="AA130" s="60" t="s">
        <v>2162</v>
      </c>
      <c r="AB130" s="3" t="s">
        <v>2926</v>
      </c>
    </row>
    <row r="131" spans="1:28" ht="14.25" customHeight="1">
      <c r="A131" s="2">
        <v>129</v>
      </c>
      <c r="C131" s="4" t="s">
        <v>17</v>
      </c>
      <c r="D131" s="2" t="s">
        <v>5515</v>
      </c>
      <c r="E131" s="2" t="s">
        <v>767</v>
      </c>
      <c r="M131" s="2" t="s">
        <v>1623</v>
      </c>
      <c r="N131" s="2" t="s">
        <v>237</v>
      </c>
      <c r="O131" s="2" t="s">
        <v>20</v>
      </c>
      <c r="P131" s="2">
        <v>183</v>
      </c>
      <c r="Q131" s="2" t="s">
        <v>2092</v>
      </c>
      <c r="R131" s="2" t="s">
        <v>766</v>
      </c>
      <c r="S131" s="2" t="s">
        <v>767</v>
      </c>
      <c r="T131" s="4" t="s">
        <v>17</v>
      </c>
      <c r="U131" s="56" t="s">
        <v>3991</v>
      </c>
      <c r="V131" s="2" t="s">
        <v>3991</v>
      </c>
      <c r="X131" s="2" t="s">
        <v>3991</v>
      </c>
      <c r="Y131" s="2" t="s">
        <v>3991</v>
      </c>
      <c r="Z131" s="2" t="s">
        <v>3991</v>
      </c>
      <c r="AA131" s="60" t="s">
        <v>3991</v>
      </c>
      <c r="AB131" s="3" t="s">
        <v>3991</v>
      </c>
    </row>
    <row r="132" spans="1:28" ht="14.25" customHeight="1">
      <c r="A132" s="2">
        <v>130</v>
      </c>
      <c r="C132" s="4" t="s">
        <v>17</v>
      </c>
      <c r="D132" s="2" t="s">
        <v>768</v>
      </c>
      <c r="E132" s="2" t="s">
        <v>242</v>
      </c>
      <c r="M132" s="2" t="s">
        <v>1623</v>
      </c>
      <c r="N132" s="2" t="s">
        <v>240</v>
      </c>
      <c r="O132" s="2" t="s">
        <v>12</v>
      </c>
      <c r="P132" s="2">
        <v>184</v>
      </c>
      <c r="Q132" s="2" t="s">
        <v>1821</v>
      </c>
      <c r="R132" s="2" t="s">
        <v>768</v>
      </c>
      <c r="S132" s="2" t="s">
        <v>242</v>
      </c>
      <c r="T132" s="4" t="s">
        <v>17</v>
      </c>
      <c r="U132" s="56" t="s">
        <v>4244</v>
      </c>
      <c r="V132" s="2">
        <v>2250</v>
      </c>
      <c r="W132" s="2" t="s">
        <v>4846</v>
      </c>
      <c r="X132" s="2" t="s">
        <v>17</v>
      </c>
      <c r="Y132" s="2">
        <v>3</v>
      </c>
      <c r="Z132" s="2" t="s">
        <v>2952</v>
      </c>
      <c r="AA132" s="60" t="s">
        <v>2234</v>
      </c>
      <c r="AB132" s="3" t="s">
        <v>2954</v>
      </c>
    </row>
    <row r="133" spans="1:28" ht="14.25" customHeight="1">
      <c r="A133" s="2">
        <v>131</v>
      </c>
      <c r="C133" s="4" t="s">
        <v>17</v>
      </c>
      <c r="D133" s="2" t="s">
        <v>770</v>
      </c>
      <c r="E133" s="2" t="s">
        <v>771</v>
      </c>
      <c r="M133" s="2" t="s">
        <v>1623</v>
      </c>
      <c r="N133" s="2" t="s">
        <v>769</v>
      </c>
      <c r="O133" s="2" t="s">
        <v>12</v>
      </c>
      <c r="P133" s="2">
        <v>185</v>
      </c>
      <c r="Q133" s="2" t="s">
        <v>1822</v>
      </c>
      <c r="R133" s="2" t="s">
        <v>770</v>
      </c>
      <c r="S133" s="2" t="s">
        <v>771</v>
      </c>
      <c r="T133" s="4" t="s">
        <v>17</v>
      </c>
      <c r="U133" s="56" t="s">
        <v>4245</v>
      </c>
      <c r="V133" s="2">
        <v>2200</v>
      </c>
      <c r="W133" s="2" t="s">
        <v>1819</v>
      </c>
      <c r="X133" s="2" t="s">
        <v>22</v>
      </c>
      <c r="Y133" s="2">
        <v>3</v>
      </c>
      <c r="Z133" s="2" t="s">
        <v>2921</v>
      </c>
      <c r="AA133" s="60" t="s">
        <v>2162</v>
      </c>
      <c r="AB133" s="3" t="s">
        <v>2926</v>
      </c>
    </row>
    <row r="134" spans="1:28" ht="14.25" customHeight="1">
      <c r="A134" s="2">
        <v>132</v>
      </c>
      <c r="C134" s="4" t="s">
        <v>17</v>
      </c>
      <c r="D134" s="2" t="s">
        <v>5516</v>
      </c>
      <c r="E134" s="2" t="s">
        <v>775</v>
      </c>
      <c r="M134" s="2" t="s">
        <v>1623</v>
      </c>
      <c r="N134" s="2" t="s">
        <v>772</v>
      </c>
      <c r="O134" s="2" t="s">
        <v>20</v>
      </c>
      <c r="P134" s="2">
        <v>186</v>
      </c>
      <c r="Q134" s="2" t="s">
        <v>2093</v>
      </c>
      <c r="R134" s="2" t="s">
        <v>774</v>
      </c>
      <c r="S134" s="2" t="s">
        <v>775</v>
      </c>
      <c r="T134" s="4" t="s">
        <v>17</v>
      </c>
      <c r="U134" s="56" t="s">
        <v>3991</v>
      </c>
      <c r="V134" s="2" t="s">
        <v>3991</v>
      </c>
      <c r="X134" s="2" t="s">
        <v>3991</v>
      </c>
      <c r="Y134" s="2" t="s">
        <v>3991</v>
      </c>
      <c r="Z134" s="2" t="s">
        <v>3991</v>
      </c>
      <c r="AA134" s="60" t="s">
        <v>3991</v>
      </c>
      <c r="AB134" s="3" t="s">
        <v>3991</v>
      </c>
    </row>
    <row r="135" spans="1:28" ht="14.25" customHeight="1">
      <c r="A135" s="2">
        <v>133</v>
      </c>
      <c r="C135" s="4" t="s">
        <v>17</v>
      </c>
      <c r="D135" s="2" t="s">
        <v>776</v>
      </c>
      <c r="E135" s="2" t="s">
        <v>247</v>
      </c>
      <c r="M135" s="2" t="s">
        <v>1623</v>
      </c>
      <c r="N135" s="2" t="s">
        <v>245</v>
      </c>
      <c r="O135" s="2" t="s">
        <v>12</v>
      </c>
      <c r="P135" s="2">
        <v>187</v>
      </c>
      <c r="Q135" s="2" t="s">
        <v>1823</v>
      </c>
      <c r="R135" s="2" t="s">
        <v>776</v>
      </c>
      <c r="S135" s="2" t="s">
        <v>247</v>
      </c>
      <c r="T135" s="4" t="s">
        <v>17</v>
      </c>
      <c r="U135" s="56" t="s">
        <v>5433</v>
      </c>
      <c r="V135" s="2">
        <v>2200</v>
      </c>
      <c r="W135" s="2" t="s">
        <v>1819</v>
      </c>
      <c r="X135" s="2" t="s">
        <v>22</v>
      </c>
      <c r="Y135" s="2">
        <v>3</v>
      </c>
      <c r="Z135" s="2" t="s">
        <v>2921</v>
      </c>
      <c r="AA135" s="60" t="s">
        <v>2162</v>
      </c>
      <c r="AB135" s="3" t="s">
        <v>2926</v>
      </c>
    </row>
    <row r="136" spans="1:28" ht="14.25" customHeight="1">
      <c r="A136" s="2">
        <v>134</v>
      </c>
      <c r="C136" s="4" t="s">
        <v>17</v>
      </c>
      <c r="D136" s="2" t="s">
        <v>777</v>
      </c>
      <c r="E136" s="2" t="s">
        <v>250</v>
      </c>
      <c r="M136" s="2" t="s">
        <v>1623</v>
      </c>
      <c r="N136" s="2" t="s">
        <v>248</v>
      </c>
      <c r="O136" s="2" t="s">
        <v>12</v>
      </c>
      <c r="P136" s="2">
        <v>188</v>
      </c>
      <c r="Q136" s="2" t="s">
        <v>1824</v>
      </c>
      <c r="R136" s="2" t="s">
        <v>777</v>
      </c>
      <c r="S136" s="2" t="s">
        <v>250</v>
      </c>
      <c r="T136" s="4" t="s">
        <v>17</v>
      </c>
      <c r="U136" s="56" t="s">
        <v>5434</v>
      </c>
      <c r="V136" s="2">
        <v>2250</v>
      </c>
      <c r="W136" s="2" t="s">
        <v>4846</v>
      </c>
      <c r="X136" s="2" t="s">
        <v>17</v>
      </c>
      <c r="Y136" s="2">
        <v>3</v>
      </c>
      <c r="Z136" s="2" t="s">
        <v>2952</v>
      </c>
      <c r="AA136" s="60" t="s">
        <v>2234</v>
      </c>
      <c r="AB136" s="3" t="s">
        <v>2954</v>
      </c>
    </row>
    <row r="137" spans="1:28" ht="14.25" customHeight="1">
      <c r="A137" s="2">
        <v>135</v>
      </c>
      <c r="C137" s="4" t="s">
        <v>17</v>
      </c>
      <c r="D137" s="2" t="s">
        <v>5517</v>
      </c>
      <c r="E137" s="2" t="s">
        <v>782</v>
      </c>
      <c r="M137" s="2" t="s">
        <v>1623</v>
      </c>
      <c r="N137" s="2" t="s">
        <v>251</v>
      </c>
      <c r="O137" s="2" t="s">
        <v>20</v>
      </c>
      <c r="P137" s="2">
        <v>189</v>
      </c>
      <c r="Q137" s="2" t="s">
        <v>2094</v>
      </c>
      <c r="R137" s="2" t="s">
        <v>781</v>
      </c>
      <c r="S137" s="2" t="s">
        <v>782</v>
      </c>
      <c r="T137" s="4" t="s">
        <v>17</v>
      </c>
      <c r="U137" s="56" t="s">
        <v>3991</v>
      </c>
      <c r="V137" s="2">
        <v>2320</v>
      </c>
      <c r="W137" s="2" t="s">
        <v>1825</v>
      </c>
      <c r="X137" s="2" t="s">
        <v>17</v>
      </c>
      <c r="Y137" s="2">
        <v>2</v>
      </c>
      <c r="Z137" s="2" t="s">
        <v>2981</v>
      </c>
      <c r="AA137" s="60">
        <v>0</v>
      </c>
      <c r="AB137" s="3" t="s">
        <v>2987</v>
      </c>
    </row>
    <row r="138" spans="1:28" ht="14.25" customHeight="1">
      <c r="A138" s="2">
        <v>136</v>
      </c>
      <c r="C138" s="4" t="s">
        <v>22</v>
      </c>
      <c r="D138" s="2" t="s">
        <v>783</v>
      </c>
      <c r="E138" s="2" t="s">
        <v>784</v>
      </c>
      <c r="M138" s="2" t="s">
        <v>1623</v>
      </c>
      <c r="N138" s="2" t="s">
        <v>252</v>
      </c>
      <c r="O138" s="2" t="s">
        <v>12</v>
      </c>
      <c r="P138" s="2">
        <v>190</v>
      </c>
      <c r="Q138" s="2" t="s">
        <v>1827</v>
      </c>
      <c r="R138" s="2" t="s">
        <v>783</v>
      </c>
      <c r="S138" s="2" t="s">
        <v>784</v>
      </c>
      <c r="T138" s="4" t="s">
        <v>22</v>
      </c>
      <c r="U138" s="56" t="s">
        <v>4246</v>
      </c>
      <c r="V138" s="2">
        <v>2330</v>
      </c>
      <c r="W138" s="2" t="s">
        <v>1828</v>
      </c>
      <c r="X138" s="2" t="s">
        <v>22</v>
      </c>
      <c r="Y138" s="2">
        <v>3</v>
      </c>
      <c r="Z138" s="2" t="s">
        <v>2989</v>
      </c>
      <c r="AA138" s="60" t="s">
        <v>2234</v>
      </c>
      <c r="AB138" s="3" t="s">
        <v>2994</v>
      </c>
    </row>
    <row r="139" spans="1:28" ht="14.25" customHeight="1">
      <c r="A139" s="2">
        <v>137</v>
      </c>
      <c r="C139" s="4" t="s">
        <v>17</v>
      </c>
      <c r="D139" s="2" t="s">
        <v>785</v>
      </c>
      <c r="E139" s="2" t="s">
        <v>786</v>
      </c>
      <c r="M139" s="2" t="s">
        <v>1623</v>
      </c>
      <c r="N139" s="2" t="s">
        <v>253</v>
      </c>
      <c r="O139" s="2" t="s">
        <v>12</v>
      </c>
      <c r="P139" s="2">
        <v>191</v>
      </c>
      <c r="Q139" s="2" t="s">
        <v>1830</v>
      </c>
      <c r="R139" s="2" t="s">
        <v>785</v>
      </c>
      <c r="S139" s="2" t="s">
        <v>786</v>
      </c>
      <c r="T139" s="4" t="s">
        <v>17</v>
      </c>
      <c r="U139" s="56" t="s">
        <v>5435</v>
      </c>
      <c r="V139" s="2" t="s">
        <v>3991</v>
      </c>
      <c r="X139" s="2" t="s">
        <v>3991</v>
      </c>
      <c r="Y139" s="2" t="s">
        <v>3991</v>
      </c>
      <c r="Z139" s="2" t="s">
        <v>3991</v>
      </c>
      <c r="AA139" s="60" t="s">
        <v>3991</v>
      </c>
      <c r="AB139" s="3" t="s">
        <v>3991</v>
      </c>
    </row>
    <row r="140" spans="1:28" ht="14.25" customHeight="1">
      <c r="A140" s="2">
        <v>138</v>
      </c>
      <c r="C140" s="4" t="s">
        <v>22</v>
      </c>
      <c r="D140" s="2" t="s">
        <v>787</v>
      </c>
      <c r="E140" s="2" t="s">
        <v>788</v>
      </c>
      <c r="M140" s="2" t="s">
        <v>1623</v>
      </c>
      <c r="N140" s="2" t="s">
        <v>255</v>
      </c>
      <c r="O140" s="2" t="s">
        <v>12</v>
      </c>
      <c r="P140" s="2">
        <v>192</v>
      </c>
      <c r="Q140" s="2" t="s">
        <v>1831</v>
      </c>
      <c r="R140" s="2" t="s">
        <v>787</v>
      </c>
      <c r="S140" s="2" t="s">
        <v>788</v>
      </c>
      <c r="T140" s="4" t="s">
        <v>22</v>
      </c>
      <c r="U140" s="56" t="s">
        <v>4247</v>
      </c>
      <c r="V140" s="2">
        <v>2340</v>
      </c>
      <c r="W140" s="2" t="s">
        <v>1832</v>
      </c>
      <c r="X140" s="2" t="s">
        <v>17</v>
      </c>
      <c r="Y140" s="2">
        <v>3</v>
      </c>
      <c r="Z140" s="2" t="s">
        <v>2996</v>
      </c>
      <c r="AA140" s="60" t="s">
        <v>2234</v>
      </c>
      <c r="AB140" s="3" t="s">
        <v>3000</v>
      </c>
    </row>
    <row r="141" spans="1:28" ht="14.25" customHeight="1">
      <c r="A141" s="2">
        <v>139</v>
      </c>
      <c r="C141" s="4" t="s">
        <v>17</v>
      </c>
      <c r="D141" s="2" t="s">
        <v>789</v>
      </c>
      <c r="E141" s="2" t="s">
        <v>790</v>
      </c>
      <c r="M141" s="2" t="s">
        <v>1623</v>
      </c>
      <c r="N141" s="2" t="s">
        <v>256</v>
      </c>
      <c r="O141" s="2" t="s">
        <v>12</v>
      </c>
      <c r="P141" s="2">
        <v>193</v>
      </c>
      <c r="Q141" s="2" t="s">
        <v>1834</v>
      </c>
      <c r="R141" s="2" t="s">
        <v>789</v>
      </c>
      <c r="S141" s="2" t="s">
        <v>790</v>
      </c>
      <c r="T141" s="4" t="s">
        <v>17</v>
      </c>
      <c r="U141" s="56" t="s">
        <v>4248</v>
      </c>
      <c r="V141" s="2" t="s">
        <v>3991</v>
      </c>
      <c r="X141" s="2" t="s">
        <v>3991</v>
      </c>
      <c r="Y141" s="2" t="s">
        <v>3991</v>
      </c>
      <c r="Z141" s="2" t="s">
        <v>3991</v>
      </c>
      <c r="AA141" s="60" t="s">
        <v>3991</v>
      </c>
      <c r="AB141" s="3" t="s">
        <v>3991</v>
      </c>
    </row>
    <row r="142" spans="1:28" ht="14.25" customHeight="1">
      <c r="A142" s="2">
        <v>140</v>
      </c>
      <c r="C142" s="4" t="s">
        <v>71</v>
      </c>
      <c r="D142" s="2" t="s">
        <v>5518</v>
      </c>
      <c r="E142" s="2" t="s">
        <v>4848</v>
      </c>
      <c r="M142" s="2" t="s">
        <v>1623</v>
      </c>
      <c r="N142" s="2" t="s">
        <v>258</v>
      </c>
      <c r="O142" s="2" t="s">
        <v>20</v>
      </c>
      <c r="P142" s="2">
        <v>194</v>
      </c>
      <c r="Q142" s="2" t="s">
        <v>2095</v>
      </c>
      <c r="R142" s="2" t="s">
        <v>4847</v>
      </c>
      <c r="S142" s="2" t="s">
        <v>4848</v>
      </c>
      <c r="T142" s="4" t="s">
        <v>71</v>
      </c>
      <c r="U142" s="56" t="s">
        <v>3991</v>
      </c>
      <c r="V142" s="2">
        <v>2430</v>
      </c>
      <c r="W142" s="2" t="s">
        <v>1836</v>
      </c>
      <c r="X142" s="2" t="s">
        <v>71</v>
      </c>
      <c r="Y142" s="2">
        <v>1</v>
      </c>
      <c r="Z142" s="2" t="s">
        <v>3057</v>
      </c>
      <c r="AA142" s="60">
        <v>0</v>
      </c>
      <c r="AB142" s="3" t="s">
        <v>3063</v>
      </c>
    </row>
    <row r="143" spans="1:28" ht="14.25" customHeight="1">
      <c r="A143" s="2">
        <v>141</v>
      </c>
      <c r="C143" s="4" t="s">
        <v>22</v>
      </c>
      <c r="D143" s="2" t="s">
        <v>794</v>
      </c>
      <c r="E143" s="2" t="s">
        <v>795</v>
      </c>
      <c r="M143" s="2" t="s">
        <v>1623</v>
      </c>
      <c r="N143" s="2" t="s">
        <v>378</v>
      </c>
      <c r="O143" s="2" t="s">
        <v>12</v>
      </c>
      <c r="P143" s="2">
        <v>195</v>
      </c>
      <c r="Q143" s="2" t="s">
        <v>1835</v>
      </c>
      <c r="R143" s="2" t="s">
        <v>794</v>
      </c>
      <c r="S143" s="2" t="s">
        <v>795</v>
      </c>
      <c r="T143" s="4" t="s">
        <v>22</v>
      </c>
      <c r="U143" s="56" t="s">
        <v>5436</v>
      </c>
      <c r="V143" s="2" t="s">
        <v>3991</v>
      </c>
      <c r="X143" s="2" t="s">
        <v>3991</v>
      </c>
      <c r="Y143" s="2" t="s">
        <v>3991</v>
      </c>
      <c r="Z143" s="2" t="s">
        <v>3991</v>
      </c>
      <c r="AA143" s="60" t="s">
        <v>3991</v>
      </c>
      <c r="AB143" s="3" t="s">
        <v>3991</v>
      </c>
    </row>
    <row r="144" spans="1:28" ht="14.25" customHeight="1">
      <c r="A144" s="2">
        <v>142</v>
      </c>
      <c r="U144" s="56" t="s">
        <v>3991</v>
      </c>
      <c r="V144" s="2">
        <v>2450</v>
      </c>
      <c r="W144" s="2" t="s">
        <v>4066</v>
      </c>
      <c r="X144" s="2" t="s">
        <v>17</v>
      </c>
      <c r="Y144" s="2">
        <v>2</v>
      </c>
      <c r="Z144" s="2" t="s">
        <v>3071</v>
      </c>
      <c r="AA144" s="60" t="s">
        <v>2329</v>
      </c>
      <c r="AB144" s="3" t="s">
        <v>3076</v>
      </c>
    </row>
    <row r="145" spans="1:28" ht="14.25" customHeight="1">
      <c r="A145" s="2">
        <v>143</v>
      </c>
      <c r="U145" s="56" t="s">
        <v>3991</v>
      </c>
      <c r="V145" s="2">
        <v>2460</v>
      </c>
      <c r="W145" s="2" t="s">
        <v>4068</v>
      </c>
      <c r="X145" s="2" t="s">
        <v>17</v>
      </c>
      <c r="Y145" s="2">
        <v>2</v>
      </c>
      <c r="Z145" s="2" t="s">
        <v>3078</v>
      </c>
      <c r="AA145" s="60" t="s">
        <v>3079</v>
      </c>
      <c r="AB145" s="3" t="s">
        <v>3085</v>
      </c>
    </row>
    <row r="146" spans="1:28" ht="14.25" customHeight="1">
      <c r="A146" s="2">
        <v>144</v>
      </c>
      <c r="U146" s="56" t="s">
        <v>3991</v>
      </c>
      <c r="V146" s="2">
        <v>2470</v>
      </c>
      <c r="W146" s="2" t="s">
        <v>4070</v>
      </c>
      <c r="X146" s="2" t="s">
        <v>17</v>
      </c>
      <c r="Y146" s="2">
        <v>2</v>
      </c>
      <c r="Z146" s="2" t="s">
        <v>3087</v>
      </c>
      <c r="AA146" s="60" t="s">
        <v>2234</v>
      </c>
      <c r="AB146" s="3" t="s">
        <v>3093</v>
      </c>
    </row>
    <row r="147" spans="1:28" ht="14.25" customHeight="1">
      <c r="A147" s="2">
        <v>145</v>
      </c>
      <c r="U147" s="56" t="s">
        <v>3991</v>
      </c>
      <c r="V147" s="2">
        <v>2480</v>
      </c>
      <c r="W147" s="2" t="s">
        <v>4072</v>
      </c>
      <c r="X147" s="2" t="s">
        <v>17</v>
      </c>
      <c r="Y147" s="2">
        <v>2</v>
      </c>
      <c r="Z147" s="2" t="s">
        <v>3095</v>
      </c>
      <c r="AA147" s="60" t="s">
        <v>2189</v>
      </c>
      <c r="AB147" s="3" t="s">
        <v>3100</v>
      </c>
    </row>
    <row r="148" spans="1:28" ht="14.25" customHeight="1">
      <c r="A148" s="2">
        <v>146</v>
      </c>
      <c r="C148" s="4" t="s">
        <v>71</v>
      </c>
      <c r="D148" s="2" t="s">
        <v>5519</v>
      </c>
      <c r="E148" s="2" t="s">
        <v>4850</v>
      </c>
      <c r="M148" s="2" t="s">
        <v>1623</v>
      </c>
      <c r="N148" s="2" t="s">
        <v>262</v>
      </c>
      <c r="O148" s="2" t="s">
        <v>20</v>
      </c>
      <c r="P148" s="2">
        <v>196</v>
      </c>
      <c r="Q148" s="2" t="s">
        <v>2096</v>
      </c>
      <c r="R148" s="2" t="s">
        <v>4849</v>
      </c>
      <c r="S148" s="2" t="s">
        <v>4850</v>
      </c>
      <c r="T148" s="4" t="s">
        <v>71</v>
      </c>
      <c r="U148" s="56" t="s">
        <v>3991</v>
      </c>
      <c r="V148" s="2" t="s">
        <v>3991</v>
      </c>
      <c r="X148" s="2" t="s">
        <v>3991</v>
      </c>
      <c r="Y148" s="2" t="s">
        <v>3991</v>
      </c>
      <c r="Z148" s="2" t="s">
        <v>3991</v>
      </c>
      <c r="AA148" s="60" t="s">
        <v>3991</v>
      </c>
      <c r="AB148" s="3" t="s">
        <v>3991</v>
      </c>
    </row>
    <row r="149" spans="1:28" ht="14.25" customHeight="1">
      <c r="A149" s="2">
        <v>147</v>
      </c>
      <c r="C149" s="4" t="s">
        <v>22</v>
      </c>
      <c r="D149" s="2" t="s">
        <v>4851</v>
      </c>
      <c r="E149" s="2" t="s">
        <v>4857</v>
      </c>
      <c r="M149" s="2" t="s">
        <v>1623</v>
      </c>
      <c r="N149" s="2" t="s">
        <v>266</v>
      </c>
      <c r="O149" s="2" t="s">
        <v>12</v>
      </c>
      <c r="P149" s="2">
        <v>197</v>
      </c>
      <c r="Q149" s="2" t="s">
        <v>1839</v>
      </c>
      <c r="R149" s="2" t="s">
        <v>4851</v>
      </c>
      <c r="S149" s="2" t="s">
        <v>4857</v>
      </c>
      <c r="T149" s="4" t="s">
        <v>22</v>
      </c>
      <c r="U149" s="56" t="s">
        <v>3991</v>
      </c>
      <c r="V149" s="2" t="s">
        <v>3991</v>
      </c>
      <c r="X149" s="2" t="s">
        <v>3991</v>
      </c>
      <c r="Y149" s="2" t="s">
        <v>3991</v>
      </c>
      <c r="Z149" s="2" t="s">
        <v>3991</v>
      </c>
      <c r="AA149" s="60" t="s">
        <v>3991</v>
      </c>
      <c r="AB149" s="3" t="s">
        <v>3991</v>
      </c>
    </row>
    <row r="150" spans="1:28" ht="14.25" customHeight="1">
      <c r="A150" s="2">
        <v>148</v>
      </c>
      <c r="C150" s="4" t="s">
        <v>22</v>
      </c>
      <c r="D150" s="2" t="s">
        <v>4852</v>
      </c>
      <c r="E150" s="2" t="s">
        <v>4853</v>
      </c>
      <c r="M150" s="2" t="s">
        <v>1623</v>
      </c>
      <c r="N150" s="2" t="s">
        <v>268</v>
      </c>
      <c r="O150" s="2" t="s">
        <v>12</v>
      </c>
      <c r="P150" s="2">
        <v>198</v>
      </c>
      <c r="Q150" s="2" t="s">
        <v>1840</v>
      </c>
      <c r="R150" s="2" t="s">
        <v>4852</v>
      </c>
      <c r="S150" s="2" t="s">
        <v>4853</v>
      </c>
      <c r="T150" s="4" t="s">
        <v>22</v>
      </c>
      <c r="U150" s="56" t="s">
        <v>3991</v>
      </c>
      <c r="V150" s="2">
        <v>2510</v>
      </c>
      <c r="W150" s="2" t="s">
        <v>1841</v>
      </c>
      <c r="X150" s="2" t="s">
        <v>17</v>
      </c>
      <c r="Y150" s="2">
        <v>2</v>
      </c>
      <c r="Z150" s="2" t="s">
        <v>3112</v>
      </c>
      <c r="AA150" s="60" t="s">
        <v>3079</v>
      </c>
      <c r="AB150" s="3" t="s">
        <v>3118</v>
      </c>
    </row>
    <row r="151" spans="1:28" ht="14.25" customHeight="1">
      <c r="A151" s="2">
        <v>149</v>
      </c>
      <c r="C151" s="4" t="s">
        <v>22</v>
      </c>
      <c r="D151" s="2" t="s">
        <v>4854</v>
      </c>
      <c r="E151" s="2" t="s">
        <v>4855</v>
      </c>
      <c r="M151" s="2" t="s">
        <v>1623</v>
      </c>
      <c r="N151" s="2" t="s">
        <v>271</v>
      </c>
      <c r="O151" s="2" t="s">
        <v>12</v>
      </c>
      <c r="P151" s="2">
        <v>199</v>
      </c>
      <c r="Q151" s="2" t="s">
        <v>1842</v>
      </c>
      <c r="R151" s="2" t="s">
        <v>4854</v>
      </c>
      <c r="S151" s="2" t="s">
        <v>4855</v>
      </c>
      <c r="T151" s="4" t="s">
        <v>22</v>
      </c>
      <c r="U151" s="56" t="s">
        <v>3991</v>
      </c>
      <c r="V151" s="2">
        <v>2440</v>
      </c>
      <c r="W151" s="2" t="s">
        <v>1843</v>
      </c>
      <c r="X151" s="2" t="s">
        <v>22</v>
      </c>
      <c r="Y151" s="2">
        <v>2</v>
      </c>
      <c r="Z151" s="2" t="s">
        <v>3065</v>
      </c>
      <c r="AA151" s="60" t="s">
        <v>2329</v>
      </c>
      <c r="AB151" s="3" t="s">
        <v>3069</v>
      </c>
    </row>
    <row r="152" spans="1:28" ht="14.25" customHeight="1">
      <c r="A152" s="2">
        <v>150</v>
      </c>
      <c r="C152" s="4" t="s">
        <v>22</v>
      </c>
      <c r="D152" s="2" t="s">
        <v>4856</v>
      </c>
      <c r="E152" s="2" t="s">
        <v>4858</v>
      </c>
      <c r="M152" s="2" t="s">
        <v>1623</v>
      </c>
      <c r="N152" s="2" t="s">
        <v>273</v>
      </c>
      <c r="O152" s="2" t="s">
        <v>12</v>
      </c>
      <c r="P152" s="2">
        <v>200</v>
      </c>
      <c r="Q152" s="2" t="s">
        <v>1844</v>
      </c>
      <c r="R152" s="2" t="s">
        <v>4856</v>
      </c>
      <c r="S152" s="2" t="s">
        <v>4858</v>
      </c>
      <c r="T152" s="4" t="s">
        <v>22</v>
      </c>
      <c r="U152" s="56" t="s">
        <v>3991</v>
      </c>
      <c r="V152" s="2">
        <v>2490</v>
      </c>
      <c r="W152" s="2" t="s">
        <v>1845</v>
      </c>
      <c r="X152" s="2" t="s">
        <v>22</v>
      </c>
      <c r="Y152" s="2">
        <v>2</v>
      </c>
      <c r="Z152" s="2" t="s">
        <v>3102</v>
      </c>
      <c r="AA152" s="60" t="s">
        <v>2189</v>
      </c>
      <c r="AB152" s="3" t="s">
        <v>3107</v>
      </c>
    </row>
    <row r="153" spans="1:28" ht="14.25" customHeight="1">
      <c r="A153" s="2">
        <v>151</v>
      </c>
      <c r="C153" s="4" t="s">
        <v>71</v>
      </c>
      <c r="D153" s="2" t="s">
        <v>5520</v>
      </c>
      <c r="E153" s="2" t="s">
        <v>4860</v>
      </c>
      <c r="M153" s="2" t="s">
        <v>1623</v>
      </c>
      <c r="N153" s="2" t="s">
        <v>258</v>
      </c>
      <c r="O153" s="2" t="s">
        <v>20</v>
      </c>
      <c r="P153" s="2">
        <v>194</v>
      </c>
      <c r="Q153" s="2" t="s">
        <v>2095</v>
      </c>
      <c r="R153" s="2" t="s">
        <v>4859</v>
      </c>
      <c r="S153" s="2" t="s">
        <v>4860</v>
      </c>
      <c r="T153" s="4" t="s">
        <v>71</v>
      </c>
      <c r="U153" s="56" t="s">
        <v>3991</v>
      </c>
      <c r="V153" s="2">
        <v>2540</v>
      </c>
      <c r="W153" s="2" t="s">
        <v>4076</v>
      </c>
      <c r="X153" s="2" t="s">
        <v>71</v>
      </c>
      <c r="Y153" s="2">
        <v>1</v>
      </c>
      <c r="Z153" s="2" t="s">
        <v>3136</v>
      </c>
      <c r="AA153" s="60">
        <v>0</v>
      </c>
      <c r="AB153" s="3" t="s">
        <v>3140</v>
      </c>
    </row>
    <row r="154" spans="1:28" ht="14.25" customHeight="1">
      <c r="A154" s="2">
        <v>152</v>
      </c>
      <c r="C154" s="4" t="s">
        <v>22</v>
      </c>
      <c r="D154" s="2" t="s">
        <v>794</v>
      </c>
      <c r="E154" s="2" t="s">
        <v>795</v>
      </c>
      <c r="M154" s="2" t="s">
        <v>1623</v>
      </c>
      <c r="N154" s="2" t="s">
        <v>378</v>
      </c>
      <c r="O154" s="2" t="s">
        <v>12</v>
      </c>
      <c r="P154" s="2">
        <v>195</v>
      </c>
      <c r="Q154" s="2" t="s">
        <v>1835</v>
      </c>
      <c r="R154" s="2" t="s">
        <v>794</v>
      </c>
      <c r="S154" s="2" t="s">
        <v>795</v>
      </c>
      <c r="T154" s="4" t="s">
        <v>22</v>
      </c>
      <c r="U154" s="56" t="s">
        <v>5436</v>
      </c>
      <c r="V154" s="2" t="s">
        <v>3991</v>
      </c>
      <c r="X154" s="2" t="s">
        <v>3991</v>
      </c>
      <c r="Y154" s="2" t="s">
        <v>3991</v>
      </c>
      <c r="Z154" s="2" t="s">
        <v>3991</v>
      </c>
      <c r="AA154" s="60" t="s">
        <v>3991</v>
      </c>
      <c r="AB154" s="3" t="s">
        <v>3991</v>
      </c>
    </row>
    <row r="155" spans="1:28" ht="14.25" customHeight="1">
      <c r="A155" s="2">
        <v>153</v>
      </c>
      <c r="U155" s="56" t="s">
        <v>3991</v>
      </c>
      <c r="V155" s="2">
        <v>2560</v>
      </c>
      <c r="W155" s="2" t="s">
        <v>4080</v>
      </c>
      <c r="X155" s="2" t="s">
        <v>17</v>
      </c>
      <c r="Y155" s="2">
        <v>2</v>
      </c>
      <c r="Z155" s="2" t="s">
        <v>3147</v>
      </c>
      <c r="AA155" s="60" t="s">
        <v>2329</v>
      </c>
      <c r="AB155" s="3" t="s">
        <v>3150</v>
      </c>
    </row>
    <row r="156" spans="1:28" ht="14.25" customHeight="1">
      <c r="A156" s="2">
        <v>154</v>
      </c>
      <c r="U156" s="56" t="s">
        <v>3991</v>
      </c>
      <c r="V156" s="2">
        <v>2570</v>
      </c>
      <c r="W156" s="2" t="s">
        <v>4082</v>
      </c>
      <c r="X156" s="2" t="s">
        <v>17</v>
      </c>
      <c r="Y156" s="2">
        <v>2</v>
      </c>
      <c r="Z156" s="2" t="s">
        <v>3152</v>
      </c>
      <c r="AA156" s="60" t="s">
        <v>3079</v>
      </c>
      <c r="AB156" s="3" t="s">
        <v>3155</v>
      </c>
    </row>
    <row r="157" spans="1:28" ht="14.25" customHeight="1">
      <c r="A157" s="2">
        <v>155</v>
      </c>
      <c r="U157" s="56" t="s">
        <v>3991</v>
      </c>
      <c r="V157" s="2">
        <v>2580</v>
      </c>
      <c r="W157" s="2" t="s">
        <v>4084</v>
      </c>
      <c r="X157" s="2" t="s">
        <v>17</v>
      </c>
      <c r="Y157" s="2">
        <v>2</v>
      </c>
      <c r="Z157" s="2" t="s">
        <v>3157</v>
      </c>
      <c r="AA157" s="60" t="s">
        <v>2234</v>
      </c>
      <c r="AB157" s="3" t="s">
        <v>3161</v>
      </c>
    </row>
    <row r="158" spans="1:28" ht="14.25" customHeight="1">
      <c r="A158" s="2">
        <v>156</v>
      </c>
      <c r="U158" s="56" t="s">
        <v>3991</v>
      </c>
      <c r="V158" s="2">
        <v>2590</v>
      </c>
      <c r="W158" s="2" t="s">
        <v>4086</v>
      </c>
      <c r="X158" s="2" t="s">
        <v>17</v>
      </c>
      <c r="Y158" s="2">
        <v>2</v>
      </c>
      <c r="Z158" s="2" t="s">
        <v>3163</v>
      </c>
      <c r="AA158" s="60" t="s">
        <v>2189</v>
      </c>
      <c r="AB158" s="3" t="s">
        <v>3167</v>
      </c>
    </row>
    <row r="159" spans="1:28" ht="14.25" customHeight="1">
      <c r="A159" s="2">
        <v>157</v>
      </c>
      <c r="C159" s="4" t="s">
        <v>71</v>
      </c>
      <c r="D159" s="2" t="s">
        <v>5521</v>
      </c>
      <c r="E159" s="2" t="s">
        <v>4862</v>
      </c>
      <c r="M159" s="2" t="s">
        <v>1623</v>
      </c>
      <c r="N159" s="2" t="s">
        <v>262</v>
      </c>
      <c r="O159" s="2" t="s">
        <v>20</v>
      </c>
      <c r="P159" s="2">
        <v>196</v>
      </c>
      <c r="Q159" s="2" t="s">
        <v>2096</v>
      </c>
      <c r="R159" s="2" t="s">
        <v>4861</v>
      </c>
      <c r="S159" s="2" t="s">
        <v>4862</v>
      </c>
      <c r="T159" s="4" t="s">
        <v>71</v>
      </c>
      <c r="U159" s="56" t="s">
        <v>3991</v>
      </c>
      <c r="V159" s="2" t="s">
        <v>3991</v>
      </c>
      <c r="X159" s="2" t="s">
        <v>3991</v>
      </c>
      <c r="Y159" s="2" t="s">
        <v>3991</v>
      </c>
      <c r="Z159" s="2" t="s">
        <v>3991</v>
      </c>
      <c r="AA159" s="60" t="s">
        <v>3991</v>
      </c>
      <c r="AB159" s="3" t="s">
        <v>3991</v>
      </c>
    </row>
    <row r="160" spans="1:28" ht="14.25" customHeight="1">
      <c r="A160" s="2">
        <v>158</v>
      </c>
      <c r="C160" s="4" t="s">
        <v>22</v>
      </c>
      <c r="D160" s="2" t="s">
        <v>4863</v>
      </c>
      <c r="E160" s="2" t="s">
        <v>4870</v>
      </c>
      <c r="M160" s="2" t="s">
        <v>1623</v>
      </c>
      <c r="N160" s="2" t="s">
        <v>266</v>
      </c>
      <c r="O160" s="2" t="s">
        <v>12</v>
      </c>
      <c r="P160" s="2">
        <v>197</v>
      </c>
      <c r="Q160" s="2" t="s">
        <v>1839</v>
      </c>
      <c r="R160" s="2" t="s">
        <v>4863</v>
      </c>
      <c r="S160" s="2" t="s">
        <v>4870</v>
      </c>
      <c r="T160" s="4" t="s">
        <v>22</v>
      </c>
      <c r="U160" s="56" t="s">
        <v>3991</v>
      </c>
      <c r="V160" s="2" t="s">
        <v>3991</v>
      </c>
      <c r="X160" s="2" t="s">
        <v>3991</v>
      </c>
      <c r="Y160" s="2" t="s">
        <v>3991</v>
      </c>
      <c r="Z160" s="2" t="s">
        <v>3991</v>
      </c>
      <c r="AA160" s="60" t="s">
        <v>3991</v>
      </c>
      <c r="AB160" s="3" t="s">
        <v>3991</v>
      </c>
    </row>
    <row r="161" spans="1:28" ht="14.25" customHeight="1">
      <c r="A161" s="2">
        <v>159</v>
      </c>
      <c r="C161" s="4" t="s">
        <v>22</v>
      </c>
      <c r="D161" s="2" t="s">
        <v>4864</v>
      </c>
      <c r="E161" s="2" t="s">
        <v>4865</v>
      </c>
      <c r="M161" s="2" t="s">
        <v>1623</v>
      </c>
      <c r="N161" s="2" t="s">
        <v>268</v>
      </c>
      <c r="O161" s="2" t="s">
        <v>12</v>
      </c>
      <c r="P161" s="2">
        <v>198</v>
      </c>
      <c r="Q161" s="2" t="s">
        <v>1840</v>
      </c>
      <c r="R161" s="2" t="s">
        <v>4864</v>
      </c>
      <c r="S161" s="2" t="s">
        <v>4865</v>
      </c>
      <c r="T161" s="4" t="s">
        <v>22</v>
      </c>
      <c r="U161" s="56" t="s">
        <v>3991</v>
      </c>
      <c r="V161" s="2">
        <v>2610</v>
      </c>
      <c r="W161" s="2" t="s">
        <v>4088</v>
      </c>
      <c r="X161" s="2" t="s">
        <v>17</v>
      </c>
      <c r="Y161" s="2">
        <v>2</v>
      </c>
      <c r="Z161" s="2" t="s">
        <v>3176</v>
      </c>
      <c r="AA161" s="60" t="s">
        <v>3079</v>
      </c>
      <c r="AB161" s="3" t="s">
        <v>3179</v>
      </c>
    </row>
    <row r="162" spans="1:28" ht="14.25" customHeight="1">
      <c r="A162" s="2">
        <v>160</v>
      </c>
      <c r="C162" s="4" t="s">
        <v>22</v>
      </c>
      <c r="D162" s="2" t="s">
        <v>4866</v>
      </c>
      <c r="E162" s="2" t="s">
        <v>4867</v>
      </c>
      <c r="M162" s="2" t="s">
        <v>1623</v>
      </c>
      <c r="N162" s="2" t="s">
        <v>271</v>
      </c>
      <c r="O162" s="2" t="s">
        <v>12</v>
      </c>
      <c r="P162" s="2">
        <v>199</v>
      </c>
      <c r="Q162" s="2" t="s">
        <v>1842</v>
      </c>
      <c r="R162" s="2" t="s">
        <v>4866</v>
      </c>
      <c r="S162" s="2" t="s">
        <v>4867</v>
      </c>
      <c r="T162" s="4" t="s">
        <v>22</v>
      </c>
      <c r="U162" s="56" t="s">
        <v>3991</v>
      </c>
      <c r="V162" s="2">
        <v>2550</v>
      </c>
      <c r="W162" s="2" t="s">
        <v>4078</v>
      </c>
      <c r="X162" s="2" t="s">
        <v>22</v>
      </c>
      <c r="Y162" s="2">
        <v>2</v>
      </c>
      <c r="Z162" s="2" t="s">
        <v>3142</v>
      </c>
      <c r="AA162" s="60" t="s">
        <v>2329</v>
      </c>
      <c r="AB162" s="3" t="s">
        <v>3145</v>
      </c>
    </row>
    <row r="163" spans="1:28" ht="14.25" customHeight="1">
      <c r="A163" s="2">
        <v>161</v>
      </c>
      <c r="C163" s="4" t="s">
        <v>22</v>
      </c>
      <c r="D163" s="2" t="s">
        <v>4868</v>
      </c>
      <c r="E163" s="2" t="s">
        <v>4869</v>
      </c>
      <c r="M163" s="2" t="s">
        <v>1623</v>
      </c>
      <c r="N163" s="2" t="s">
        <v>273</v>
      </c>
      <c r="O163" s="2" t="s">
        <v>12</v>
      </c>
      <c r="P163" s="2">
        <v>200</v>
      </c>
      <c r="Q163" s="2" t="s">
        <v>1844</v>
      </c>
      <c r="R163" s="2" t="s">
        <v>4868</v>
      </c>
      <c r="S163" s="2" t="s">
        <v>4869</v>
      </c>
      <c r="T163" s="4" t="s">
        <v>22</v>
      </c>
      <c r="U163" s="56" t="s">
        <v>3991</v>
      </c>
      <c r="V163" s="2">
        <v>2600</v>
      </c>
      <c r="W163" s="2" t="s">
        <v>4090</v>
      </c>
      <c r="X163" s="2" t="s">
        <v>22</v>
      </c>
      <c r="Y163" s="2">
        <v>2</v>
      </c>
      <c r="Z163" s="2" t="s">
        <v>3169</v>
      </c>
      <c r="AA163" s="60" t="s">
        <v>2189</v>
      </c>
      <c r="AB163" s="3" t="s">
        <v>3172</v>
      </c>
    </row>
    <row r="164" spans="1:28" ht="14.25" customHeight="1">
      <c r="A164" s="2">
        <v>162</v>
      </c>
      <c r="C164" s="4" t="s">
        <v>71</v>
      </c>
      <c r="D164" s="2" t="s">
        <v>5522</v>
      </c>
      <c r="E164" s="2" t="s">
        <v>808</v>
      </c>
      <c r="M164" s="2" t="s">
        <v>1623</v>
      </c>
      <c r="N164" s="2" t="s">
        <v>806</v>
      </c>
      <c r="O164" s="2" t="s">
        <v>20</v>
      </c>
      <c r="P164" s="2">
        <v>201</v>
      </c>
      <c r="Q164" s="2" t="s">
        <v>2097</v>
      </c>
      <c r="R164" s="2" t="s">
        <v>807</v>
      </c>
      <c r="S164" s="2" t="s">
        <v>808</v>
      </c>
      <c r="T164" s="4" t="s">
        <v>71</v>
      </c>
      <c r="U164" s="56" t="s">
        <v>3991</v>
      </c>
      <c r="V164" s="2">
        <v>2800</v>
      </c>
      <c r="W164" s="2" t="s">
        <v>1847</v>
      </c>
      <c r="X164" s="2" t="s">
        <v>942</v>
      </c>
      <c r="Y164" s="2">
        <v>1</v>
      </c>
      <c r="Z164" s="2" t="s">
        <v>3295</v>
      </c>
      <c r="AA164" s="60">
        <v>0</v>
      </c>
      <c r="AB164" s="3" t="s">
        <v>3298</v>
      </c>
    </row>
    <row r="165" spans="1:28" ht="14.25" customHeight="1">
      <c r="A165" s="2">
        <v>163</v>
      </c>
      <c r="C165" s="4" t="s">
        <v>17</v>
      </c>
      <c r="D165" s="2" t="s">
        <v>809</v>
      </c>
      <c r="E165" s="2" t="s">
        <v>810</v>
      </c>
      <c r="M165" s="2" t="s">
        <v>1623</v>
      </c>
      <c r="N165" s="2" t="s">
        <v>266</v>
      </c>
      <c r="O165" s="2" t="s">
        <v>12</v>
      </c>
      <c r="P165" s="2">
        <v>202</v>
      </c>
      <c r="Q165" s="2" t="s">
        <v>1849</v>
      </c>
      <c r="R165" s="2" t="s">
        <v>809</v>
      </c>
      <c r="S165" s="2" t="s">
        <v>810</v>
      </c>
      <c r="T165" s="4" t="s">
        <v>17</v>
      </c>
      <c r="U165" s="56" t="s">
        <v>4249</v>
      </c>
      <c r="V165" s="2">
        <v>2820</v>
      </c>
      <c r="W165" s="2" t="s">
        <v>1850</v>
      </c>
      <c r="X165" s="2" t="s">
        <v>22</v>
      </c>
      <c r="Y165" s="2">
        <v>2</v>
      </c>
      <c r="Z165" s="2" t="s">
        <v>3306</v>
      </c>
      <c r="AA165" s="60" t="s">
        <v>2329</v>
      </c>
      <c r="AB165" s="3" t="s">
        <v>3308</v>
      </c>
    </row>
    <row r="166" spans="1:28" ht="14.25" customHeight="1">
      <c r="A166" s="2">
        <v>164</v>
      </c>
      <c r="C166" s="4" t="s">
        <v>17</v>
      </c>
      <c r="D166" s="2" t="s">
        <v>812</v>
      </c>
      <c r="E166" s="2" t="s">
        <v>813</v>
      </c>
      <c r="M166" s="2" t="s">
        <v>1623</v>
      </c>
      <c r="N166" s="2" t="s">
        <v>393</v>
      </c>
      <c r="O166" s="2" t="s">
        <v>12</v>
      </c>
      <c r="P166" s="2">
        <v>203</v>
      </c>
      <c r="Q166" s="2" t="s">
        <v>1852</v>
      </c>
      <c r="R166" s="2" t="s">
        <v>812</v>
      </c>
      <c r="S166" s="2" t="s">
        <v>813</v>
      </c>
      <c r="T166" s="4" t="s">
        <v>17</v>
      </c>
      <c r="U166" s="56" t="s">
        <v>5437</v>
      </c>
      <c r="V166" s="2" t="s">
        <v>3991</v>
      </c>
      <c r="X166" s="2" t="s">
        <v>3991</v>
      </c>
      <c r="Y166" s="2" t="s">
        <v>3991</v>
      </c>
      <c r="Z166" s="2" t="s">
        <v>3991</v>
      </c>
      <c r="AA166" s="60" t="s">
        <v>3991</v>
      </c>
      <c r="AB166" s="3" t="s">
        <v>3991</v>
      </c>
    </row>
    <row r="167" spans="1:28" ht="14.25" customHeight="1">
      <c r="A167" s="2">
        <v>165</v>
      </c>
      <c r="C167" s="4" t="s">
        <v>17</v>
      </c>
      <c r="D167" s="2" t="s">
        <v>814</v>
      </c>
      <c r="E167" s="2" t="s">
        <v>815</v>
      </c>
      <c r="M167" s="2" t="s">
        <v>1623</v>
      </c>
      <c r="N167" s="2" t="s">
        <v>271</v>
      </c>
      <c r="O167" s="2" t="s">
        <v>12</v>
      </c>
      <c r="P167" s="2">
        <v>204</v>
      </c>
      <c r="Q167" s="2" t="s">
        <v>1853</v>
      </c>
      <c r="R167" s="2" t="s">
        <v>814</v>
      </c>
      <c r="S167" s="2" t="s">
        <v>815</v>
      </c>
      <c r="T167" s="4" t="s">
        <v>17</v>
      </c>
      <c r="U167" s="56" t="s">
        <v>4250</v>
      </c>
      <c r="V167" s="2">
        <v>2810</v>
      </c>
      <c r="W167" s="2" t="s">
        <v>1854</v>
      </c>
      <c r="X167" s="2" t="s">
        <v>22</v>
      </c>
      <c r="Y167" s="2">
        <v>2</v>
      </c>
      <c r="Z167" s="2" t="s">
        <v>3300</v>
      </c>
      <c r="AA167" s="60" t="s">
        <v>2329</v>
      </c>
      <c r="AB167" s="3" t="s">
        <v>3304</v>
      </c>
    </row>
    <row r="168" spans="1:28" ht="14.25" customHeight="1">
      <c r="A168" s="2">
        <v>166</v>
      </c>
      <c r="C168" s="4" t="s">
        <v>17</v>
      </c>
      <c r="D168" s="2" t="s">
        <v>279</v>
      </c>
      <c r="E168" s="2" t="s">
        <v>817</v>
      </c>
      <c r="M168" s="2" t="s">
        <v>1623</v>
      </c>
      <c r="N168" s="2" t="s">
        <v>273</v>
      </c>
      <c r="O168" s="2" t="s">
        <v>12</v>
      </c>
      <c r="P168" s="2">
        <v>205</v>
      </c>
      <c r="Q168" s="2" t="s">
        <v>1856</v>
      </c>
      <c r="R168" s="2" t="s">
        <v>279</v>
      </c>
      <c r="S168" s="2" t="s">
        <v>817</v>
      </c>
      <c r="T168" s="4" t="s">
        <v>17</v>
      </c>
      <c r="U168" s="56" t="s">
        <v>4251</v>
      </c>
      <c r="V168" s="2">
        <v>2830</v>
      </c>
      <c r="W168" s="2" t="s">
        <v>1857</v>
      </c>
      <c r="X168" s="2" t="s">
        <v>22</v>
      </c>
      <c r="Y168" s="2">
        <v>2</v>
      </c>
      <c r="Z168" s="2" t="s">
        <v>3310</v>
      </c>
      <c r="AA168" s="60" t="s">
        <v>2189</v>
      </c>
      <c r="AB168" s="3" t="s">
        <v>3312</v>
      </c>
    </row>
    <row r="169" spans="1:28" ht="14.25" customHeight="1">
      <c r="A169" s="2">
        <v>167</v>
      </c>
      <c r="C169" s="4" t="s">
        <v>17</v>
      </c>
      <c r="D169" s="2" t="s">
        <v>818</v>
      </c>
      <c r="E169" s="2" t="s">
        <v>819</v>
      </c>
      <c r="M169" s="2" t="s">
        <v>1623</v>
      </c>
      <c r="N169" s="2" t="s">
        <v>281</v>
      </c>
      <c r="O169" s="2" t="s">
        <v>12</v>
      </c>
      <c r="P169" s="2">
        <v>206</v>
      </c>
      <c r="Q169" s="2" t="s">
        <v>1859</v>
      </c>
      <c r="R169" s="2" t="s">
        <v>818</v>
      </c>
      <c r="S169" s="2" t="s">
        <v>819</v>
      </c>
      <c r="T169" s="4" t="s">
        <v>17</v>
      </c>
      <c r="U169" s="56" t="s">
        <v>4252</v>
      </c>
      <c r="V169" s="2">
        <v>1060</v>
      </c>
      <c r="W169" s="2" t="s">
        <v>1778</v>
      </c>
      <c r="X169" s="2" t="s">
        <v>17</v>
      </c>
      <c r="Y169" s="2">
        <v>1</v>
      </c>
      <c r="Z169" s="2" t="s">
        <v>2205</v>
      </c>
      <c r="AA169" s="60" t="s">
        <v>2189</v>
      </c>
      <c r="AB169" s="3" t="s">
        <v>2209</v>
      </c>
    </row>
    <row r="170" spans="1:28" ht="14.25" customHeight="1">
      <c r="A170" s="2">
        <v>168</v>
      </c>
      <c r="C170" s="4" t="s">
        <v>17</v>
      </c>
      <c r="D170" s="2" t="s">
        <v>821</v>
      </c>
      <c r="E170" s="2" t="s">
        <v>822</v>
      </c>
      <c r="M170" s="2" t="s">
        <v>1623</v>
      </c>
      <c r="N170" s="2" t="s">
        <v>820</v>
      </c>
      <c r="O170" s="2" t="s">
        <v>12</v>
      </c>
      <c r="P170" s="2">
        <v>207</v>
      </c>
      <c r="Q170" s="2" t="s">
        <v>1860</v>
      </c>
      <c r="R170" s="2" t="s">
        <v>821</v>
      </c>
      <c r="S170" s="2" t="s">
        <v>822</v>
      </c>
      <c r="T170" s="4" t="s">
        <v>17</v>
      </c>
      <c r="U170" s="56" t="s">
        <v>4253</v>
      </c>
      <c r="V170" s="2" t="s">
        <v>3991</v>
      </c>
      <c r="X170" s="2" t="s">
        <v>3991</v>
      </c>
      <c r="Y170" s="2" t="s">
        <v>3991</v>
      </c>
      <c r="Z170" s="2" t="s">
        <v>3991</v>
      </c>
      <c r="AA170" s="60" t="s">
        <v>3991</v>
      </c>
      <c r="AB170" s="3" t="s">
        <v>3991</v>
      </c>
    </row>
    <row r="171" spans="1:28" ht="14.25" customHeight="1">
      <c r="A171" s="2">
        <v>169</v>
      </c>
      <c r="C171" s="4" t="s">
        <v>17</v>
      </c>
      <c r="D171" s="2" t="s">
        <v>823</v>
      </c>
      <c r="E171" s="2" t="s">
        <v>824</v>
      </c>
      <c r="M171" s="2" t="s">
        <v>1623</v>
      </c>
      <c r="N171" s="2" t="s">
        <v>396</v>
      </c>
      <c r="O171" s="2" t="s">
        <v>12</v>
      </c>
      <c r="P171" s="2">
        <v>208</v>
      </c>
      <c r="Q171" s="2" t="s">
        <v>1861</v>
      </c>
      <c r="R171" s="2" t="s">
        <v>823</v>
      </c>
      <c r="S171" s="2" t="s">
        <v>824</v>
      </c>
      <c r="T171" s="4" t="s">
        <v>17</v>
      </c>
      <c r="U171" s="56" t="s">
        <v>4254</v>
      </c>
      <c r="V171" s="2">
        <v>2840</v>
      </c>
      <c r="W171" s="2" t="s">
        <v>1862</v>
      </c>
      <c r="X171" s="2" t="s">
        <v>17</v>
      </c>
      <c r="Y171" s="2">
        <v>2</v>
      </c>
      <c r="Z171" s="2" t="s">
        <v>3314</v>
      </c>
      <c r="AA171" s="60" t="s">
        <v>3079</v>
      </c>
      <c r="AB171" s="3" t="s">
        <v>3317</v>
      </c>
    </row>
    <row r="172" spans="1:28" ht="14.25" customHeight="1">
      <c r="A172" s="2">
        <v>170</v>
      </c>
      <c r="C172" s="4" t="s">
        <v>17</v>
      </c>
      <c r="D172" s="2" t="s">
        <v>826</v>
      </c>
      <c r="E172" s="2" t="s">
        <v>827</v>
      </c>
      <c r="M172" s="2" t="s">
        <v>1623</v>
      </c>
      <c r="N172" s="2" t="s">
        <v>825</v>
      </c>
      <c r="O172" s="2" t="s">
        <v>12</v>
      </c>
      <c r="P172" s="2">
        <v>209</v>
      </c>
      <c r="Q172" s="2" t="s">
        <v>1863</v>
      </c>
      <c r="R172" s="2" t="s">
        <v>826</v>
      </c>
      <c r="S172" s="2" t="s">
        <v>827</v>
      </c>
      <c r="T172" s="4" t="s">
        <v>17</v>
      </c>
      <c r="U172" s="56" t="s">
        <v>4255</v>
      </c>
      <c r="V172" s="2" t="s">
        <v>3991</v>
      </c>
      <c r="X172" s="2" t="s">
        <v>3991</v>
      </c>
      <c r="Y172" s="2" t="s">
        <v>3991</v>
      </c>
      <c r="Z172" s="2" t="s">
        <v>3991</v>
      </c>
      <c r="AA172" s="60" t="s">
        <v>3991</v>
      </c>
      <c r="AB172" s="3" t="s">
        <v>3991</v>
      </c>
    </row>
    <row r="173" spans="1:28" ht="14.25" customHeight="1">
      <c r="A173" s="2">
        <v>171</v>
      </c>
      <c r="C173" s="4" t="s">
        <v>17</v>
      </c>
      <c r="D173" s="2" t="s">
        <v>828</v>
      </c>
      <c r="E173" s="2" t="s">
        <v>829</v>
      </c>
      <c r="M173" s="2" t="s">
        <v>1623</v>
      </c>
      <c r="N173" s="2" t="s">
        <v>284</v>
      </c>
      <c r="O173" s="2" t="s">
        <v>12</v>
      </c>
      <c r="P173" s="2">
        <v>210</v>
      </c>
      <c r="Q173" s="2" t="s">
        <v>1864</v>
      </c>
      <c r="R173" s="2" t="s">
        <v>828</v>
      </c>
      <c r="S173" s="2" t="s">
        <v>829</v>
      </c>
      <c r="T173" s="4" t="s">
        <v>17</v>
      </c>
      <c r="U173" s="56" t="s">
        <v>4256</v>
      </c>
      <c r="V173" s="2" t="s">
        <v>3991</v>
      </c>
      <c r="X173" s="2" t="s">
        <v>3991</v>
      </c>
      <c r="Y173" s="2" t="s">
        <v>3991</v>
      </c>
      <c r="Z173" s="2" t="s">
        <v>3991</v>
      </c>
      <c r="AA173" s="60" t="s">
        <v>3991</v>
      </c>
      <c r="AB173" s="3" t="s">
        <v>3991</v>
      </c>
    </row>
    <row r="174" spans="1:28" ht="14.25" customHeight="1">
      <c r="A174" s="2">
        <v>172</v>
      </c>
      <c r="C174" s="4" t="s">
        <v>17</v>
      </c>
      <c r="D174" s="2" t="s">
        <v>830</v>
      </c>
      <c r="E174" s="2" t="s">
        <v>831</v>
      </c>
      <c r="M174" s="2" t="s">
        <v>1623</v>
      </c>
      <c r="N174" s="2" t="s">
        <v>285</v>
      </c>
      <c r="O174" s="2" t="s">
        <v>12</v>
      </c>
      <c r="P174" s="2">
        <v>211</v>
      </c>
      <c r="Q174" s="2" t="s">
        <v>1865</v>
      </c>
      <c r="R174" s="2" t="s">
        <v>830</v>
      </c>
      <c r="S174" s="2" t="s">
        <v>831</v>
      </c>
      <c r="T174" s="4" t="s">
        <v>17</v>
      </c>
      <c r="U174" s="56" t="s">
        <v>4257</v>
      </c>
      <c r="V174" s="2" t="s">
        <v>3991</v>
      </c>
      <c r="X174" s="2" t="s">
        <v>3991</v>
      </c>
      <c r="Y174" s="2" t="s">
        <v>3991</v>
      </c>
      <c r="Z174" s="2" t="s">
        <v>3991</v>
      </c>
      <c r="AA174" s="60" t="s">
        <v>3991</v>
      </c>
      <c r="AB174" s="3" t="s">
        <v>3991</v>
      </c>
    </row>
    <row r="175" spans="1:28" ht="14.25" customHeight="1">
      <c r="A175" s="2">
        <v>173</v>
      </c>
      <c r="C175" s="4" t="s">
        <v>17</v>
      </c>
      <c r="D175" s="2" t="s">
        <v>5523</v>
      </c>
      <c r="E175" s="2" t="s">
        <v>836</v>
      </c>
      <c r="M175" s="2" t="s">
        <v>1623</v>
      </c>
      <c r="N175" s="2" t="s">
        <v>832</v>
      </c>
      <c r="O175" s="2" t="s">
        <v>20</v>
      </c>
      <c r="P175" s="2">
        <v>212</v>
      </c>
      <c r="Q175" s="2" t="s">
        <v>2098</v>
      </c>
      <c r="R175" s="2" t="s">
        <v>835</v>
      </c>
      <c r="S175" s="2" t="s">
        <v>836</v>
      </c>
      <c r="T175" s="4" t="s">
        <v>17</v>
      </c>
      <c r="U175" s="56" t="s">
        <v>3991</v>
      </c>
      <c r="V175" s="2">
        <v>2020</v>
      </c>
      <c r="W175" s="2" t="s">
        <v>1866</v>
      </c>
      <c r="X175" s="2" t="s">
        <v>17</v>
      </c>
      <c r="Y175" s="2">
        <v>2</v>
      </c>
      <c r="Z175" s="2" t="s">
        <v>2812</v>
      </c>
      <c r="AA175" s="60">
        <v>0</v>
      </c>
      <c r="AB175" s="3" t="s">
        <v>2817</v>
      </c>
    </row>
    <row r="176" spans="1:28" ht="14.25" customHeight="1">
      <c r="A176" s="2">
        <v>174</v>
      </c>
      <c r="C176" s="4" t="s">
        <v>22</v>
      </c>
      <c r="D176" s="2" t="s">
        <v>837</v>
      </c>
      <c r="E176" s="2" t="s">
        <v>838</v>
      </c>
      <c r="M176" s="2" t="s">
        <v>1623</v>
      </c>
      <c r="N176" s="2" t="s">
        <v>289</v>
      </c>
      <c r="O176" s="2" t="s">
        <v>12</v>
      </c>
      <c r="P176" s="2">
        <v>213</v>
      </c>
      <c r="Q176" s="2" t="s">
        <v>1868</v>
      </c>
      <c r="R176" s="2" t="s">
        <v>837</v>
      </c>
      <c r="S176" s="2" t="s">
        <v>838</v>
      </c>
      <c r="T176" s="4" t="s">
        <v>22</v>
      </c>
      <c r="U176" s="56" t="s">
        <v>4258</v>
      </c>
      <c r="V176" s="2">
        <v>2030</v>
      </c>
      <c r="W176" s="2" t="s">
        <v>1869</v>
      </c>
      <c r="X176" s="2" t="s">
        <v>17</v>
      </c>
      <c r="Y176" s="2">
        <v>3</v>
      </c>
      <c r="Z176" s="2" t="s">
        <v>2819</v>
      </c>
      <c r="AA176" s="60" t="s">
        <v>2171</v>
      </c>
      <c r="AB176" s="3" t="s">
        <v>2823</v>
      </c>
    </row>
    <row r="177" spans="1:28" ht="14.25" customHeight="1">
      <c r="A177" s="2">
        <v>175</v>
      </c>
      <c r="C177" s="4" t="s">
        <v>22</v>
      </c>
      <c r="D177" s="2" t="s">
        <v>839</v>
      </c>
      <c r="E177" s="2" t="s">
        <v>840</v>
      </c>
      <c r="M177" s="2" t="s">
        <v>1623</v>
      </c>
      <c r="N177" s="2" t="s">
        <v>291</v>
      </c>
      <c r="O177" s="2" t="s">
        <v>12</v>
      </c>
      <c r="P177" s="2">
        <v>214</v>
      </c>
      <c r="Q177" s="2" t="s">
        <v>1871</v>
      </c>
      <c r="R177" s="2" t="s">
        <v>839</v>
      </c>
      <c r="S177" s="2" t="s">
        <v>840</v>
      </c>
      <c r="T177" s="4" t="s">
        <v>22</v>
      </c>
      <c r="U177" s="56" t="s">
        <v>4259</v>
      </c>
      <c r="V177" s="2">
        <v>2040</v>
      </c>
      <c r="W177" s="2" t="s">
        <v>1872</v>
      </c>
      <c r="X177" s="2" t="s">
        <v>17</v>
      </c>
      <c r="Y177" s="2">
        <v>3</v>
      </c>
      <c r="Z177" s="2" t="s">
        <v>2825</v>
      </c>
      <c r="AA177" s="60" t="s">
        <v>2171</v>
      </c>
      <c r="AB177" s="3" t="s">
        <v>2829</v>
      </c>
    </row>
    <row r="178" spans="1:28" ht="14.25" customHeight="1">
      <c r="A178" s="2">
        <v>176</v>
      </c>
      <c r="C178" s="4" t="s">
        <v>17</v>
      </c>
      <c r="D178" s="2" t="s">
        <v>2307</v>
      </c>
      <c r="E178" s="2" t="s">
        <v>845</v>
      </c>
      <c r="M178" s="2" t="s">
        <v>1623</v>
      </c>
      <c r="N178" s="2" t="s">
        <v>293</v>
      </c>
      <c r="O178" s="2" t="s">
        <v>20</v>
      </c>
      <c r="P178" s="2">
        <v>215</v>
      </c>
      <c r="Q178" s="2" t="s">
        <v>2099</v>
      </c>
      <c r="R178" s="2" t="s">
        <v>844</v>
      </c>
      <c r="S178" s="2" t="s">
        <v>845</v>
      </c>
      <c r="T178" s="4" t="s">
        <v>17</v>
      </c>
      <c r="U178" s="56" t="s">
        <v>3991</v>
      </c>
      <c r="V178" s="2">
        <v>1210</v>
      </c>
      <c r="W178" s="2" t="s">
        <v>1874</v>
      </c>
      <c r="X178" s="2" t="s">
        <v>71</v>
      </c>
      <c r="Y178" s="2">
        <v>1</v>
      </c>
      <c r="Z178" s="2" t="s">
        <v>2307</v>
      </c>
      <c r="AA178" s="60">
        <v>0</v>
      </c>
      <c r="AB178" s="3" t="s">
        <v>2312</v>
      </c>
    </row>
    <row r="179" spans="1:28" ht="14.25" customHeight="1">
      <c r="A179" s="2">
        <v>177</v>
      </c>
      <c r="C179" s="4" t="s">
        <v>17</v>
      </c>
      <c r="D179" s="2" t="s">
        <v>846</v>
      </c>
      <c r="E179" s="2" t="s">
        <v>847</v>
      </c>
      <c r="M179" s="2" t="s">
        <v>1623</v>
      </c>
      <c r="N179" s="2" t="s">
        <v>294</v>
      </c>
      <c r="O179" s="2" t="s">
        <v>12</v>
      </c>
      <c r="P179" s="2">
        <v>216</v>
      </c>
      <c r="Q179" s="2" t="s">
        <v>1877</v>
      </c>
      <c r="R179" s="2" t="s">
        <v>846</v>
      </c>
      <c r="S179" s="2" t="s">
        <v>847</v>
      </c>
      <c r="T179" s="4" t="s">
        <v>17</v>
      </c>
      <c r="U179" s="56" t="s">
        <v>4260</v>
      </c>
      <c r="V179" s="2">
        <v>1230</v>
      </c>
      <c r="W179" s="2" t="s">
        <v>1878</v>
      </c>
      <c r="X179" s="2" t="s">
        <v>17</v>
      </c>
      <c r="Y179" s="2">
        <v>2</v>
      </c>
      <c r="Z179" s="2" t="s">
        <v>2307</v>
      </c>
      <c r="AA179" s="60" t="s">
        <v>2234</v>
      </c>
      <c r="AB179" s="3" t="s">
        <v>2326</v>
      </c>
    </row>
    <row r="180" spans="1:28" ht="14.25" customHeight="1">
      <c r="A180" s="2">
        <v>178</v>
      </c>
      <c r="C180" s="4" t="s">
        <v>17</v>
      </c>
      <c r="D180" s="2" t="s">
        <v>848</v>
      </c>
      <c r="E180" s="2" t="s">
        <v>849</v>
      </c>
      <c r="M180" s="2" t="s">
        <v>1623</v>
      </c>
      <c r="N180" s="2" t="s">
        <v>296</v>
      </c>
      <c r="O180" s="2" t="s">
        <v>12</v>
      </c>
      <c r="P180" s="2">
        <v>217</v>
      </c>
      <c r="Q180" s="2" t="s">
        <v>1880</v>
      </c>
      <c r="R180" s="2" t="s">
        <v>848</v>
      </c>
      <c r="S180" s="2" t="s">
        <v>849</v>
      </c>
      <c r="T180" s="4" t="s">
        <v>17</v>
      </c>
      <c r="U180" s="56" t="s">
        <v>4261</v>
      </c>
      <c r="V180" s="2">
        <v>1250</v>
      </c>
      <c r="W180" s="2" t="s">
        <v>1881</v>
      </c>
      <c r="X180" s="2" t="s">
        <v>17</v>
      </c>
      <c r="Y180" s="2">
        <v>2</v>
      </c>
      <c r="Z180" s="2" t="s">
        <v>2337</v>
      </c>
      <c r="AA180" s="60" t="s">
        <v>2171</v>
      </c>
      <c r="AB180" s="3" t="s">
        <v>2341</v>
      </c>
    </row>
    <row r="181" spans="1:28" ht="14.25" customHeight="1">
      <c r="A181" s="2">
        <v>179</v>
      </c>
      <c r="C181" s="4" t="s">
        <v>17</v>
      </c>
      <c r="D181" s="2" t="s">
        <v>851</v>
      </c>
      <c r="E181" s="2" t="s">
        <v>852</v>
      </c>
      <c r="M181" s="2" t="s">
        <v>1623</v>
      </c>
      <c r="N181" s="2" t="s">
        <v>850</v>
      </c>
      <c r="O181" s="2" t="s">
        <v>12</v>
      </c>
      <c r="P181" s="2">
        <v>218</v>
      </c>
      <c r="Q181" s="2" t="s">
        <v>1883</v>
      </c>
      <c r="R181" s="2" t="s">
        <v>851</v>
      </c>
      <c r="S181" s="2" t="s">
        <v>852</v>
      </c>
      <c r="T181" s="4" t="s">
        <v>17</v>
      </c>
      <c r="U181" s="56" t="s">
        <v>4262</v>
      </c>
      <c r="V181" s="2" t="s">
        <v>3991</v>
      </c>
      <c r="X181" s="2" t="s">
        <v>3991</v>
      </c>
      <c r="Y181" s="2" t="s">
        <v>3991</v>
      </c>
      <c r="Z181" s="2" t="s">
        <v>3991</v>
      </c>
      <c r="AA181" s="60" t="s">
        <v>3991</v>
      </c>
      <c r="AB181" s="3" t="s">
        <v>3991</v>
      </c>
    </row>
    <row r="182" spans="1:28" ht="14.25" customHeight="1">
      <c r="A182" s="2">
        <v>180</v>
      </c>
      <c r="C182" s="4" t="s">
        <v>17</v>
      </c>
      <c r="D182" s="2" t="s">
        <v>5524</v>
      </c>
      <c r="E182" s="2" t="s">
        <v>302</v>
      </c>
      <c r="M182" s="2" t="s">
        <v>1623</v>
      </c>
      <c r="N182" s="2" t="s">
        <v>854</v>
      </c>
      <c r="O182" s="2" t="s">
        <v>20</v>
      </c>
      <c r="P182" s="2">
        <v>219</v>
      </c>
      <c r="Q182" s="2" t="s">
        <v>2100</v>
      </c>
      <c r="R182" s="2" t="s">
        <v>301</v>
      </c>
      <c r="S182" s="2" t="s">
        <v>302</v>
      </c>
      <c r="T182" s="4" t="s">
        <v>17</v>
      </c>
      <c r="U182" s="56" t="s">
        <v>3991</v>
      </c>
      <c r="V182" s="2">
        <v>2640</v>
      </c>
      <c r="W182" s="2" t="s">
        <v>1884</v>
      </c>
      <c r="X182" s="2" t="s">
        <v>22</v>
      </c>
      <c r="Y182" s="2">
        <v>1</v>
      </c>
      <c r="Z182" s="2" t="s">
        <v>3190</v>
      </c>
      <c r="AA182" s="60">
        <v>0</v>
      </c>
      <c r="AB182" s="3" t="s">
        <v>3195</v>
      </c>
    </row>
    <row r="183" spans="1:28" ht="14.25" customHeight="1">
      <c r="A183" s="2">
        <v>181</v>
      </c>
      <c r="C183" s="4" t="s">
        <v>17</v>
      </c>
      <c r="D183" s="2" t="s">
        <v>856</v>
      </c>
      <c r="E183" s="2" t="s">
        <v>857</v>
      </c>
      <c r="M183" s="2" t="s">
        <v>1623</v>
      </c>
      <c r="N183" s="2" t="s">
        <v>303</v>
      </c>
      <c r="O183" s="2" t="s">
        <v>12</v>
      </c>
      <c r="P183" s="2">
        <v>220</v>
      </c>
      <c r="Q183" s="2" t="s">
        <v>1887</v>
      </c>
      <c r="R183" s="2" t="s">
        <v>856</v>
      </c>
      <c r="S183" s="2" t="s">
        <v>857</v>
      </c>
      <c r="T183" s="4" t="s">
        <v>17</v>
      </c>
      <c r="U183" s="56" t="s">
        <v>4263</v>
      </c>
      <c r="V183" s="2">
        <v>2670</v>
      </c>
      <c r="W183" s="2" t="s">
        <v>1888</v>
      </c>
      <c r="X183" s="2" t="s">
        <v>17</v>
      </c>
      <c r="Y183" s="2">
        <v>2</v>
      </c>
      <c r="Z183" s="2" t="s">
        <v>3211</v>
      </c>
      <c r="AA183" s="60" t="s">
        <v>2329</v>
      </c>
      <c r="AB183" s="3" t="s">
        <v>3215</v>
      </c>
    </row>
    <row r="184" spans="1:28" ht="14.25" customHeight="1">
      <c r="A184" s="2">
        <v>182</v>
      </c>
      <c r="C184" s="4" t="s">
        <v>17</v>
      </c>
      <c r="D184" s="2" t="s">
        <v>860</v>
      </c>
      <c r="E184" s="2" t="s">
        <v>861</v>
      </c>
      <c r="M184" s="2" t="s">
        <v>1623</v>
      </c>
      <c r="N184" s="2" t="s">
        <v>859</v>
      </c>
      <c r="O184" s="2" t="s">
        <v>12</v>
      </c>
      <c r="P184" s="2">
        <v>221</v>
      </c>
      <c r="Q184" s="2" t="s">
        <v>1890</v>
      </c>
      <c r="R184" s="2" t="s">
        <v>860</v>
      </c>
      <c r="S184" s="2" t="s">
        <v>861</v>
      </c>
      <c r="T184" s="4" t="s">
        <v>17</v>
      </c>
      <c r="U184" s="56" t="s">
        <v>4264</v>
      </c>
      <c r="V184" s="2">
        <v>2660</v>
      </c>
      <c r="W184" s="2" t="s">
        <v>1891</v>
      </c>
      <c r="X184" s="2" t="s">
        <v>17</v>
      </c>
      <c r="Y184" s="2">
        <v>2</v>
      </c>
      <c r="Z184" s="2" t="s">
        <v>3205</v>
      </c>
      <c r="AA184" s="60" t="s">
        <v>2329</v>
      </c>
      <c r="AB184" s="3" t="s">
        <v>3209</v>
      </c>
    </row>
    <row r="185" spans="1:28" ht="14.25" customHeight="1">
      <c r="A185" s="2">
        <v>183</v>
      </c>
      <c r="C185" s="4" t="s">
        <v>17</v>
      </c>
      <c r="D185" s="2" t="s">
        <v>862</v>
      </c>
      <c r="E185" s="2" t="s">
        <v>863</v>
      </c>
      <c r="M185" s="2" t="s">
        <v>1623</v>
      </c>
      <c r="N185" s="2" t="s">
        <v>305</v>
      </c>
      <c r="O185" s="2" t="s">
        <v>12</v>
      </c>
      <c r="P185" s="2">
        <v>222</v>
      </c>
      <c r="Q185" s="2" t="s">
        <v>1893</v>
      </c>
      <c r="R185" s="2" t="s">
        <v>862</v>
      </c>
      <c r="S185" s="2" t="s">
        <v>863</v>
      </c>
      <c r="T185" s="4" t="s">
        <v>17</v>
      </c>
      <c r="U185" s="56" t="s">
        <v>4265</v>
      </c>
      <c r="V185" s="2">
        <v>2680</v>
      </c>
      <c r="W185" s="2" t="s">
        <v>1894</v>
      </c>
      <c r="X185" s="2" t="s">
        <v>22</v>
      </c>
      <c r="Y185" s="2">
        <v>2</v>
      </c>
      <c r="Z185" s="2" t="s">
        <v>3217</v>
      </c>
      <c r="AA185" s="60" t="s">
        <v>2329</v>
      </c>
      <c r="AB185" s="3" t="s">
        <v>3222</v>
      </c>
    </row>
    <row r="186" spans="1:28" ht="14.25" customHeight="1">
      <c r="A186" s="2">
        <v>184</v>
      </c>
      <c r="C186" s="4" t="s">
        <v>17</v>
      </c>
      <c r="D186" s="2" t="s">
        <v>864</v>
      </c>
      <c r="E186" s="2" t="s">
        <v>309</v>
      </c>
      <c r="M186" s="2" t="s">
        <v>1623</v>
      </c>
      <c r="N186" s="2" t="s">
        <v>307</v>
      </c>
      <c r="O186" s="2" t="s">
        <v>12</v>
      </c>
      <c r="P186" s="2">
        <v>223</v>
      </c>
      <c r="Q186" s="2" t="s">
        <v>1896</v>
      </c>
      <c r="R186" s="2" t="s">
        <v>864</v>
      </c>
      <c r="S186" s="2" t="s">
        <v>309</v>
      </c>
      <c r="T186" s="4" t="s">
        <v>17</v>
      </c>
      <c r="U186" s="56" t="s">
        <v>4266</v>
      </c>
      <c r="V186" s="2">
        <v>2690</v>
      </c>
      <c r="W186" s="2" t="s">
        <v>1897</v>
      </c>
      <c r="X186" s="2" t="s">
        <v>22</v>
      </c>
      <c r="Y186" s="2">
        <v>2</v>
      </c>
      <c r="Z186" s="2" t="s">
        <v>3224</v>
      </c>
      <c r="AA186" s="60" t="s">
        <v>2329</v>
      </c>
      <c r="AB186" s="3" t="s">
        <v>3229</v>
      </c>
    </row>
    <row r="187" spans="1:28" ht="14.25" customHeight="1">
      <c r="A187" s="2">
        <v>185</v>
      </c>
      <c r="U187" s="56" t="s">
        <v>3991</v>
      </c>
      <c r="V187" s="2">
        <v>2750</v>
      </c>
      <c r="W187" s="2" t="s">
        <v>4715</v>
      </c>
      <c r="X187" s="2" t="s">
        <v>17</v>
      </c>
      <c r="Y187" s="2">
        <v>2</v>
      </c>
      <c r="Z187" s="2" t="s">
        <v>3264</v>
      </c>
      <c r="AA187" s="60" t="s">
        <v>2329</v>
      </c>
      <c r="AB187" s="3" t="s">
        <v>3268</v>
      </c>
    </row>
    <row r="188" spans="1:28" ht="14.25" customHeight="1">
      <c r="A188" s="2">
        <v>186</v>
      </c>
      <c r="C188" s="4" t="s">
        <v>17</v>
      </c>
      <c r="D188" s="2" t="s">
        <v>865</v>
      </c>
      <c r="E188" s="2" t="s">
        <v>866</v>
      </c>
      <c r="M188" s="2" t="s">
        <v>1623</v>
      </c>
      <c r="N188" s="2" t="s">
        <v>310</v>
      </c>
      <c r="O188" s="2" t="s">
        <v>12</v>
      </c>
      <c r="P188" s="2">
        <v>224</v>
      </c>
      <c r="Q188" s="2" t="s">
        <v>1899</v>
      </c>
      <c r="R188" s="2" t="s">
        <v>865</v>
      </c>
      <c r="S188" s="2" t="s">
        <v>866</v>
      </c>
      <c r="T188" s="4" t="s">
        <v>17</v>
      </c>
      <c r="U188" s="56" t="s">
        <v>4267</v>
      </c>
      <c r="V188" s="2">
        <v>2700</v>
      </c>
      <c r="W188" s="2" t="s">
        <v>1900</v>
      </c>
      <c r="X188" s="2" t="s">
        <v>22</v>
      </c>
      <c r="Y188" s="2">
        <v>2</v>
      </c>
      <c r="Z188" s="2" t="s">
        <v>3231</v>
      </c>
      <c r="AA188" s="60" t="s">
        <v>2329</v>
      </c>
      <c r="AB188" s="3" t="s">
        <v>3236</v>
      </c>
    </row>
    <row r="189" spans="1:28" ht="14.25" customHeight="1">
      <c r="A189" s="2">
        <v>187</v>
      </c>
      <c r="C189" s="4" t="s">
        <v>17</v>
      </c>
      <c r="D189" s="2" t="s">
        <v>867</v>
      </c>
      <c r="E189" s="2" t="s">
        <v>868</v>
      </c>
      <c r="M189" s="2" t="s">
        <v>1623</v>
      </c>
      <c r="N189" s="2" t="s">
        <v>312</v>
      </c>
      <c r="O189" s="2" t="s">
        <v>12</v>
      </c>
      <c r="P189" s="2">
        <v>225</v>
      </c>
      <c r="Q189" s="2" t="s">
        <v>1902</v>
      </c>
      <c r="R189" s="2" t="s">
        <v>867</v>
      </c>
      <c r="S189" s="2" t="s">
        <v>868</v>
      </c>
      <c r="T189" s="4" t="s">
        <v>17</v>
      </c>
      <c r="U189" s="56" t="s">
        <v>4268</v>
      </c>
      <c r="V189" s="2">
        <v>2710</v>
      </c>
      <c r="W189" s="2" t="s">
        <v>1903</v>
      </c>
      <c r="X189" s="2" t="s">
        <v>17</v>
      </c>
      <c r="Y189" s="2">
        <v>2</v>
      </c>
      <c r="Z189" s="2" t="s">
        <v>3023</v>
      </c>
      <c r="AA189" s="60" t="s">
        <v>2329</v>
      </c>
      <c r="AB189" s="3" t="s">
        <v>3240</v>
      </c>
    </row>
    <row r="190" spans="1:28" ht="14.25" customHeight="1">
      <c r="A190" s="2">
        <v>188</v>
      </c>
      <c r="C190" s="4" t="s">
        <v>17</v>
      </c>
      <c r="D190" s="2" t="s">
        <v>869</v>
      </c>
      <c r="E190" s="2" t="s">
        <v>870</v>
      </c>
      <c r="M190" s="2" t="s">
        <v>1623</v>
      </c>
      <c r="N190" s="2" t="s">
        <v>314</v>
      </c>
      <c r="O190" s="2" t="s">
        <v>12</v>
      </c>
      <c r="P190" s="2">
        <v>226</v>
      </c>
      <c r="Q190" s="2" t="s">
        <v>1905</v>
      </c>
      <c r="R190" s="2" t="s">
        <v>869</v>
      </c>
      <c r="S190" s="2" t="s">
        <v>870</v>
      </c>
      <c r="T190" s="4" t="s">
        <v>17</v>
      </c>
      <c r="U190" s="56" t="s">
        <v>4269</v>
      </c>
      <c r="V190" s="2">
        <v>2730</v>
      </c>
      <c r="W190" s="2" t="s">
        <v>1906</v>
      </c>
      <c r="X190" s="2" t="s">
        <v>22</v>
      </c>
      <c r="Y190" s="2">
        <v>2</v>
      </c>
      <c r="Z190" s="2" t="s">
        <v>3249</v>
      </c>
      <c r="AA190" s="60" t="s">
        <v>2329</v>
      </c>
      <c r="AB190" s="3" t="s">
        <v>3253</v>
      </c>
    </row>
    <row r="191" spans="1:28" ht="14.25" customHeight="1">
      <c r="A191" s="2">
        <v>189</v>
      </c>
      <c r="C191" s="4" t="s">
        <v>17</v>
      </c>
      <c r="D191" s="2" t="s">
        <v>872</v>
      </c>
      <c r="E191" s="2" t="s">
        <v>315</v>
      </c>
      <c r="M191" s="2" t="s">
        <v>1623</v>
      </c>
      <c r="N191" s="2" t="s">
        <v>871</v>
      </c>
      <c r="O191" s="2" t="s">
        <v>12</v>
      </c>
      <c r="P191" s="2">
        <v>227</v>
      </c>
      <c r="Q191" s="2" t="s">
        <v>1908</v>
      </c>
      <c r="R191" s="2" t="s">
        <v>872</v>
      </c>
      <c r="S191" s="2" t="s">
        <v>315</v>
      </c>
      <c r="T191" s="4" t="s">
        <v>17</v>
      </c>
      <c r="U191" s="56" t="s">
        <v>4270</v>
      </c>
      <c r="V191" s="2">
        <v>2650</v>
      </c>
      <c r="W191" s="2" t="s">
        <v>1909</v>
      </c>
      <c r="X191" s="2" t="s">
        <v>22</v>
      </c>
      <c r="Y191" s="2">
        <v>2</v>
      </c>
      <c r="Z191" s="2" t="s">
        <v>3197</v>
      </c>
      <c r="AA191" s="60" t="s">
        <v>2329</v>
      </c>
      <c r="AB191" s="3" t="s">
        <v>3203</v>
      </c>
    </row>
    <row r="192" spans="1:28" ht="14.25" customHeight="1">
      <c r="A192" s="2">
        <v>190</v>
      </c>
      <c r="C192" s="4" t="s">
        <v>17</v>
      </c>
      <c r="D192" s="2" t="s">
        <v>873</v>
      </c>
      <c r="E192" s="2" t="s">
        <v>874</v>
      </c>
      <c r="M192" s="2" t="s">
        <v>1623</v>
      </c>
      <c r="N192" s="2" t="s">
        <v>316</v>
      </c>
      <c r="O192" s="2" t="s">
        <v>12</v>
      </c>
      <c r="P192" s="2">
        <v>228</v>
      </c>
      <c r="Q192" s="2" t="s">
        <v>1911</v>
      </c>
      <c r="R192" s="2" t="s">
        <v>873</v>
      </c>
      <c r="S192" s="2" t="s">
        <v>874</v>
      </c>
      <c r="T192" s="4" t="s">
        <v>17</v>
      </c>
      <c r="U192" s="56" t="s">
        <v>4271</v>
      </c>
      <c r="V192" s="2" t="s">
        <v>3991</v>
      </c>
      <c r="X192" s="2" t="s">
        <v>3991</v>
      </c>
      <c r="Y192" s="2" t="s">
        <v>3991</v>
      </c>
      <c r="Z192" s="2" t="s">
        <v>3991</v>
      </c>
      <c r="AA192" s="60" t="s">
        <v>3991</v>
      </c>
      <c r="AB192" s="3" t="s">
        <v>3991</v>
      </c>
    </row>
    <row r="193" spans="1:28" ht="14.25" customHeight="1">
      <c r="A193" s="2">
        <v>191</v>
      </c>
      <c r="C193" s="4" t="s">
        <v>71</v>
      </c>
      <c r="D193" s="2" t="s">
        <v>5525</v>
      </c>
      <c r="E193" s="2" t="s">
        <v>879</v>
      </c>
      <c r="M193" s="2" t="s">
        <v>1623</v>
      </c>
      <c r="N193" s="2" t="s">
        <v>317</v>
      </c>
      <c r="O193" s="2" t="s">
        <v>20</v>
      </c>
      <c r="P193" s="2">
        <v>229</v>
      </c>
      <c r="Q193" s="2" t="s">
        <v>2101</v>
      </c>
      <c r="R193" s="2" t="s">
        <v>878</v>
      </c>
      <c r="S193" s="2" t="s">
        <v>879</v>
      </c>
      <c r="T193" s="4" t="s">
        <v>71</v>
      </c>
      <c r="U193" s="56" t="s">
        <v>3991</v>
      </c>
      <c r="V193" s="2" t="s">
        <v>3991</v>
      </c>
      <c r="X193" s="2" t="s">
        <v>3991</v>
      </c>
      <c r="Y193" s="2" t="s">
        <v>3991</v>
      </c>
      <c r="Z193" s="2" t="s">
        <v>3991</v>
      </c>
      <c r="AA193" s="60" t="s">
        <v>3991</v>
      </c>
      <c r="AB193" s="3" t="s">
        <v>3991</v>
      </c>
    </row>
    <row r="194" spans="1:28" ht="14.25" customHeight="1">
      <c r="A194" s="2">
        <v>192</v>
      </c>
      <c r="C194" s="4" t="s">
        <v>17</v>
      </c>
      <c r="D194" s="2" t="s">
        <v>880</v>
      </c>
      <c r="E194" s="2" t="s">
        <v>881</v>
      </c>
      <c r="M194" s="2" t="s">
        <v>1623</v>
      </c>
      <c r="N194" s="2" t="s">
        <v>412</v>
      </c>
      <c r="O194" s="2" t="s">
        <v>12</v>
      </c>
      <c r="P194" s="2">
        <v>230</v>
      </c>
      <c r="Q194" s="2" t="s">
        <v>1912</v>
      </c>
      <c r="R194" s="2" t="s">
        <v>880</v>
      </c>
      <c r="S194" s="2" t="s">
        <v>881</v>
      </c>
      <c r="T194" s="4" t="s">
        <v>17</v>
      </c>
      <c r="U194" s="56" t="s">
        <v>4272</v>
      </c>
      <c r="V194" s="2" t="s">
        <v>3991</v>
      </c>
      <c r="X194" s="2" t="s">
        <v>3991</v>
      </c>
      <c r="Y194" s="2" t="s">
        <v>3991</v>
      </c>
      <c r="Z194" s="2" t="s">
        <v>3991</v>
      </c>
      <c r="AA194" s="60" t="s">
        <v>3991</v>
      </c>
      <c r="AB194" s="3" t="s">
        <v>3991</v>
      </c>
    </row>
    <row r="195" spans="1:28" ht="14.25" customHeight="1">
      <c r="A195" s="2">
        <v>193</v>
      </c>
      <c r="C195" s="4" t="s">
        <v>17</v>
      </c>
      <c r="D195" s="2" t="s">
        <v>883</v>
      </c>
      <c r="E195" s="2" t="s">
        <v>884</v>
      </c>
      <c r="M195" s="2" t="s">
        <v>1623</v>
      </c>
      <c r="N195" s="2" t="s">
        <v>319</v>
      </c>
      <c r="O195" s="2" t="s">
        <v>12</v>
      </c>
      <c r="P195" s="2">
        <v>231</v>
      </c>
      <c r="Q195" s="2" t="s">
        <v>1913</v>
      </c>
      <c r="R195" s="2" t="s">
        <v>883</v>
      </c>
      <c r="S195" s="2" t="s">
        <v>884</v>
      </c>
      <c r="T195" s="4" t="s">
        <v>17</v>
      </c>
      <c r="U195" s="56" t="s">
        <v>4273</v>
      </c>
      <c r="V195" s="2" t="s">
        <v>3991</v>
      </c>
      <c r="X195" s="2" t="s">
        <v>3991</v>
      </c>
      <c r="Y195" s="2" t="s">
        <v>3991</v>
      </c>
      <c r="Z195" s="2" t="s">
        <v>3991</v>
      </c>
      <c r="AA195" s="60" t="s">
        <v>3991</v>
      </c>
      <c r="AB195" s="3" t="s">
        <v>3991</v>
      </c>
    </row>
    <row r="196" spans="1:28" ht="14.25" customHeight="1">
      <c r="A196" s="2">
        <v>194</v>
      </c>
      <c r="C196" s="4" t="s">
        <v>22</v>
      </c>
      <c r="D196" s="2" t="s">
        <v>885</v>
      </c>
      <c r="E196" s="2" t="s">
        <v>886</v>
      </c>
      <c r="M196" s="2" t="s">
        <v>1623</v>
      </c>
      <c r="N196" s="2" t="s">
        <v>320</v>
      </c>
      <c r="O196" s="2" t="s">
        <v>12</v>
      </c>
      <c r="P196" s="2">
        <v>232</v>
      </c>
      <c r="Q196" s="2" t="s">
        <v>1914</v>
      </c>
      <c r="R196" s="2" t="s">
        <v>885</v>
      </c>
      <c r="S196" s="2" t="s">
        <v>886</v>
      </c>
      <c r="T196" s="4" t="s">
        <v>22</v>
      </c>
      <c r="U196" s="56" t="s">
        <v>4274</v>
      </c>
      <c r="V196" s="2" t="s">
        <v>3991</v>
      </c>
      <c r="X196" s="2" t="s">
        <v>3991</v>
      </c>
      <c r="Y196" s="2" t="s">
        <v>3991</v>
      </c>
      <c r="Z196" s="2" t="s">
        <v>3991</v>
      </c>
      <c r="AA196" s="60" t="s">
        <v>3991</v>
      </c>
      <c r="AB196" s="3" t="s">
        <v>3991</v>
      </c>
    </row>
    <row r="197" spans="1:28" ht="14.25" customHeight="1">
      <c r="A197" s="2">
        <v>195</v>
      </c>
      <c r="C197" s="4" t="s">
        <v>22</v>
      </c>
      <c r="D197" s="2" t="s">
        <v>887</v>
      </c>
      <c r="E197" s="2" t="s">
        <v>888</v>
      </c>
      <c r="M197" s="2" t="s">
        <v>1623</v>
      </c>
      <c r="N197" s="2" t="s">
        <v>321</v>
      </c>
      <c r="O197" s="2" t="s">
        <v>12</v>
      </c>
      <c r="P197" s="2">
        <v>233</v>
      </c>
      <c r="Q197" s="2" t="s">
        <v>1915</v>
      </c>
      <c r="R197" s="2" t="s">
        <v>887</v>
      </c>
      <c r="S197" s="2" t="s">
        <v>888</v>
      </c>
      <c r="T197" s="4" t="s">
        <v>22</v>
      </c>
      <c r="U197" s="56" t="s">
        <v>4275</v>
      </c>
      <c r="V197" s="2" t="s">
        <v>3991</v>
      </c>
      <c r="X197" s="2" t="s">
        <v>3991</v>
      </c>
      <c r="Y197" s="2" t="s">
        <v>3991</v>
      </c>
      <c r="Z197" s="2" t="s">
        <v>3991</v>
      </c>
      <c r="AA197" s="60" t="s">
        <v>3991</v>
      </c>
      <c r="AB197" s="3" t="s">
        <v>3991</v>
      </c>
    </row>
    <row r="198" spans="1:28" ht="14.25" customHeight="1">
      <c r="A198" s="2">
        <v>196</v>
      </c>
      <c r="C198" s="4" t="s">
        <v>71</v>
      </c>
      <c r="D198" s="2" t="s">
        <v>5526</v>
      </c>
      <c r="E198" s="2" t="s">
        <v>892</v>
      </c>
      <c r="M198" s="2" t="s">
        <v>1623</v>
      </c>
      <c r="N198" s="2" t="s">
        <v>322</v>
      </c>
      <c r="O198" s="2" t="s">
        <v>20</v>
      </c>
      <c r="P198" s="2">
        <v>234</v>
      </c>
      <c r="Q198" s="2" t="s">
        <v>2102</v>
      </c>
      <c r="R198" s="2" t="s">
        <v>891</v>
      </c>
      <c r="S198" s="2" t="s">
        <v>892</v>
      </c>
      <c r="T198" s="4" t="s">
        <v>71</v>
      </c>
      <c r="U198" s="56" t="s">
        <v>3991</v>
      </c>
      <c r="V198" s="2" t="s">
        <v>3991</v>
      </c>
      <c r="X198" s="2" t="s">
        <v>3991</v>
      </c>
      <c r="Y198" s="2" t="s">
        <v>3991</v>
      </c>
      <c r="Z198" s="2" t="s">
        <v>3991</v>
      </c>
      <c r="AA198" s="60" t="s">
        <v>3991</v>
      </c>
      <c r="AB198" s="3" t="s">
        <v>3991</v>
      </c>
    </row>
    <row r="199" spans="1:28" ht="14.25" customHeight="1">
      <c r="A199" s="2">
        <v>197</v>
      </c>
      <c r="C199" s="4" t="s">
        <v>22</v>
      </c>
      <c r="D199" s="2" t="s">
        <v>893</v>
      </c>
      <c r="E199" s="2" t="s">
        <v>894</v>
      </c>
      <c r="M199" s="2" t="s">
        <v>1623</v>
      </c>
      <c r="N199" s="2" t="s">
        <v>80</v>
      </c>
      <c r="O199" s="2" t="s">
        <v>12</v>
      </c>
      <c r="P199" s="2">
        <v>235</v>
      </c>
      <c r="Q199" s="2" t="s">
        <v>1916</v>
      </c>
      <c r="R199" s="2" t="s">
        <v>893</v>
      </c>
      <c r="S199" s="2" t="s">
        <v>894</v>
      </c>
      <c r="T199" s="4" t="s">
        <v>22</v>
      </c>
      <c r="U199" s="56" t="s">
        <v>4276</v>
      </c>
      <c r="V199" s="2" t="s">
        <v>3991</v>
      </c>
      <c r="X199" s="2" t="s">
        <v>3991</v>
      </c>
      <c r="Y199" s="2" t="s">
        <v>3991</v>
      </c>
      <c r="Z199" s="2" t="s">
        <v>3991</v>
      </c>
      <c r="AA199" s="60" t="s">
        <v>3991</v>
      </c>
      <c r="AB199" s="3" t="s">
        <v>3991</v>
      </c>
    </row>
    <row r="200" spans="1:28" ht="14.25" customHeight="1">
      <c r="A200" s="2">
        <v>198</v>
      </c>
      <c r="C200" s="4" t="s">
        <v>17</v>
      </c>
      <c r="D200" s="2" t="s">
        <v>895</v>
      </c>
      <c r="E200" s="2" t="s">
        <v>896</v>
      </c>
      <c r="M200" s="2" t="s">
        <v>1623</v>
      </c>
      <c r="N200" s="2" t="s">
        <v>82</v>
      </c>
      <c r="O200" s="2" t="s">
        <v>12</v>
      </c>
      <c r="P200" s="2">
        <v>236</v>
      </c>
      <c r="Q200" s="2" t="s">
        <v>1917</v>
      </c>
      <c r="R200" s="2" t="s">
        <v>895</v>
      </c>
      <c r="S200" s="2" t="s">
        <v>896</v>
      </c>
      <c r="T200" s="4" t="s">
        <v>17</v>
      </c>
      <c r="U200" s="56" t="s">
        <v>5438</v>
      </c>
      <c r="V200" s="2" t="s">
        <v>3991</v>
      </c>
      <c r="X200" s="2" t="s">
        <v>3991</v>
      </c>
      <c r="Y200" s="2" t="s">
        <v>3991</v>
      </c>
      <c r="Z200" s="2" t="s">
        <v>3991</v>
      </c>
      <c r="AA200" s="60" t="s">
        <v>3991</v>
      </c>
      <c r="AB200" s="3" t="s">
        <v>3991</v>
      </c>
    </row>
    <row r="201" spans="1:28" ht="14.25" customHeight="1">
      <c r="A201" s="2">
        <v>199</v>
      </c>
      <c r="C201" s="4" t="s">
        <v>17</v>
      </c>
      <c r="D201" s="2" t="s">
        <v>324</v>
      </c>
      <c r="E201" s="2" t="s">
        <v>1346</v>
      </c>
      <c r="M201" s="2" t="s">
        <v>1623</v>
      </c>
      <c r="N201" s="2" t="s">
        <v>85</v>
      </c>
      <c r="O201" s="2" t="s">
        <v>12</v>
      </c>
      <c r="P201" s="2">
        <v>237</v>
      </c>
      <c r="Q201" s="2" t="s">
        <v>1918</v>
      </c>
      <c r="R201" s="2" t="s">
        <v>324</v>
      </c>
      <c r="S201" s="2" t="s">
        <v>1346</v>
      </c>
      <c r="T201" s="4" t="s">
        <v>17</v>
      </c>
      <c r="U201" s="56" t="s">
        <v>5439</v>
      </c>
      <c r="V201" s="2" t="s">
        <v>3991</v>
      </c>
      <c r="X201" s="2" t="s">
        <v>3991</v>
      </c>
      <c r="Y201" s="2" t="s">
        <v>3991</v>
      </c>
      <c r="Z201" s="2" t="s">
        <v>3991</v>
      </c>
      <c r="AA201" s="60" t="s">
        <v>3991</v>
      </c>
      <c r="AB201" s="3" t="s">
        <v>3991</v>
      </c>
    </row>
    <row r="202" spans="1:28" ht="14.25" customHeight="1">
      <c r="A202" s="2">
        <v>200</v>
      </c>
      <c r="C202" s="4" t="s">
        <v>22</v>
      </c>
      <c r="D202" s="2" t="s">
        <v>897</v>
      </c>
      <c r="E202" s="2" t="s">
        <v>898</v>
      </c>
      <c r="M202" s="2" t="s">
        <v>1623</v>
      </c>
      <c r="N202" s="2" t="s">
        <v>89</v>
      </c>
      <c r="O202" s="2" t="s">
        <v>12</v>
      </c>
      <c r="P202" s="2">
        <v>238</v>
      </c>
      <c r="Q202" s="2" t="s">
        <v>1919</v>
      </c>
      <c r="R202" s="2" t="s">
        <v>897</v>
      </c>
      <c r="S202" s="2" t="s">
        <v>898</v>
      </c>
      <c r="T202" s="4" t="s">
        <v>22</v>
      </c>
      <c r="U202" s="56" t="s">
        <v>4277</v>
      </c>
      <c r="V202" s="2" t="s">
        <v>3991</v>
      </c>
      <c r="X202" s="2" t="s">
        <v>3991</v>
      </c>
      <c r="Y202" s="2" t="s">
        <v>3991</v>
      </c>
      <c r="Z202" s="2" t="s">
        <v>3991</v>
      </c>
      <c r="AA202" s="60" t="s">
        <v>3991</v>
      </c>
      <c r="AB202" s="3" t="s">
        <v>3991</v>
      </c>
    </row>
    <row r="203" spans="1:28" ht="14.25" customHeight="1">
      <c r="A203" s="2">
        <v>201</v>
      </c>
      <c r="C203" s="4" t="s">
        <v>17</v>
      </c>
      <c r="D203" s="2" t="s">
        <v>899</v>
      </c>
      <c r="E203" s="2" t="s">
        <v>900</v>
      </c>
      <c r="M203" s="2" t="s">
        <v>1623</v>
      </c>
      <c r="N203" s="2" t="s">
        <v>96</v>
      </c>
      <c r="O203" s="2" t="s">
        <v>12</v>
      </c>
      <c r="P203" s="2">
        <v>239</v>
      </c>
      <c r="Q203" s="2" t="s">
        <v>1920</v>
      </c>
      <c r="R203" s="2" t="s">
        <v>899</v>
      </c>
      <c r="S203" s="2" t="s">
        <v>900</v>
      </c>
      <c r="T203" s="4" t="s">
        <v>17</v>
      </c>
      <c r="U203" s="56" t="s">
        <v>4278</v>
      </c>
      <c r="V203" s="2" t="s">
        <v>3991</v>
      </c>
      <c r="X203" s="2" t="s">
        <v>3991</v>
      </c>
      <c r="Y203" s="2" t="s">
        <v>3991</v>
      </c>
      <c r="Z203" s="2" t="s">
        <v>3991</v>
      </c>
      <c r="AA203" s="60" t="s">
        <v>3991</v>
      </c>
      <c r="AB203" s="3" t="s">
        <v>3991</v>
      </c>
    </row>
    <row r="204" spans="1:28" ht="14.25" customHeight="1">
      <c r="A204" s="2">
        <v>202</v>
      </c>
      <c r="C204" s="4" t="s">
        <v>71</v>
      </c>
      <c r="D204" s="2" t="s">
        <v>5527</v>
      </c>
      <c r="E204" s="2" t="s">
        <v>904</v>
      </c>
      <c r="M204" s="2" t="s">
        <v>1623</v>
      </c>
      <c r="N204" s="2" t="s">
        <v>325</v>
      </c>
      <c r="O204" s="2" t="s">
        <v>20</v>
      </c>
      <c r="P204" s="2">
        <v>240</v>
      </c>
      <c r="Q204" s="2" t="s">
        <v>2103</v>
      </c>
      <c r="R204" s="2" t="s">
        <v>903</v>
      </c>
      <c r="S204" s="2" t="s">
        <v>904</v>
      </c>
      <c r="T204" s="4" t="s">
        <v>71</v>
      </c>
      <c r="U204" s="56" t="s">
        <v>3991</v>
      </c>
      <c r="V204" s="2" t="s">
        <v>3991</v>
      </c>
      <c r="X204" s="2" t="s">
        <v>3991</v>
      </c>
      <c r="Y204" s="2" t="s">
        <v>3991</v>
      </c>
      <c r="Z204" s="2" t="s">
        <v>3991</v>
      </c>
      <c r="AA204" s="60" t="s">
        <v>3991</v>
      </c>
      <c r="AB204" s="3" t="s">
        <v>3991</v>
      </c>
    </row>
    <row r="205" spans="1:28" ht="14.25" customHeight="1">
      <c r="A205" s="2">
        <v>203</v>
      </c>
      <c r="C205" s="4" t="s">
        <v>22</v>
      </c>
      <c r="D205" s="2" t="s">
        <v>905</v>
      </c>
      <c r="E205" s="2" t="s">
        <v>906</v>
      </c>
      <c r="M205" s="2" t="s">
        <v>1623</v>
      </c>
      <c r="N205" s="2" t="s">
        <v>266</v>
      </c>
      <c r="O205" s="2" t="s">
        <v>12</v>
      </c>
      <c r="P205" s="2">
        <v>241</v>
      </c>
      <c r="Q205" s="2" t="s">
        <v>1921</v>
      </c>
      <c r="R205" s="2" t="s">
        <v>905</v>
      </c>
      <c r="S205" s="2" t="s">
        <v>906</v>
      </c>
      <c r="T205" s="4" t="s">
        <v>22</v>
      </c>
      <c r="U205" s="56" t="s">
        <v>4279</v>
      </c>
      <c r="V205" s="2" t="s">
        <v>3991</v>
      </c>
      <c r="X205" s="2" t="s">
        <v>3991</v>
      </c>
      <c r="Y205" s="2" t="s">
        <v>3991</v>
      </c>
      <c r="Z205" s="2" t="s">
        <v>3991</v>
      </c>
      <c r="AA205" s="60" t="s">
        <v>3991</v>
      </c>
      <c r="AB205" s="3" t="s">
        <v>3991</v>
      </c>
    </row>
    <row r="206" spans="1:28" ht="14.25" customHeight="1">
      <c r="A206" s="2">
        <v>204</v>
      </c>
      <c r="C206" s="4" t="s">
        <v>22</v>
      </c>
      <c r="D206" s="2" t="s">
        <v>907</v>
      </c>
      <c r="E206" s="2" t="s">
        <v>908</v>
      </c>
      <c r="M206" s="2" t="s">
        <v>1623</v>
      </c>
      <c r="N206" s="2" t="s">
        <v>268</v>
      </c>
      <c r="O206" s="2" t="s">
        <v>12</v>
      </c>
      <c r="P206" s="2">
        <v>242</v>
      </c>
      <c r="Q206" s="2" t="s">
        <v>1922</v>
      </c>
      <c r="R206" s="2" t="s">
        <v>907</v>
      </c>
      <c r="S206" s="2" t="s">
        <v>908</v>
      </c>
      <c r="T206" s="4" t="s">
        <v>22</v>
      </c>
      <c r="U206" s="56" t="s">
        <v>4280</v>
      </c>
      <c r="V206" s="2" t="s">
        <v>3991</v>
      </c>
      <c r="X206" s="2" t="s">
        <v>3991</v>
      </c>
      <c r="Y206" s="2" t="s">
        <v>3991</v>
      </c>
      <c r="Z206" s="2" t="s">
        <v>3991</v>
      </c>
      <c r="AA206" s="60" t="s">
        <v>3991</v>
      </c>
      <c r="AB206" s="3" t="s">
        <v>3991</v>
      </c>
    </row>
    <row r="207" spans="1:28" ht="14.25" customHeight="1">
      <c r="A207" s="2">
        <v>205</v>
      </c>
      <c r="C207" s="4" t="s">
        <v>22</v>
      </c>
      <c r="D207" s="2" t="s">
        <v>909</v>
      </c>
      <c r="E207" s="2" t="s">
        <v>910</v>
      </c>
      <c r="M207" s="2" t="s">
        <v>1623</v>
      </c>
      <c r="N207" s="2" t="s">
        <v>273</v>
      </c>
      <c r="O207" s="2" t="s">
        <v>12</v>
      </c>
      <c r="P207" s="2">
        <v>243</v>
      </c>
      <c r="Q207" s="2" t="s">
        <v>1923</v>
      </c>
      <c r="R207" s="2" t="s">
        <v>909</v>
      </c>
      <c r="S207" s="2" t="s">
        <v>910</v>
      </c>
      <c r="T207" s="4" t="s">
        <v>22</v>
      </c>
      <c r="U207" s="56" t="s">
        <v>4281</v>
      </c>
      <c r="V207" s="2" t="s">
        <v>3991</v>
      </c>
      <c r="X207" s="2" t="s">
        <v>3991</v>
      </c>
      <c r="Y207" s="2" t="s">
        <v>3991</v>
      </c>
      <c r="Z207" s="2" t="s">
        <v>3991</v>
      </c>
      <c r="AA207" s="60" t="s">
        <v>3991</v>
      </c>
      <c r="AB207" s="3" t="s">
        <v>3991</v>
      </c>
    </row>
    <row r="208" spans="1:28" ht="14.25" customHeight="1">
      <c r="A208" s="2">
        <v>206</v>
      </c>
      <c r="C208" s="4" t="s">
        <v>17</v>
      </c>
      <c r="D208" s="2" t="s">
        <v>5528</v>
      </c>
      <c r="E208" s="2" t="s">
        <v>913</v>
      </c>
      <c r="M208" s="2" t="s">
        <v>1623</v>
      </c>
      <c r="N208" s="2" t="s">
        <v>1347</v>
      </c>
      <c r="O208" s="2" t="s">
        <v>20</v>
      </c>
      <c r="P208" s="2">
        <v>244</v>
      </c>
      <c r="Q208" s="2" t="s">
        <v>2104</v>
      </c>
      <c r="R208" s="2" t="s">
        <v>912</v>
      </c>
      <c r="S208" s="2" t="s">
        <v>913</v>
      </c>
      <c r="T208" s="4" t="s">
        <v>17</v>
      </c>
      <c r="U208" s="56" t="s">
        <v>3991</v>
      </c>
      <c r="V208" s="2" t="s">
        <v>3991</v>
      </c>
      <c r="X208" s="2" t="s">
        <v>3991</v>
      </c>
      <c r="Y208" s="2" t="s">
        <v>3991</v>
      </c>
      <c r="Z208" s="2" t="s">
        <v>3991</v>
      </c>
      <c r="AA208" s="60" t="s">
        <v>3991</v>
      </c>
      <c r="AB208" s="3" t="s">
        <v>3991</v>
      </c>
    </row>
    <row r="209" spans="1:28" ht="14.25" customHeight="1">
      <c r="A209" s="2">
        <v>207</v>
      </c>
      <c r="C209" s="4" t="s">
        <v>17</v>
      </c>
      <c r="D209" s="2" t="s">
        <v>914</v>
      </c>
      <c r="E209" s="2" t="s">
        <v>915</v>
      </c>
      <c r="M209" s="2" t="s">
        <v>1623</v>
      </c>
      <c r="N209" s="2" t="s">
        <v>303</v>
      </c>
      <c r="O209" s="2" t="s">
        <v>12</v>
      </c>
      <c r="P209" s="2">
        <v>245</v>
      </c>
      <c r="Q209" s="2" t="s">
        <v>1924</v>
      </c>
      <c r="R209" s="2" t="s">
        <v>914</v>
      </c>
      <c r="S209" s="2" t="s">
        <v>915</v>
      </c>
      <c r="T209" s="4" t="s">
        <v>17</v>
      </c>
      <c r="U209" s="56" t="s">
        <v>4282</v>
      </c>
      <c r="V209" s="2" t="s">
        <v>3991</v>
      </c>
      <c r="X209" s="2" t="s">
        <v>3991</v>
      </c>
      <c r="Y209" s="2" t="s">
        <v>3991</v>
      </c>
      <c r="Z209" s="2" t="s">
        <v>3991</v>
      </c>
      <c r="AA209" s="60" t="s">
        <v>3991</v>
      </c>
      <c r="AB209" s="3" t="s">
        <v>3991</v>
      </c>
    </row>
    <row r="210" spans="1:28" ht="14.25" customHeight="1">
      <c r="A210" s="2">
        <v>208</v>
      </c>
      <c r="C210" s="4" t="s">
        <v>17</v>
      </c>
      <c r="D210" s="2" t="s">
        <v>916</v>
      </c>
      <c r="E210" s="2" t="s">
        <v>917</v>
      </c>
      <c r="M210" s="2" t="s">
        <v>1623</v>
      </c>
      <c r="N210" s="2" t="s">
        <v>859</v>
      </c>
      <c r="O210" s="2" t="s">
        <v>12</v>
      </c>
      <c r="P210" s="2">
        <v>246</v>
      </c>
      <c r="Q210" s="2" t="s">
        <v>1925</v>
      </c>
      <c r="R210" s="2" t="s">
        <v>916</v>
      </c>
      <c r="S210" s="2" t="s">
        <v>917</v>
      </c>
      <c r="T210" s="4" t="s">
        <v>17</v>
      </c>
      <c r="U210" s="56" t="s">
        <v>4283</v>
      </c>
      <c r="V210" s="2" t="s">
        <v>3991</v>
      </c>
      <c r="X210" s="2" t="s">
        <v>3991</v>
      </c>
      <c r="Y210" s="2" t="s">
        <v>3991</v>
      </c>
      <c r="Z210" s="2" t="s">
        <v>3991</v>
      </c>
      <c r="AA210" s="60" t="s">
        <v>3991</v>
      </c>
      <c r="AB210" s="3" t="s">
        <v>3991</v>
      </c>
    </row>
    <row r="211" spans="1:28" ht="14.25" customHeight="1">
      <c r="A211" s="2">
        <v>209</v>
      </c>
      <c r="C211" s="4" t="s">
        <v>22</v>
      </c>
      <c r="D211" s="2" t="s">
        <v>918</v>
      </c>
      <c r="E211" s="2" t="s">
        <v>919</v>
      </c>
      <c r="M211" s="2" t="s">
        <v>1623</v>
      </c>
      <c r="N211" s="2" t="s">
        <v>310</v>
      </c>
      <c r="O211" s="2" t="s">
        <v>12</v>
      </c>
      <c r="P211" s="2">
        <v>247</v>
      </c>
      <c r="Q211" s="2" t="s">
        <v>1926</v>
      </c>
      <c r="R211" s="2" t="s">
        <v>918</v>
      </c>
      <c r="S211" s="2" t="s">
        <v>919</v>
      </c>
      <c r="T211" s="4" t="s">
        <v>22</v>
      </c>
      <c r="U211" s="56" t="s">
        <v>4284</v>
      </c>
      <c r="V211" s="2" t="s">
        <v>3991</v>
      </c>
      <c r="X211" s="2" t="s">
        <v>3991</v>
      </c>
      <c r="Y211" s="2" t="s">
        <v>3991</v>
      </c>
      <c r="Z211" s="2" t="s">
        <v>3991</v>
      </c>
      <c r="AA211" s="60" t="s">
        <v>3991</v>
      </c>
      <c r="AB211" s="3" t="s">
        <v>3991</v>
      </c>
    </row>
    <row r="212" spans="1:28" ht="14.25" customHeight="1">
      <c r="A212" s="2">
        <v>210</v>
      </c>
      <c r="C212" s="4" t="s">
        <v>22</v>
      </c>
      <c r="D212" s="2" t="s">
        <v>920</v>
      </c>
      <c r="E212" s="2" t="s">
        <v>921</v>
      </c>
      <c r="M212" s="2" t="s">
        <v>1623</v>
      </c>
      <c r="N212" s="2" t="s">
        <v>312</v>
      </c>
      <c r="O212" s="2" t="s">
        <v>12</v>
      </c>
      <c r="P212" s="2">
        <v>248</v>
      </c>
      <c r="Q212" s="2" t="s">
        <v>1927</v>
      </c>
      <c r="R212" s="2" t="s">
        <v>920</v>
      </c>
      <c r="S212" s="2" t="s">
        <v>921</v>
      </c>
      <c r="T212" s="4" t="s">
        <v>22</v>
      </c>
      <c r="U212" s="56" t="s">
        <v>5440</v>
      </c>
      <c r="V212" s="2" t="s">
        <v>3991</v>
      </c>
      <c r="X212" s="2" t="s">
        <v>3991</v>
      </c>
      <c r="Y212" s="2" t="s">
        <v>3991</v>
      </c>
      <c r="Z212" s="2" t="s">
        <v>3991</v>
      </c>
      <c r="AA212" s="60" t="s">
        <v>3991</v>
      </c>
      <c r="AB212" s="3" t="s">
        <v>3991</v>
      </c>
    </row>
    <row r="213" spans="1:28" ht="14.25" customHeight="1">
      <c r="A213" s="2">
        <v>211</v>
      </c>
      <c r="C213" s="4" t="s">
        <v>17</v>
      </c>
      <c r="D213" s="2" t="s">
        <v>922</v>
      </c>
      <c r="E213" s="2" t="s">
        <v>923</v>
      </c>
      <c r="M213" s="2" t="s">
        <v>1623</v>
      </c>
      <c r="N213" s="2" t="s">
        <v>314</v>
      </c>
      <c r="O213" s="2" t="s">
        <v>12</v>
      </c>
      <c r="P213" s="2">
        <v>249</v>
      </c>
      <c r="Q213" s="2" t="s">
        <v>1928</v>
      </c>
      <c r="R213" s="2" t="s">
        <v>922</v>
      </c>
      <c r="S213" s="2" t="s">
        <v>923</v>
      </c>
      <c r="T213" s="4" t="s">
        <v>17</v>
      </c>
      <c r="U213" s="56" t="s">
        <v>4285</v>
      </c>
      <c r="V213" s="2" t="s">
        <v>3991</v>
      </c>
      <c r="X213" s="2" t="s">
        <v>3991</v>
      </c>
      <c r="Y213" s="2" t="s">
        <v>3991</v>
      </c>
      <c r="Z213" s="2" t="s">
        <v>3991</v>
      </c>
      <c r="AA213" s="60" t="s">
        <v>3991</v>
      </c>
      <c r="AB213" s="3" t="s">
        <v>3991</v>
      </c>
    </row>
    <row r="214" spans="1:28" ht="14.25" customHeight="1">
      <c r="A214" s="2">
        <v>212</v>
      </c>
      <c r="C214" s="4" t="s">
        <v>71</v>
      </c>
      <c r="D214" s="2" t="s">
        <v>5529</v>
      </c>
      <c r="E214" s="2" t="s">
        <v>927</v>
      </c>
      <c r="M214" s="2" t="s">
        <v>1623</v>
      </c>
      <c r="N214" s="2" t="s">
        <v>1349</v>
      </c>
      <c r="O214" s="2" t="s">
        <v>20</v>
      </c>
      <c r="P214" s="2">
        <v>250</v>
      </c>
      <c r="Q214" s="2" t="s">
        <v>2105</v>
      </c>
      <c r="R214" s="2" t="s">
        <v>926</v>
      </c>
      <c r="S214" s="2" t="s">
        <v>927</v>
      </c>
      <c r="T214" s="4" t="s">
        <v>71</v>
      </c>
      <c r="U214" s="56" t="s">
        <v>3991</v>
      </c>
      <c r="V214" s="2" t="s">
        <v>3991</v>
      </c>
      <c r="X214" s="2" t="s">
        <v>3991</v>
      </c>
      <c r="Y214" s="2" t="s">
        <v>3991</v>
      </c>
      <c r="Z214" s="2" t="s">
        <v>3991</v>
      </c>
      <c r="AA214" s="60" t="s">
        <v>3991</v>
      </c>
      <c r="AB214" s="3" t="s">
        <v>3991</v>
      </c>
    </row>
    <row r="215" spans="1:28" ht="14.25" customHeight="1">
      <c r="A215" s="2">
        <v>213</v>
      </c>
      <c r="C215" s="4" t="s">
        <v>22</v>
      </c>
      <c r="D215" s="2" t="s">
        <v>928</v>
      </c>
      <c r="E215" s="2" t="s">
        <v>929</v>
      </c>
      <c r="M215" s="2" t="s">
        <v>1623</v>
      </c>
      <c r="N215" s="2" t="s">
        <v>80</v>
      </c>
      <c r="O215" s="2" t="s">
        <v>12</v>
      </c>
      <c r="P215" s="2">
        <v>251</v>
      </c>
      <c r="Q215" s="2" t="s">
        <v>1929</v>
      </c>
      <c r="R215" s="2" t="s">
        <v>928</v>
      </c>
      <c r="S215" s="2" t="s">
        <v>929</v>
      </c>
      <c r="T215" s="4" t="s">
        <v>22</v>
      </c>
      <c r="U215" s="56" t="s">
        <v>4286</v>
      </c>
      <c r="V215" s="2" t="s">
        <v>3991</v>
      </c>
      <c r="X215" s="2" t="s">
        <v>3991</v>
      </c>
      <c r="Y215" s="2" t="s">
        <v>3991</v>
      </c>
      <c r="Z215" s="2" t="s">
        <v>3991</v>
      </c>
      <c r="AA215" s="60" t="s">
        <v>3991</v>
      </c>
      <c r="AB215" s="3" t="s">
        <v>3991</v>
      </c>
    </row>
    <row r="216" spans="1:28" ht="14.25" customHeight="1">
      <c r="A216" s="2">
        <v>214</v>
      </c>
      <c r="C216" s="4" t="s">
        <v>17</v>
      </c>
      <c r="D216" s="2" t="s">
        <v>930</v>
      </c>
      <c r="E216" s="2" t="s">
        <v>931</v>
      </c>
      <c r="M216" s="2" t="s">
        <v>1623</v>
      </c>
      <c r="N216" s="2" t="s">
        <v>82</v>
      </c>
      <c r="O216" s="2" t="s">
        <v>12</v>
      </c>
      <c r="P216" s="2">
        <v>252</v>
      </c>
      <c r="Q216" s="2" t="s">
        <v>1930</v>
      </c>
      <c r="R216" s="2" t="s">
        <v>930</v>
      </c>
      <c r="S216" s="2" t="s">
        <v>931</v>
      </c>
      <c r="T216" s="4" t="s">
        <v>17</v>
      </c>
      <c r="U216" s="56" t="s">
        <v>5441</v>
      </c>
      <c r="V216" s="2" t="s">
        <v>3991</v>
      </c>
      <c r="X216" s="2" t="s">
        <v>3991</v>
      </c>
      <c r="Y216" s="2" t="s">
        <v>3991</v>
      </c>
      <c r="Z216" s="2" t="s">
        <v>3991</v>
      </c>
      <c r="AA216" s="60" t="s">
        <v>3991</v>
      </c>
      <c r="AB216" s="3" t="s">
        <v>3991</v>
      </c>
    </row>
    <row r="217" spans="1:28" ht="14.25" customHeight="1">
      <c r="A217" s="2">
        <v>215</v>
      </c>
      <c r="C217" s="4" t="s">
        <v>17</v>
      </c>
      <c r="D217" s="2" t="s">
        <v>1351</v>
      </c>
      <c r="E217" s="2" t="s">
        <v>1352</v>
      </c>
      <c r="M217" s="2" t="s">
        <v>1623</v>
      </c>
      <c r="N217" s="2" t="s">
        <v>85</v>
      </c>
      <c r="O217" s="2" t="s">
        <v>12</v>
      </c>
      <c r="P217" s="2">
        <v>253</v>
      </c>
      <c r="Q217" s="2" t="s">
        <v>1931</v>
      </c>
      <c r="R217" s="2" t="s">
        <v>1351</v>
      </c>
      <c r="S217" s="2" t="s">
        <v>1352</v>
      </c>
      <c r="T217" s="4" t="s">
        <v>17</v>
      </c>
      <c r="U217" s="56" t="s">
        <v>5442</v>
      </c>
      <c r="V217" s="2" t="s">
        <v>3991</v>
      </c>
      <c r="X217" s="2" t="s">
        <v>3991</v>
      </c>
      <c r="Y217" s="2" t="s">
        <v>3991</v>
      </c>
      <c r="Z217" s="2" t="s">
        <v>3991</v>
      </c>
      <c r="AA217" s="60" t="s">
        <v>3991</v>
      </c>
      <c r="AB217" s="3" t="s">
        <v>3991</v>
      </c>
    </row>
    <row r="218" spans="1:28" ht="14.25" customHeight="1">
      <c r="A218" s="2">
        <v>216</v>
      </c>
      <c r="C218" s="4" t="s">
        <v>17</v>
      </c>
      <c r="D218" s="2" t="s">
        <v>932</v>
      </c>
      <c r="E218" s="2" t="s">
        <v>933</v>
      </c>
      <c r="M218" s="2" t="s">
        <v>1623</v>
      </c>
      <c r="N218" s="2" t="s">
        <v>87</v>
      </c>
      <c r="O218" s="2" t="s">
        <v>12</v>
      </c>
      <c r="P218" s="2">
        <v>254</v>
      </c>
      <c r="Q218" s="2" t="s">
        <v>1932</v>
      </c>
      <c r="R218" s="2" t="s">
        <v>932</v>
      </c>
      <c r="S218" s="2" t="s">
        <v>933</v>
      </c>
      <c r="T218" s="4" t="s">
        <v>17</v>
      </c>
      <c r="U218" s="56" t="s">
        <v>4287</v>
      </c>
      <c r="V218" s="2" t="s">
        <v>3991</v>
      </c>
      <c r="X218" s="2" t="s">
        <v>3991</v>
      </c>
      <c r="Y218" s="2" t="s">
        <v>3991</v>
      </c>
      <c r="Z218" s="2" t="s">
        <v>3991</v>
      </c>
      <c r="AA218" s="60" t="s">
        <v>3991</v>
      </c>
      <c r="AB218" s="3" t="s">
        <v>3991</v>
      </c>
    </row>
    <row r="219" spans="1:28" ht="14.25" customHeight="1">
      <c r="A219" s="2">
        <v>217</v>
      </c>
      <c r="C219" s="4" t="s">
        <v>22</v>
      </c>
      <c r="D219" s="2" t="s">
        <v>934</v>
      </c>
      <c r="E219" s="2" t="s">
        <v>935</v>
      </c>
      <c r="M219" s="2" t="s">
        <v>1623</v>
      </c>
      <c r="N219" s="2" t="s">
        <v>89</v>
      </c>
      <c r="O219" s="2" t="s">
        <v>12</v>
      </c>
      <c r="P219" s="2">
        <v>255</v>
      </c>
      <c r="Q219" s="2" t="s">
        <v>1933</v>
      </c>
      <c r="R219" s="2" t="s">
        <v>934</v>
      </c>
      <c r="S219" s="2" t="s">
        <v>935</v>
      </c>
      <c r="T219" s="4" t="s">
        <v>22</v>
      </c>
      <c r="U219" s="56" t="s">
        <v>4289</v>
      </c>
      <c r="V219" s="2" t="s">
        <v>3991</v>
      </c>
      <c r="X219" s="2" t="s">
        <v>3991</v>
      </c>
      <c r="Y219" s="2" t="s">
        <v>3991</v>
      </c>
      <c r="Z219" s="2" t="s">
        <v>3991</v>
      </c>
      <c r="AA219" s="60" t="s">
        <v>3991</v>
      </c>
      <c r="AB219" s="3" t="s">
        <v>3991</v>
      </c>
    </row>
    <row r="220" spans="1:28" ht="14.25" customHeight="1">
      <c r="A220" s="2">
        <v>218</v>
      </c>
      <c r="C220" s="4" t="s">
        <v>17</v>
      </c>
      <c r="D220" s="2" t="s">
        <v>936</v>
      </c>
      <c r="E220" s="2" t="s">
        <v>937</v>
      </c>
      <c r="M220" s="2" t="s">
        <v>1623</v>
      </c>
      <c r="N220" s="2" t="s">
        <v>92</v>
      </c>
      <c r="O220" s="2" t="s">
        <v>12</v>
      </c>
      <c r="P220" s="2">
        <v>256</v>
      </c>
      <c r="Q220" s="2" t="s">
        <v>1934</v>
      </c>
      <c r="R220" s="2" t="s">
        <v>936</v>
      </c>
      <c r="S220" s="2" t="s">
        <v>937</v>
      </c>
      <c r="T220" s="4" t="s">
        <v>17</v>
      </c>
      <c r="U220" s="56" t="s">
        <v>4288</v>
      </c>
      <c r="V220" s="2" t="s">
        <v>3991</v>
      </c>
      <c r="X220" s="2" t="s">
        <v>3991</v>
      </c>
      <c r="Y220" s="2" t="s">
        <v>3991</v>
      </c>
      <c r="Z220" s="2" t="s">
        <v>3991</v>
      </c>
      <c r="AA220" s="60" t="s">
        <v>3991</v>
      </c>
      <c r="AB220" s="3" t="s">
        <v>3991</v>
      </c>
    </row>
    <row r="221" spans="1:28" ht="14.25" customHeight="1">
      <c r="A221" s="2">
        <v>219</v>
      </c>
      <c r="C221" s="4" t="s">
        <v>17</v>
      </c>
      <c r="D221" s="2" t="s">
        <v>938</v>
      </c>
      <c r="E221" s="2" t="s">
        <v>939</v>
      </c>
      <c r="M221" s="2" t="s">
        <v>1623</v>
      </c>
      <c r="N221" s="2" t="s">
        <v>96</v>
      </c>
      <c r="O221" s="2" t="s">
        <v>12</v>
      </c>
      <c r="P221" s="2">
        <v>257</v>
      </c>
      <c r="Q221" s="2" t="s">
        <v>1935</v>
      </c>
      <c r="R221" s="2" t="s">
        <v>938</v>
      </c>
      <c r="S221" s="2" t="s">
        <v>939</v>
      </c>
      <c r="T221" s="4" t="s">
        <v>17</v>
      </c>
      <c r="U221" s="56" t="s">
        <v>4290</v>
      </c>
      <c r="V221" s="2" t="s">
        <v>3991</v>
      </c>
      <c r="X221" s="2" t="s">
        <v>3991</v>
      </c>
      <c r="Y221" s="2" t="s">
        <v>3991</v>
      </c>
      <c r="Z221" s="2" t="s">
        <v>3991</v>
      </c>
      <c r="AA221" s="60" t="s">
        <v>3991</v>
      </c>
      <c r="AB221" s="3" t="s">
        <v>3991</v>
      </c>
    </row>
    <row r="222" spans="1:28" ht="14.25" customHeight="1">
      <c r="A222" s="2">
        <v>220</v>
      </c>
      <c r="C222" s="4" t="s">
        <v>22</v>
      </c>
      <c r="D222" s="2" t="s">
        <v>2106</v>
      </c>
      <c r="E222" s="2" t="s">
        <v>949</v>
      </c>
      <c r="M222" s="2" t="s">
        <v>2106</v>
      </c>
      <c r="N222" s="2" t="s">
        <v>331</v>
      </c>
      <c r="O222" s="2" t="s">
        <v>20</v>
      </c>
      <c r="P222" s="2">
        <v>258</v>
      </c>
      <c r="Q222" s="2" t="s">
        <v>2107</v>
      </c>
      <c r="R222" s="2" t="s">
        <v>334</v>
      </c>
      <c r="S222" s="2" t="s">
        <v>949</v>
      </c>
      <c r="T222" s="4" t="s">
        <v>22</v>
      </c>
      <c r="U222" s="56" t="s">
        <v>3991</v>
      </c>
      <c r="V222" s="2" t="s">
        <v>3991</v>
      </c>
      <c r="X222" s="2" t="s">
        <v>3991</v>
      </c>
      <c r="Y222" s="2" t="s">
        <v>3991</v>
      </c>
      <c r="Z222" s="2" t="s">
        <v>3991</v>
      </c>
      <c r="AA222" s="60" t="s">
        <v>3991</v>
      </c>
      <c r="AB222" s="3" t="s">
        <v>3991</v>
      </c>
    </row>
    <row r="223" spans="1:28" ht="14.25" customHeight="1">
      <c r="A223" s="2">
        <v>221</v>
      </c>
      <c r="C223" s="4" t="s">
        <v>22</v>
      </c>
      <c r="D223" s="2" t="s">
        <v>950</v>
      </c>
      <c r="E223" s="2" t="s">
        <v>951</v>
      </c>
      <c r="M223" s="2" t="s">
        <v>2106</v>
      </c>
      <c r="N223" s="2" t="s">
        <v>335</v>
      </c>
      <c r="O223" s="2" t="s">
        <v>12</v>
      </c>
      <c r="P223" s="2">
        <v>259</v>
      </c>
      <c r="Q223" s="2" t="s">
        <v>1936</v>
      </c>
      <c r="R223" s="2" t="s">
        <v>950</v>
      </c>
      <c r="S223" s="2" t="s">
        <v>951</v>
      </c>
      <c r="T223" s="4" t="s">
        <v>22</v>
      </c>
      <c r="U223" s="56" t="s">
        <v>5443</v>
      </c>
      <c r="V223" s="2" t="s">
        <v>3991</v>
      </c>
      <c r="X223" s="2" t="s">
        <v>3991</v>
      </c>
      <c r="Y223" s="2" t="s">
        <v>3991</v>
      </c>
      <c r="Z223" s="2" t="s">
        <v>3991</v>
      </c>
      <c r="AA223" s="60" t="s">
        <v>3991</v>
      </c>
      <c r="AB223" s="3" t="s">
        <v>3991</v>
      </c>
    </row>
    <row r="224" spans="1:28" ht="14.25" customHeight="1">
      <c r="A224" s="2">
        <v>222</v>
      </c>
      <c r="C224" s="4" t="s">
        <v>22</v>
      </c>
      <c r="D224" s="2" t="s">
        <v>952</v>
      </c>
      <c r="E224" s="2" t="s">
        <v>953</v>
      </c>
      <c r="M224" s="2" t="s">
        <v>2106</v>
      </c>
      <c r="N224" s="2" t="s">
        <v>337</v>
      </c>
      <c r="O224" s="2" t="s">
        <v>12</v>
      </c>
      <c r="P224" s="2">
        <v>260</v>
      </c>
      <c r="Q224" s="2" t="s">
        <v>1937</v>
      </c>
      <c r="R224" s="2" t="s">
        <v>952</v>
      </c>
      <c r="S224" s="2" t="s">
        <v>953</v>
      </c>
      <c r="T224" s="4" t="s">
        <v>22</v>
      </c>
      <c r="U224" s="56" t="s">
        <v>5444</v>
      </c>
      <c r="V224" s="2" t="s">
        <v>3991</v>
      </c>
      <c r="X224" s="2" t="s">
        <v>3991</v>
      </c>
      <c r="Y224" s="2" t="s">
        <v>3991</v>
      </c>
      <c r="Z224" s="2" t="s">
        <v>3991</v>
      </c>
      <c r="AA224" s="60" t="s">
        <v>3991</v>
      </c>
      <c r="AB224" s="3" t="s">
        <v>3991</v>
      </c>
    </row>
    <row r="225" spans="1:28" ht="14.25" customHeight="1">
      <c r="A225" s="2">
        <v>223</v>
      </c>
      <c r="C225" s="4" t="s">
        <v>17</v>
      </c>
      <c r="D225" s="2" t="s">
        <v>5530</v>
      </c>
      <c r="E225" s="2" t="s">
        <v>1381</v>
      </c>
      <c r="M225" s="2" t="s">
        <v>2106</v>
      </c>
      <c r="N225" s="2" t="s">
        <v>349</v>
      </c>
      <c r="O225" s="2" t="s">
        <v>20</v>
      </c>
      <c r="P225" s="2">
        <v>271</v>
      </c>
      <c r="Q225" s="2" t="s">
        <v>2108</v>
      </c>
      <c r="R225" s="2" t="s">
        <v>959</v>
      </c>
      <c r="S225" s="2" t="s">
        <v>1381</v>
      </c>
      <c r="T225" s="4" t="s">
        <v>17</v>
      </c>
      <c r="U225" s="56" t="s">
        <v>3991</v>
      </c>
      <c r="V225" s="2" t="s">
        <v>3991</v>
      </c>
      <c r="X225" s="2" t="s">
        <v>3991</v>
      </c>
      <c r="Y225" s="2" t="s">
        <v>3991</v>
      </c>
      <c r="Z225" s="2" t="s">
        <v>3991</v>
      </c>
      <c r="AA225" s="60" t="s">
        <v>3991</v>
      </c>
      <c r="AB225" s="3" t="s">
        <v>3991</v>
      </c>
    </row>
    <row r="226" spans="1:28" ht="14.25" customHeight="1">
      <c r="A226" s="2">
        <v>224</v>
      </c>
      <c r="C226" s="4" t="s">
        <v>17</v>
      </c>
      <c r="D226" s="2" t="s">
        <v>961</v>
      </c>
      <c r="E226" s="2" t="s">
        <v>1382</v>
      </c>
      <c r="M226" s="2" t="s">
        <v>2106</v>
      </c>
      <c r="N226" s="2" t="s">
        <v>80</v>
      </c>
      <c r="O226" s="2" t="s">
        <v>12</v>
      </c>
      <c r="P226" s="2">
        <v>272</v>
      </c>
      <c r="Q226" s="2" t="s">
        <v>1938</v>
      </c>
      <c r="R226" s="2" t="s">
        <v>961</v>
      </c>
      <c r="S226" s="2" t="s">
        <v>1382</v>
      </c>
      <c r="T226" s="4" t="s">
        <v>17</v>
      </c>
      <c r="U226" s="56" t="s">
        <v>5445</v>
      </c>
      <c r="V226" s="2">
        <v>1140</v>
      </c>
      <c r="W226" s="2" t="s">
        <v>1939</v>
      </c>
      <c r="X226" s="2" t="s">
        <v>17</v>
      </c>
      <c r="Y226" s="2">
        <v>1</v>
      </c>
      <c r="Z226" s="2" t="s">
        <v>2261</v>
      </c>
      <c r="AA226" s="60" t="s">
        <v>2245</v>
      </c>
      <c r="AB226" s="3" t="s">
        <v>2268</v>
      </c>
    </row>
    <row r="227" spans="1:28" ht="14.25" customHeight="1">
      <c r="A227" s="2">
        <v>225</v>
      </c>
      <c r="C227" s="4" t="s">
        <v>17</v>
      </c>
      <c r="D227" s="2" t="s">
        <v>1383</v>
      </c>
      <c r="E227" s="2" t="s">
        <v>1384</v>
      </c>
      <c r="M227" s="2" t="s">
        <v>2106</v>
      </c>
      <c r="N227" s="2" t="s">
        <v>85</v>
      </c>
      <c r="O227" s="2" t="s">
        <v>12</v>
      </c>
      <c r="P227" s="2">
        <v>273</v>
      </c>
      <c r="Q227" s="2" t="s">
        <v>1942</v>
      </c>
      <c r="R227" s="2" t="s">
        <v>1383</v>
      </c>
      <c r="S227" s="2" t="s">
        <v>1384</v>
      </c>
      <c r="T227" s="4" t="s">
        <v>17</v>
      </c>
      <c r="U227" s="56" t="s">
        <v>5446</v>
      </c>
      <c r="V227" s="2" t="s">
        <v>3991</v>
      </c>
      <c r="X227" s="2" t="s">
        <v>3991</v>
      </c>
      <c r="Y227" s="2" t="s">
        <v>3991</v>
      </c>
      <c r="Z227" s="2" t="s">
        <v>3991</v>
      </c>
      <c r="AA227" s="60" t="s">
        <v>3991</v>
      </c>
      <c r="AB227" s="3" t="s">
        <v>3991</v>
      </c>
    </row>
    <row r="228" spans="1:28" ht="14.25" customHeight="1">
      <c r="A228" s="2">
        <v>226</v>
      </c>
      <c r="C228" s="4" t="s">
        <v>17</v>
      </c>
      <c r="D228" s="2" t="s">
        <v>5531</v>
      </c>
      <c r="E228" s="2" t="s">
        <v>1386</v>
      </c>
      <c r="M228" s="2" t="s">
        <v>2106</v>
      </c>
      <c r="N228" s="2" t="s">
        <v>351</v>
      </c>
      <c r="O228" s="2" t="s">
        <v>20</v>
      </c>
      <c r="P228" s="2">
        <v>274</v>
      </c>
      <c r="Q228" s="2" t="s">
        <v>2109</v>
      </c>
      <c r="R228" s="2" t="s">
        <v>1385</v>
      </c>
      <c r="S228" s="2" t="s">
        <v>1386</v>
      </c>
      <c r="T228" s="4" t="s">
        <v>17</v>
      </c>
      <c r="U228" s="56" t="s">
        <v>3991</v>
      </c>
      <c r="V228" s="2" t="s">
        <v>3991</v>
      </c>
      <c r="X228" s="2" t="s">
        <v>3991</v>
      </c>
      <c r="Y228" s="2" t="s">
        <v>3991</v>
      </c>
      <c r="Z228" s="2" t="s">
        <v>3991</v>
      </c>
      <c r="AA228" s="60" t="s">
        <v>3991</v>
      </c>
      <c r="AB228" s="3" t="s">
        <v>3991</v>
      </c>
    </row>
    <row r="229" spans="1:28" ht="14.25" customHeight="1">
      <c r="A229" s="2">
        <v>227</v>
      </c>
      <c r="C229" s="4" t="s">
        <v>17</v>
      </c>
      <c r="D229" s="2" t="s">
        <v>965</v>
      </c>
      <c r="E229" s="2" t="s">
        <v>1387</v>
      </c>
      <c r="M229" s="2" t="s">
        <v>2106</v>
      </c>
      <c r="N229" s="2" t="s">
        <v>80</v>
      </c>
      <c r="O229" s="2" t="s">
        <v>12</v>
      </c>
      <c r="P229" s="2">
        <v>275</v>
      </c>
      <c r="Q229" s="2" t="s">
        <v>1943</v>
      </c>
      <c r="R229" s="2" t="s">
        <v>965</v>
      </c>
      <c r="S229" s="2" t="s">
        <v>1387</v>
      </c>
      <c r="T229" s="4" t="s">
        <v>17</v>
      </c>
      <c r="U229" s="56" t="s">
        <v>5447</v>
      </c>
      <c r="V229" s="2">
        <v>1130</v>
      </c>
      <c r="W229" s="2" t="s">
        <v>1944</v>
      </c>
      <c r="X229" s="2" t="s">
        <v>17</v>
      </c>
      <c r="Y229" s="2">
        <v>1</v>
      </c>
      <c r="Z229" s="2" t="s">
        <v>2253</v>
      </c>
      <c r="AA229" s="60" t="s">
        <v>2245</v>
      </c>
      <c r="AB229" s="3" t="s">
        <v>2260</v>
      </c>
    </row>
    <row r="230" spans="1:28" ht="14.25" customHeight="1">
      <c r="A230" s="2">
        <v>228</v>
      </c>
      <c r="C230" s="4" t="s">
        <v>17</v>
      </c>
      <c r="D230" s="2" t="s">
        <v>1388</v>
      </c>
      <c r="E230" s="2" t="s">
        <v>1389</v>
      </c>
      <c r="M230" s="2" t="s">
        <v>2106</v>
      </c>
      <c r="N230" s="2" t="s">
        <v>85</v>
      </c>
      <c r="O230" s="2" t="s">
        <v>12</v>
      </c>
      <c r="P230" s="2">
        <v>276</v>
      </c>
      <c r="Q230" s="2" t="s">
        <v>1946</v>
      </c>
      <c r="R230" s="2" t="s">
        <v>1388</v>
      </c>
      <c r="S230" s="2" t="s">
        <v>1389</v>
      </c>
      <c r="T230" s="4" t="s">
        <v>17</v>
      </c>
      <c r="U230" s="56" t="s">
        <v>5448</v>
      </c>
      <c r="V230" s="2" t="s">
        <v>3991</v>
      </c>
      <c r="X230" s="2" t="s">
        <v>3991</v>
      </c>
      <c r="Y230" s="2" t="s">
        <v>3991</v>
      </c>
      <c r="Z230" s="2" t="s">
        <v>3991</v>
      </c>
      <c r="AA230" s="60" t="s">
        <v>3991</v>
      </c>
      <c r="AB230" s="3" t="s">
        <v>3991</v>
      </c>
    </row>
    <row r="231" spans="1:28" ht="14.25" customHeight="1">
      <c r="A231" s="2">
        <v>229</v>
      </c>
      <c r="C231" s="4" t="s">
        <v>17</v>
      </c>
      <c r="D231" s="2" t="s">
        <v>5532</v>
      </c>
      <c r="E231" s="2" t="s">
        <v>1390</v>
      </c>
      <c r="M231" s="2" t="s">
        <v>2106</v>
      </c>
      <c r="N231" s="2" t="s">
        <v>966</v>
      </c>
      <c r="O231" s="2" t="s">
        <v>20</v>
      </c>
      <c r="P231" s="2">
        <v>277</v>
      </c>
      <c r="Q231" s="2" t="s">
        <v>2110</v>
      </c>
      <c r="R231" s="2" t="s">
        <v>969</v>
      </c>
      <c r="S231" s="2" t="s">
        <v>1390</v>
      </c>
      <c r="T231" s="4" t="s">
        <v>17</v>
      </c>
      <c r="U231" s="56" t="s">
        <v>3991</v>
      </c>
      <c r="V231" s="2" t="s">
        <v>3991</v>
      </c>
      <c r="X231" s="2" t="s">
        <v>3991</v>
      </c>
      <c r="Y231" s="2" t="s">
        <v>3991</v>
      </c>
      <c r="Z231" s="2" t="s">
        <v>3991</v>
      </c>
      <c r="AA231" s="60" t="s">
        <v>3991</v>
      </c>
      <c r="AB231" s="3" t="s">
        <v>3991</v>
      </c>
    </row>
    <row r="232" spans="1:28" ht="14.25" customHeight="1">
      <c r="A232" s="2">
        <v>230</v>
      </c>
      <c r="C232" s="4" t="s">
        <v>17</v>
      </c>
      <c r="D232" s="2" t="s">
        <v>970</v>
      </c>
      <c r="E232" s="2" t="s">
        <v>1391</v>
      </c>
      <c r="M232" s="2" t="s">
        <v>2106</v>
      </c>
      <c r="N232" s="2" t="s">
        <v>80</v>
      </c>
      <c r="O232" s="2" t="s">
        <v>12</v>
      </c>
      <c r="P232" s="2">
        <v>278</v>
      </c>
      <c r="Q232" s="2" t="s">
        <v>1947</v>
      </c>
      <c r="R232" s="2" t="s">
        <v>970</v>
      </c>
      <c r="S232" s="2" t="s">
        <v>1391</v>
      </c>
      <c r="T232" s="4" t="s">
        <v>17</v>
      </c>
      <c r="U232" s="56" t="s">
        <v>5449</v>
      </c>
      <c r="V232" s="2">
        <v>1120</v>
      </c>
      <c r="W232" s="2" t="s">
        <v>1948</v>
      </c>
      <c r="X232" s="2" t="s">
        <v>17</v>
      </c>
      <c r="Y232" s="2">
        <v>1</v>
      </c>
      <c r="Z232" s="2" t="s">
        <v>2249</v>
      </c>
      <c r="AA232" s="60" t="s">
        <v>2245</v>
      </c>
      <c r="AB232" s="3" t="s">
        <v>2252</v>
      </c>
    </row>
    <row r="233" spans="1:28" ht="14.25" customHeight="1">
      <c r="A233" s="2">
        <v>231</v>
      </c>
      <c r="C233" s="4" t="s">
        <v>17</v>
      </c>
      <c r="D233" s="2" t="s">
        <v>1392</v>
      </c>
      <c r="E233" s="2" t="s">
        <v>1393</v>
      </c>
      <c r="M233" s="2" t="s">
        <v>2106</v>
      </c>
      <c r="N233" s="2" t="s">
        <v>85</v>
      </c>
      <c r="O233" s="2" t="s">
        <v>12</v>
      </c>
      <c r="P233" s="2">
        <v>279</v>
      </c>
      <c r="Q233" s="2" t="s">
        <v>1951</v>
      </c>
      <c r="R233" s="2" t="s">
        <v>1392</v>
      </c>
      <c r="S233" s="2" t="s">
        <v>1393</v>
      </c>
      <c r="T233" s="4" t="s">
        <v>17</v>
      </c>
      <c r="U233" s="56" t="s">
        <v>5450</v>
      </c>
      <c r="V233" s="2" t="s">
        <v>3991</v>
      </c>
      <c r="X233" s="2" t="s">
        <v>3991</v>
      </c>
      <c r="Y233" s="2" t="s">
        <v>3991</v>
      </c>
      <c r="Z233" s="2" t="s">
        <v>3991</v>
      </c>
      <c r="AA233" s="60" t="s">
        <v>3991</v>
      </c>
      <c r="AB233" s="3" t="s">
        <v>3991</v>
      </c>
    </row>
    <row r="234" spans="1:28" ht="14.25" customHeight="1">
      <c r="A234" s="2">
        <v>232</v>
      </c>
      <c r="U234" s="56" t="s">
        <v>3991</v>
      </c>
      <c r="V234" s="2">
        <v>1160</v>
      </c>
      <c r="W234" s="2" t="s">
        <v>1976</v>
      </c>
      <c r="X234" s="2" t="s">
        <v>17</v>
      </c>
      <c r="Y234" s="2">
        <v>1</v>
      </c>
      <c r="Z234" s="2" t="s">
        <v>2275</v>
      </c>
      <c r="AA234" s="60" t="s">
        <v>2245</v>
      </c>
      <c r="AB234" s="3" t="s">
        <v>2278</v>
      </c>
    </row>
    <row r="235" spans="1:28" ht="14.25" customHeight="1">
      <c r="A235" s="2">
        <v>233</v>
      </c>
      <c r="C235" s="4" t="s">
        <v>17</v>
      </c>
      <c r="D235" s="2" t="s">
        <v>2782</v>
      </c>
      <c r="E235" s="2" t="s">
        <v>978</v>
      </c>
      <c r="M235" s="2" t="s">
        <v>2106</v>
      </c>
      <c r="N235" s="2" t="s">
        <v>975</v>
      </c>
      <c r="O235" s="2" t="s">
        <v>20</v>
      </c>
      <c r="P235" s="2">
        <v>280</v>
      </c>
      <c r="Q235" s="2" t="s">
        <v>2111</v>
      </c>
      <c r="R235" s="2" t="s">
        <v>977</v>
      </c>
      <c r="S235" s="2" t="s">
        <v>978</v>
      </c>
      <c r="T235" s="4" t="s">
        <v>17</v>
      </c>
      <c r="U235" s="56" t="s">
        <v>3991</v>
      </c>
      <c r="V235" s="2">
        <v>1970</v>
      </c>
      <c r="W235" s="2" t="s">
        <v>1952</v>
      </c>
      <c r="X235" s="2" t="s">
        <v>17</v>
      </c>
      <c r="Y235" s="2">
        <v>1</v>
      </c>
      <c r="Z235" s="2" t="s">
        <v>2782</v>
      </c>
      <c r="AA235" s="60">
        <v>0</v>
      </c>
      <c r="AB235" s="3" t="s">
        <v>2789</v>
      </c>
    </row>
    <row r="236" spans="1:28" ht="14.25" customHeight="1">
      <c r="A236" s="2">
        <v>234</v>
      </c>
      <c r="C236" s="4" t="s">
        <v>17</v>
      </c>
      <c r="D236" s="2" t="s">
        <v>979</v>
      </c>
      <c r="E236" s="2" t="s">
        <v>980</v>
      </c>
      <c r="M236" s="2" t="s">
        <v>2106</v>
      </c>
      <c r="N236" s="2" t="s">
        <v>123</v>
      </c>
      <c r="O236" s="2" t="s">
        <v>12</v>
      </c>
      <c r="P236" s="2">
        <v>281</v>
      </c>
      <c r="Q236" s="2" t="s">
        <v>1955</v>
      </c>
      <c r="R236" s="2" t="s">
        <v>979</v>
      </c>
      <c r="S236" s="2" t="s">
        <v>980</v>
      </c>
      <c r="T236" s="4" t="s">
        <v>17</v>
      </c>
      <c r="U236" s="56" t="s">
        <v>5451</v>
      </c>
      <c r="V236" s="2">
        <v>1990</v>
      </c>
      <c r="W236" s="2" t="s">
        <v>4117</v>
      </c>
      <c r="X236" s="2" t="s">
        <v>17</v>
      </c>
      <c r="Y236" s="2">
        <v>2</v>
      </c>
      <c r="Z236" s="2" t="s">
        <v>2795</v>
      </c>
      <c r="AA236" s="60" t="s">
        <v>2162</v>
      </c>
      <c r="AB236" s="3" t="s">
        <v>2799</v>
      </c>
    </row>
    <row r="237" spans="1:28" ht="14.25" customHeight="1">
      <c r="A237" s="2">
        <v>235</v>
      </c>
      <c r="C237" s="4" t="s">
        <v>17</v>
      </c>
      <c r="D237" s="2" t="s">
        <v>981</v>
      </c>
      <c r="E237" s="2" t="s">
        <v>982</v>
      </c>
      <c r="M237" s="2" t="s">
        <v>2106</v>
      </c>
      <c r="N237" s="2" t="s">
        <v>126</v>
      </c>
      <c r="O237" s="2" t="s">
        <v>12</v>
      </c>
      <c r="P237" s="2">
        <v>282</v>
      </c>
      <c r="Q237" s="2" t="s">
        <v>1956</v>
      </c>
      <c r="R237" s="2" t="s">
        <v>981</v>
      </c>
      <c r="S237" s="2" t="s">
        <v>982</v>
      </c>
      <c r="T237" s="4" t="s">
        <v>17</v>
      </c>
      <c r="U237" s="56" t="s">
        <v>5452</v>
      </c>
      <c r="V237" s="2" t="s">
        <v>3991</v>
      </c>
      <c r="X237" s="2" t="s">
        <v>3991</v>
      </c>
      <c r="Y237" s="2" t="s">
        <v>3991</v>
      </c>
      <c r="Z237" s="2" t="s">
        <v>3991</v>
      </c>
      <c r="AA237" s="60" t="s">
        <v>3991</v>
      </c>
      <c r="AB237" s="3" t="s">
        <v>3991</v>
      </c>
    </row>
    <row r="238" spans="1:28" ht="14.25" customHeight="1">
      <c r="A238" s="2">
        <v>236</v>
      </c>
      <c r="C238" s="4" t="s">
        <v>17</v>
      </c>
      <c r="D238" s="2" t="s">
        <v>983</v>
      </c>
      <c r="E238" s="2" t="s">
        <v>984</v>
      </c>
      <c r="M238" s="2" t="s">
        <v>2106</v>
      </c>
      <c r="N238" s="2" t="s">
        <v>129</v>
      </c>
      <c r="O238" s="2" t="s">
        <v>12</v>
      </c>
      <c r="P238" s="2">
        <v>283</v>
      </c>
      <c r="Q238" s="2" t="s">
        <v>1957</v>
      </c>
      <c r="R238" s="2" t="s">
        <v>983</v>
      </c>
      <c r="S238" s="2" t="s">
        <v>984</v>
      </c>
      <c r="T238" s="4" t="s">
        <v>17</v>
      </c>
      <c r="U238" s="56" t="s">
        <v>5453</v>
      </c>
      <c r="V238" s="2">
        <v>1980</v>
      </c>
      <c r="W238" s="2" t="s">
        <v>1958</v>
      </c>
      <c r="X238" s="2" t="s">
        <v>17</v>
      </c>
      <c r="Y238" s="2">
        <v>2</v>
      </c>
      <c r="Z238" s="2" t="s">
        <v>983</v>
      </c>
      <c r="AA238" s="60" t="s">
        <v>2234</v>
      </c>
      <c r="AB238" s="3" t="s">
        <v>2793</v>
      </c>
    </row>
    <row r="239" spans="1:28" ht="14.25" customHeight="1">
      <c r="A239" s="2">
        <v>237</v>
      </c>
      <c r="C239" s="4" t="s">
        <v>17</v>
      </c>
      <c r="D239" s="2" t="s">
        <v>2831</v>
      </c>
      <c r="E239" s="2" t="s">
        <v>360</v>
      </c>
      <c r="M239" s="2" t="s">
        <v>2106</v>
      </c>
      <c r="N239" s="2" t="s">
        <v>151</v>
      </c>
      <c r="O239" s="2" t="s">
        <v>20</v>
      </c>
      <c r="P239" s="2">
        <v>284</v>
      </c>
      <c r="Q239" s="2" t="s">
        <v>2112</v>
      </c>
      <c r="R239" s="2" t="s">
        <v>987</v>
      </c>
      <c r="S239" s="2" t="s">
        <v>360</v>
      </c>
      <c r="T239" s="4" t="s">
        <v>17</v>
      </c>
      <c r="U239" s="56" t="s">
        <v>3991</v>
      </c>
      <c r="V239" s="2">
        <v>2050</v>
      </c>
      <c r="W239" s="2" t="s">
        <v>1960</v>
      </c>
      <c r="X239" s="2" t="s">
        <v>17</v>
      </c>
      <c r="Y239" s="2">
        <v>2</v>
      </c>
      <c r="Z239" s="2" t="s">
        <v>2831</v>
      </c>
      <c r="AA239" s="60">
        <v>0</v>
      </c>
      <c r="AB239" s="3" t="s">
        <v>2835</v>
      </c>
    </row>
    <row r="240" spans="1:28" ht="14.25" customHeight="1">
      <c r="A240" s="2">
        <v>238</v>
      </c>
      <c r="C240" s="4" t="s">
        <v>17</v>
      </c>
      <c r="D240" s="2" t="s">
        <v>988</v>
      </c>
      <c r="E240" s="2" t="s">
        <v>989</v>
      </c>
      <c r="M240" s="2" t="s">
        <v>2106</v>
      </c>
      <c r="N240" s="2" t="s">
        <v>152</v>
      </c>
      <c r="O240" s="2" t="s">
        <v>12</v>
      </c>
      <c r="P240" s="2">
        <v>285</v>
      </c>
      <c r="Q240" s="2" t="s">
        <v>1962</v>
      </c>
      <c r="R240" s="2" t="s">
        <v>988</v>
      </c>
      <c r="S240" s="2" t="s">
        <v>989</v>
      </c>
      <c r="T240" s="4" t="s">
        <v>17</v>
      </c>
      <c r="U240" s="56" t="s">
        <v>5454</v>
      </c>
      <c r="V240" s="2">
        <v>2100</v>
      </c>
      <c r="W240" s="2" t="s">
        <v>1963</v>
      </c>
      <c r="X240" s="2" t="s">
        <v>17</v>
      </c>
      <c r="Y240" s="2">
        <v>3</v>
      </c>
      <c r="Z240" s="2" t="s">
        <v>988</v>
      </c>
      <c r="AA240" s="60" t="s">
        <v>2234</v>
      </c>
      <c r="AB240" s="3" t="s">
        <v>2863</v>
      </c>
    </row>
    <row r="241" spans="1:28" ht="14.25" customHeight="1">
      <c r="A241" s="2">
        <v>239</v>
      </c>
      <c r="C241" s="4" t="s">
        <v>17</v>
      </c>
      <c r="D241" s="2" t="s">
        <v>990</v>
      </c>
      <c r="E241" s="2" t="s">
        <v>991</v>
      </c>
      <c r="M241" s="2" t="s">
        <v>2106</v>
      </c>
      <c r="N241" s="2" t="s">
        <v>153</v>
      </c>
      <c r="O241" s="2" t="s">
        <v>12</v>
      </c>
      <c r="P241" s="2">
        <v>286</v>
      </c>
      <c r="Q241" s="2" t="s">
        <v>1964</v>
      </c>
      <c r="R241" s="2" t="s">
        <v>990</v>
      </c>
      <c r="S241" s="2" t="s">
        <v>991</v>
      </c>
      <c r="T241" s="4" t="s">
        <v>17</v>
      </c>
      <c r="U241" s="56" t="s">
        <v>5455</v>
      </c>
      <c r="V241" s="2">
        <v>2060</v>
      </c>
      <c r="W241" s="2" t="s">
        <v>1965</v>
      </c>
      <c r="X241" s="2" t="s">
        <v>17</v>
      </c>
      <c r="Y241" s="2">
        <v>3</v>
      </c>
      <c r="Z241" s="2" t="s">
        <v>2837</v>
      </c>
      <c r="AA241" s="60" t="s">
        <v>2234</v>
      </c>
      <c r="AB241" s="3" t="s">
        <v>2841</v>
      </c>
    </row>
    <row r="242" spans="1:28" ht="14.25" customHeight="1">
      <c r="A242" s="2">
        <v>240</v>
      </c>
      <c r="C242" s="4" t="s">
        <v>17</v>
      </c>
      <c r="D242" s="2" t="s">
        <v>992</v>
      </c>
      <c r="E242" s="2" t="s">
        <v>993</v>
      </c>
      <c r="M242" s="2" t="s">
        <v>2106</v>
      </c>
      <c r="N242" s="2" t="s">
        <v>154</v>
      </c>
      <c r="O242" s="2" t="s">
        <v>12</v>
      </c>
      <c r="P242" s="2">
        <v>287</v>
      </c>
      <c r="Q242" s="2" t="s">
        <v>1966</v>
      </c>
      <c r="R242" s="2" t="s">
        <v>992</v>
      </c>
      <c r="S242" s="2" t="s">
        <v>993</v>
      </c>
      <c r="T242" s="4" t="s">
        <v>17</v>
      </c>
      <c r="U242" s="56" t="s">
        <v>5456</v>
      </c>
      <c r="V242" s="2">
        <v>2070</v>
      </c>
      <c r="W242" s="2" t="s">
        <v>1967</v>
      </c>
      <c r="X242" s="2" t="s">
        <v>17</v>
      </c>
      <c r="Y242" s="2">
        <v>3</v>
      </c>
      <c r="Z242" s="2" t="s">
        <v>2843</v>
      </c>
      <c r="AA242" s="60" t="s">
        <v>2234</v>
      </c>
      <c r="AB242" s="3" t="s">
        <v>2847</v>
      </c>
    </row>
    <row r="243" spans="1:28" ht="14.25" customHeight="1">
      <c r="A243" s="2">
        <v>241</v>
      </c>
      <c r="C243" s="4" t="s">
        <v>17</v>
      </c>
      <c r="D243" s="2" t="s">
        <v>994</v>
      </c>
      <c r="E243" s="2" t="s">
        <v>995</v>
      </c>
      <c r="M243" s="2" t="s">
        <v>2106</v>
      </c>
      <c r="N243" s="2" t="s">
        <v>156</v>
      </c>
      <c r="O243" s="2" t="s">
        <v>12</v>
      </c>
      <c r="P243" s="2">
        <v>288</v>
      </c>
      <c r="Q243" s="2" t="s">
        <v>1968</v>
      </c>
      <c r="R243" s="2" t="s">
        <v>994</v>
      </c>
      <c r="S243" s="2" t="s">
        <v>995</v>
      </c>
      <c r="T243" s="4" t="s">
        <v>17</v>
      </c>
      <c r="U243" s="56" t="s">
        <v>5457</v>
      </c>
      <c r="V243" s="2">
        <v>2080</v>
      </c>
      <c r="W243" s="2" t="s">
        <v>1969</v>
      </c>
      <c r="X243" s="2" t="s">
        <v>17</v>
      </c>
      <c r="Y243" s="2">
        <v>3</v>
      </c>
      <c r="Z243" s="2" t="s">
        <v>2849</v>
      </c>
      <c r="AA243" s="60" t="s">
        <v>2234</v>
      </c>
      <c r="AB243" s="3" t="s">
        <v>2853</v>
      </c>
    </row>
    <row r="244" spans="1:28" ht="14.25" customHeight="1">
      <c r="A244" s="2">
        <v>242</v>
      </c>
      <c r="C244" s="4" t="s">
        <v>22</v>
      </c>
      <c r="D244" s="2" t="s">
        <v>996</v>
      </c>
      <c r="E244" s="2" t="s">
        <v>997</v>
      </c>
      <c r="M244" s="2" t="s">
        <v>2106</v>
      </c>
      <c r="N244" s="2" t="s">
        <v>158</v>
      </c>
      <c r="O244" s="2" t="s">
        <v>12</v>
      </c>
      <c r="P244" s="2">
        <v>289</v>
      </c>
      <c r="Q244" s="2" t="s">
        <v>1970</v>
      </c>
      <c r="R244" s="2" t="s">
        <v>996</v>
      </c>
      <c r="S244" s="2" t="s">
        <v>997</v>
      </c>
      <c r="T244" s="4" t="s">
        <v>22</v>
      </c>
      <c r="U244" s="56" t="s">
        <v>5458</v>
      </c>
      <c r="V244" s="2">
        <v>2120</v>
      </c>
      <c r="W244" s="2" t="s">
        <v>1971</v>
      </c>
      <c r="X244" s="2" t="s">
        <v>22</v>
      </c>
      <c r="Y244" s="2">
        <v>3</v>
      </c>
      <c r="Z244" s="2" t="s">
        <v>2870</v>
      </c>
      <c r="AA244" s="60" t="s">
        <v>2189</v>
      </c>
      <c r="AB244" s="3" t="s">
        <v>2873</v>
      </c>
    </row>
    <row r="245" spans="1:28" ht="14.25" customHeight="1">
      <c r="A245" s="2">
        <v>243</v>
      </c>
      <c r="C245" s="4" t="s">
        <v>17</v>
      </c>
      <c r="D245" s="2" t="s">
        <v>5533</v>
      </c>
      <c r="E245" s="2" t="s">
        <v>1002</v>
      </c>
      <c r="M245" s="2" t="s">
        <v>2106</v>
      </c>
      <c r="N245" s="2" t="s">
        <v>998</v>
      </c>
      <c r="O245" s="2" t="s">
        <v>20</v>
      </c>
      <c r="P245" s="2">
        <v>290</v>
      </c>
      <c r="Q245" s="2" t="s">
        <v>2113</v>
      </c>
      <c r="R245" s="2" t="s">
        <v>1001</v>
      </c>
      <c r="S245" s="2" t="s">
        <v>1002</v>
      </c>
      <c r="T245" s="4" t="s">
        <v>17</v>
      </c>
      <c r="U245" s="56" t="s">
        <v>3991</v>
      </c>
      <c r="V245" s="2" t="s">
        <v>3991</v>
      </c>
      <c r="X245" s="2" t="s">
        <v>3991</v>
      </c>
      <c r="Y245" s="2" t="s">
        <v>3991</v>
      </c>
      <c r="Z245" s="2" t="s">
        <v>3991</v>
      </c>
      <c r="AA245" s="60" t="s">
        <v>3991</v>
      </c>
      <c r="AB245" s="3" t="s">
        <v>3991</v>
      </c>
    </row>
    <row r="246" spans="1:28" ht="14.25" customHeight="1">
      <c r="A246" s="2">
        <v>244</v>
      </c>
      <c r="C246" s="4" t="s">
        <v>17</v>
      </c>
      <c r="D246" s="2" t="s">
        <v>1003</v>
      </c>
      <c r="E246" s="2" t="s">
        <v>1004</v>
      </c>
      <c r="M246" s="2" t="s">
        <v>2106</v>
      </c>
      <c r="N246" s="2" t="s">
        <v>366</v>
      </c>
      <c r="O246" s="2" t="s">
        <v>12</v>
      </c>
      <c r="P246" s="2">
        <v>291</v>
      </c>
      <c r="Q246" s="2" t="s">
        <v>1972</v>
      </c>
      <c r="R246" s="2" t="s">
        <v>1003</v>
      </c>
      <c r="S246" s="2" t="s">
        <v>1004</v>
      </c>
      <c r="T246" s="4" t="s">
        <v>17</v>
      </c>
      <c r="U246" s="56" t="s">
        <v>5459</v>
      </c>
      <c r="V246" s="2">
        <v>2010</v>
      </c>
      <c r="W246" s="2" t="s">
        <v>1973</v>
      </c>
      <c r="X246" s="2" t="s">
        <v>17</v>
      </c>
      <c r="Y246" s="2">
        <v>2</v>
      </c>
      <c r="Z246" s="2" t="s">
        <v>2806</v>
      </c>
      <c r="AA246" s="60" t="s">
        <v>2171</v>
      </c>
      <c r="AB246" s="3" t="s">
        <v>2810</v>
      </c>
    </row>
    <row r="247" spans="1:28" ht="14.25" customHeight="1">
      <c r="A247" s="2">
        <v>245</v>
      </c>
      <c r="C247" s="4" t="s">
        <v>71</v>
      </c>
      <c r="D247" s="2" t="s">
        <v>5534</v>
      </c>
      <c r="E247" s="2" t="s">
        <v>1009</v>
      </c>
      <c r="M247" s="2" t="s">
        <v>2106</v>
      </c>
      <c r="N247" s="2" t="s">
        <v>1005</v>
      </c>
      <c r="O247" s="2" t="s">
        <v>20</v>
      </c>
      <c r="P247" s="2">
        <v>292</v>
      </c>
      <c r="Q247" s="2" t="s">
        <v>2114</v>
      </c>
      <c r="R247" s="2" t="s">
        <v>1008</v>
      </c>
      <c r="S247" s="2" t="s">
        <v>1009</v>
      </c>
      <c r="T247" s="4" t="s">
        <v>71</v>
      </c>
      <c r="U247" s="56" t="s">
        <v>3991</v>
      </c>
      <c r="V247" s="2" t="s">
        <v>3991</v>
      </c>
      <c r="X247" s="2" t="s">
        <v>3991</v>
      </c>
      <c r="Y247" s="2" t="s">
        <v>3991</v>
      </c>
      <c r="Z247" s="2" t="s">
        <v>3991</v>
      </c>
      <c r="AA247" s="60" t="s">
        <v>3991</v>
      </c>
      <c r="AB247" s="3" t="s">
        <v>3991</v>
      </c>
    </row>
    <row r="248" spans="1:28" ht="14.25" customHeight="1">
      <c r="A248" s="2">
        <v>246</v>
      </c>
      <c r="C248" s="4" t="s">
        <v>22</v>
      </c>
      <c r="D248" s="2" t="s">
        <v>1010</v>
      </c>
      <c r="E248" s="2" t="s">
        <v>1011</v>
      </c>
      <c r="M248" s="2" t="s">
        <v>2106</v>
      </c>
      <c r="N248" s="2" t="s">
        <v>80</v>
      </c>
      <c r="O248" s="2" t="s">
        <v>12</v>
      </c>
      <c r="P248" s="2">
        <v>293</v>
      </c>
      <c r="Q248" s="2" t="s">
        <v>1975</v>
      </c>
      <c r="R248" s="2" t="s">
        <v>1010</v>
      </c>
      <c r="S248" s="2" t="s">
        <v>1011</v>
      </c>
      <c r="T248" s="4" t="s">
        <v>22</v>
      </c>
      <c r="U248" s="56" t="s">
        <v>5460</v>
      </c>
      <c r="AA248" s="60"/>
      <c r="AB248" s="3" t="s">
        <v>3991</v>
      </c>
    </row>
    <row r="249" spans="1:28" ht="14.25" customHeight="1">
      <c r="A249" s="2">
        <v>247</v>
      </c>
      <c r="C249" s="4" t="s">
        <v>17</v>
      </c>
      <c r="D249" s="2" t="s">
        <v>1396</v>
      </c>
      <c r="E249" s="2" t="s">
        <v>1397</v>
      </c>
      <c r="M249" s="2" t="s">
        <v>2106</v>
      </c>
      <c r="N249" s="2" t="s">
        <v>85</v>
      </c>
      <c r="O249" s="2" t="s">
        <v>12</v>
      </c>
      <c r="P249" s="2">
        <v>294</v>
      </c>
      <c r="Q249" s="2" t="s">
        <v>1979</v>
      </c>
      <c r="R249" s="2" t="s">
        <v>1396</v>
      </c>
      <c r="S249" s="2" t="s">
        <v>1397</v>
      </c>
      <c r="T249" s="4" t="s">
        <v>17</v>
      </c>
      <c r="U249" s="56" t="s">
        <v>5461</v>
      </c>
      <c r="V249" s="2" t="s">
        <v>3991</v>
      </c>
      <c r="X249" s="2" t="s">
        <v>3991</v>
      </c>
      <c r="Y249" s="2" t="s">
        <v>3991</v>
      </c>
      <c r="Z249" s="2" t="s">
        <v>3991</v>
      </c>
      <c r="AA249" s="60" t="s">
        <v>3991</v>
      </c>
      <c r="AB249" s="3" t="s">
        <v>3991</v>
      </c>
    </row>
    <row r="250" spans="1:28" ht="14.25" customHeight="1">
      <c r="A250" s="2">
        <v>248</v>
      </c>
      <c r="C250" s="4" t="s">
        <v>22</v>
      </c>
      <c r="D250" s="2" t="s">
        <v>1012</v>
      </c>
      <c r="E250" s="2" t="s">
        <v>1013</v>
      </c>
      <c r="M250" s="2" t="s">
        <v>2106</v>
      </c>
      <c r="N250" s="2" t="s">
        <v>89</v>
      </c>
      <c r="O250" s="2" t="s">
        <v>12</v>
      </c>
      <c r="P250" s="2">
        <v>295</v>
      </c>
      <c r="Q250" s="2" t="s">
        <v>1980</v>
      </c>
      <c r="R250" s="2" t="s">
        <v>1012</v>
      </c>
      <c r="S250" s="2" t="s">
        <v>1013</v>
      </c>
      <c r="T250" s="4" t="s">
        <v>22</v>
      </c>
      <c r="U250" s="56" t="s">
        <v>5462</v>
      </c>
      <c r="V250" s="2" t="s">
        <v>3991</v>
      </c>
      <c r="X250" s="2" t="s">
        <v>3991</v>
      </c>
      <c r="Y250" s="2" t="s">
        <v>3991</v>
      </c>
      <c r="Z250" s="2" t="s">
        <v>3991</v>
      </c>
      <c r="AA250" s="60" t="s">
        <v>3991</v>
      </c>
      <c r="AB250" s="3" t="s">
        <v>3991</v>
      </c>
    </row>
    <row r="251" spans="1:28" ht="14.25" customHeight="1">
      <c r="A251" s="2">
        <v>249</v>
      </c>
      <c r="C251" s="4" t="s">
        <v>22</v>
      </c>
      <c r="D251" s="2" t="s">
        <v>1014</v>
      </c>
      <c r="E251" s="2" t="s">
        <v>1015</v>
      </c>
      <c r="M251" s="2" t="s">
        <v>2106</v>
      </c>
      <c r="N251" s="2" t="s">
        <v>369</v>
      </c>
      <c r="O251" s="2" t="s">
        <v>12</v>
      </c>
      <c r="P251" s="2">
        <v>296</v>
      </c>
      <c r="Q251" s="2" t="s">
        <v>1981</v>
      </c>
      <c r="R251" s="2" t="s">
        <v>1014</v>
      </c>
      <c r="S251" s="2" t="s">
        <v>1015</v>
      </c>
      <c r="T251" s="4" t="s">
        <v>22</v>
      </c>
      <c r="U251" s="56" t="s">
        <v>5463</v>
      </c>
      <c r="V251" s="2" t="s">
        <v>3991</v>
      </c>
      <c r="X251" s="2" t="s">
        <v>3991</v>
      </c>
      <c r="Y251" s="2" t="s">
        <v>3991</v>
      </c>
      <c r="Z251" s="2" t="s">
        <v>3991</v>
      </c>
      <c r="AA251" s="60" t="s">
        <v>3991</v>
      </c>
      <c r="AB251" s="3" t="s">
        <v>3991</v>
      </c>
    </row>
    <row r="252" spans="1:28" ht="14.25" customHeight="1">
      <c r="A252" s="2">
        <v>250</v>
      </c>
      <c r="C252" s="4" t="s">
        <v>22</v>
      </c>
      <c r="D252" s="2" t="s">
        <v>1016</v>
      </c>
      <c r="E252" s="2" t="s">
        <v>1017</v>
      </c>
      <c r="M252" s="2" t="s">
        <v>2106</v>
      </c>
      <c r="N252" s="2" t="s">
        <v>96</v>
      </c>
      <c r="O252" s="2" t="s">
        <v>12</v>
      </c>
      <c r="P252" s="2">
        <v>297</v>
      </c>
      <c r="Q252" s="2" t="s">
        <v>1982</v>
      </c>
      <c r="R252" s="2" t="s">
        <v>1016</v>
      </c>
      <c r="S252" s="2" t="s">
        <v>1017</v>
      </c>
      <c r="T252" s="4" t="s">
        <v>22</v>
      </c>
      <c r="U252" s="56" t="s">
        <v>5464</v>
      </c>
      <c r="V252" s="2" t="s">
        <v>3991</v>
      </c>
      <c r="X252" s="2" t="s">
        <v>3991</v>
      </c>
      <c r="Y252" s="2" t="s">
        <v>3991</v>
      </c>
      <c r="Z252" s="2" t="s">
        <v>3991</v>
      </c>
      <c r="AA252" s="60" t="s">
        <v>3991</v>
      </c>
      <c r="AB252" s="3" t="s">
        <v>3991</v>
      </c>
    </row>
    <row r="253" spans="1:28" ht="14.25" customHeight="1">
      <c r="A253" s="2">
        <v>251</v>
      </c>
      <c r="C253" s="4" t="s">
        <v>942</v>
      </c>
      <c r="D253" s="2" t="s">
        <v>2115</v>
      </c>
      <c r="E253" s="2" t="s">
        <v>1024</v>
      </c>
      <c r="M253" s="2" t="s">
        <v>2115</v>
      </c>
      <c r="N253" s="2" t="s">
        <v>1019</v>
      </c>
      <c r="O253" s="2" t="s">
        <v>20</v>
      </c>
      <c r="P253" s="2">
        <v>355</v>
      </c>
      <c r="Q253" s="2" t="s">
        <v>2116</v>
      </c>
      <c r="R253" s="2" t="s">
        <v>1023</v>
      </c>
      <c r="S253" s="2" t="s">
        <v>1024</v>
      </c>
      <c r="T253" s="4" t="s">
        <v>942</v>
      </c>
      <c r="U253" s="56" t="s">
        <v>3991</v>
      </c>
      <c r="V253" s="2">
        <v>2970</v>
      </c>
      <c r="W253" s="2" t="s">
        <v>1983</v>
      </c>
      <c r="X253" s="2" t="s">
        <v>17</v>
      </c>
      <c r="Y253" s="2">
        <v>2</v>
      </c>
      <c r="Z253" s="2" t="s">
        <v>3400</v>
      </c>
      <c r="AA253" s="60">
        <v>0</v>
      </c>
      <c r="AB253" s="3" t="s">
        <v>3405</v>
      </c>
    </row>
    <row r="254" spans="1:28" ht="14.25" customHeight="1">
      <c r="A254" s="2">
        <v>252</v>
      </c>
      <c r="C254" s="4" t="s">
        <v>22</v>
      </c>
      <c r="D254" s="2" t="s">
        <v>1025</v>
      </c>
      <c r="E254" s="2" t="s">
        <v>1026</v>
      </c>
      <c r="M254" s="2" t="s">
        <v>2115</v>
      </c>
      <c r="N254" s="2" t="s">
        <v>425</v>
      </c>
      <c r="O254" s="2" t="s">
        <v>12</v>
      </c>
      <c r="P254" s="2">
        <v>356</v>
      </c>
      <c r="Q254" s="2" t="s">
        <v>1984</v>
      </c>
      <c r="R254" s="2" t="s">
        <v>1025</v>
      </c>
      <c r="S254" s="2" t="s">
        <v>1026</v>
      </c>
      <c r="T254" s="4" t="s">
        <v>22</v>
      </c>
      <c r="U254" s="56" t="s">
        <v>5465</v>
      </c>
      <c r="V254" s="2">
        <v>2980</v>
      </c>
      <c r="W254" s="2" t="s">
        <v>1985</v>
      </c>
      <c r="X254" s="2" t="s">
        <v>22</v>
      </c>
      <c r="Y254" s="2">
        <v>3</v>
      </c>
      <c r="Z254" s="2" t="s">
        <v>3408</v>
      </c>
      <c r="AA254" s="60" t="s">
        <v>2162</v>
      </c>
      <c r="AB254" s="3" t="s">
        <v>3411</v>
      </c>
    </row>
    <row r="255" spans="1:28" ht="14.25" customHeight="1">
      <c r="A255" s="2">
        <v>253</v>
      </c>
      <c r="C255" s="4" t="s">
        <v>17</v>
      </c>
      <c r="D255" s="2" t="s">
        <v>1028</v>
      </c>
      <c r="E255" s="2" t="s">
        <v>2117</v>
      </c>
      <c r="M255" s="2" t="s">
        <v>2115</v>
      </c>
      <c r="N255" s="2" t="s">
        <v>1027</v>
      </c>
      <c r="O255" s="2" t="s">
        <v>12</v>
      </c>
      <c r="P255" s="2">
        <v>357</v>
      </c>
      <c r="Q255" s="2" t="s">
        <v>1987</v>
      </c>
      <c r="R255" s="2" t="s">
        <v>1028</v>
      </c>
      <c r="S255" s="2" t="s">
        <v>2117</v>
      </c>
      <c r="T255" s="4" t="s">
        <v>17</v>
      </c>
      <c r="U255" s="56" t="s">
        <v>5466</v>
      </c>
      <c r="V255" s="2" t="s">
        <v>3991</v>
      </c>
      <c r="X255" s="2" t="s">
        <v>3991</v>
      </c>
      <c r="Y255" s="2" t="s">
        <v>3991</v>
      </c>
      <c r="Z255" s="2" t="s">
        <v>3991</v>
      </c>
      <c r="AA255" s="60" t="s">
        <v>3991</v>
      </c>
      <c r="AB255" s="3" t="s">
        <v>3991</v>
      </c>
    </row>
    <row r="256" spans="1:28" ht="14.25" customHeight="1">
      <c r="A256" s="2">
        <v>254</v>
      </c>
      <c r="C256" s="4" t="s">
        <v>17</v>
      </c>
      <c r="D256" s="2" t="s">
        <v>5535</v>
      </c>
      <c r="E256" s="2" t="s">
        <v>1039</v>
      </c>
      <c r="M256" s="2" t="s">
        <v>2115</v>
      </c>
      <c r="N256" s="2" t="s">
        <v>427</v>
      </c>
      <c r="O256" s="2" t="s">
        <v>20</v>
      </c>
      <c r="P256" s="2">
        <v>358</v>
      </c>
      <c r="Q256" s="2" t="s">
        <v>2118</v>
      </c>
      <c r="R256" s="2" t="s">
        <v>1038</v>
      </c>
      <c r="S256" s="2" t="s">
        <v>1039</v>
      </c>
      <c r="T256" s="4" t="s">
        <v>17</v>
      </c>
      <c r="U256" s="56" t="s">
        <v>3991</v>
      </c>
      <c r="V256" s="2" t="s">
        <v>3991</v>
      </c>
      <c r="X256" s="2" t="s">
        <v>3991</v>
      </c>
      <c r="Y256" s="2" t="s">
        <v>3991</v>
      </c>
      <c r="Z256" s="2" t="s">
        <v>3991</v>
      </c>
      <c r="AA256" s="60" t="s">
        <v>3991</v>
      </c>
      <c r="AB256" s="3" t="s">
        <v>3991</v>
      </c>
    </row>
    <row r="257" spans="1:28" ht="14.25" customHeight="1">
      <c r="A257" s="2">
        <v>255</v>
      </c>
      <c r="C257" s="4" t="s">
        <v>17</v>
      </c>
      <c r="D257" s="2" t="s">
        <v>1040</v>
      </c>
      <c r="E257" s="2" t="s">
        <v>1041</v>
      </c>
      <c r="M257" s="2" t="s">
        <v>2115</v>
      </c>
      <c r="N257" s="2" t="s">
        <v>80</v>
      </c>
      <c r="O257" s="2" t="s">
        <v>12</v>
      </c>
      <c r="P257" s="2">
        <v>359</v>
      </c>
      <c r="Q257" s="2" t="s">
        <v>1988</v>
      </c>
      <c r="R257" s="2" t="s">
        <v>1040</v>
      </c>
      <c r="S257" s="2" t="s">
        <v>1041</v>
      </c>
      <c r="T257" s="4" t="s">
        <v>17</v>
      </c>
      <c r="U257" s="56" t="s">
        <v>5467</v>
      </c>
      <c r="V257" s="2" t="s">
        <v>3991</v>
      </c>
      <c r="X257" s="2" t="s">
        <v>3991</v>
      </c>
      <c r="Y257" s="2" t="s">
        <v>3991</v>
      </c>
      <c r="Z257" s="2" t="s">
        <v>3991</v>
      </c>
      <c r="AA257" s="60" t="s">
        <v>3991</v>
      </c>
      <c r="AB257" s="3" t="s">
        <v>3991</v>
      </c>
    </row>
    <row r="258" spans="1:28" ht="14.25" customHeight="1">
      <c r="A258" s="2">
        <v>256</v>
      </c>
      <c r="C258" s="4" t="s">
        <v>17</v>
      </c>
      <c r="D258" s="2" t="s">
        <v>1527</v>
      </c>
      <c r="E258" s="2" t="s">
        <v>1528</v>
      </c>
      <c r="M258" s="2" t="s">
        <v>2115</v>
      </c>
      <c r="N258" s="2" t="s">
        <v>451</v>
      </c>
      <c r="O258" s="2" t="s">
        <v>12</v>
      </c>
      <c r="P258" s="2">
        <v>360</v>
      </c>
      <c r="Q258" s="2" t="s">
        <v>1989</v>
      </c>
      <c r="R258" s="2" t="s">
        <v>1527</v>
      </c>
      <c r="S258" s="2" t="s">
        <v>1528</v>
      </c>
      <c r="T258" s="4" t="s">
        <v>17</v>
      </c>
      <c r="U258" s="56" t="s">
        <v>5468</v>
      </c>
      <c r="V258" s="2" t="s">
        <v>3991</v>
      </c>
      <c r="X258" s="2" t="s">
        <v>3991</v>
      </c>
      <c r="Y258" s="2" t="s">
        <v>3991</v>
      </c>
      <c r="Z258" s="2" t="s">
        <v>3991</v>
      </c>
      <c r="AA258" s="60" t="s">
        <v>3991</v>
      </c>
      <c r="AB258" s="3" t="s">
        <v>3991</v>
      </c>
    </row>
    <row r="259" spans="1:28" ht="14.25" customHeight="1">
      <c r="A259" s="2">
        <v>257</v>
      </c>
      <c r="C259" s="4" t="s">
        <v>17</v>
      </c>
      <c r="D259" s="2" t="s">
        <v>1529</v>
      </c>
      <c r="E259" s="2" t="s">
        <v>1530</v>
      </c>
      <c r="M259" s="2" t="s">
        <v>2115</v>
      </c>
      <c r="N259" s="2" t="s">
        <v>85</v>
      </c>
      <c r="O259" s="2" t="s">
        <v>12</v>
      </c>
      <c r="P259" s="2">
        <v>361</v>
      </c>
      <c r="Q259" s="2" t="s">
        <v>1990</v>
      </c>
      <c r="R259" s="2" t="s">
        <v>1529</v>
      </c>
      <c r="S259" s="2" t="s">
        <v>1530</v>
      </c>
      <c r="T259" s="4" t="s">
        <v>17</v>
      </c>
      <c r="U259" s="56" t="s">
        <v>5469</v>
      </c>
      <c r="V259" s="2" t="s">
        <v>3991</v>
      </c>
      <c r="X259" s="2" t="s">
        <v>3991</v>
      </c>
      <c r="Y259" s="2" t="s">
        <v>3991</v>
      </c>
      <c r="Z259" s="2" t="s">
        <v>3991</v>
      </c>
      <c r="AA259" s="60" t="s">
        <v>3991</v>
      </c>
      <c r="AB259" s="3" t="s">
        <v>3991</v>
      </c>
    </row>
    <row r="260" spans="1:28" ht="14.25" customHeight="1">
      <c r="A260" s="2">
        <v>258</v>
      </c>
      <c r="C260" s="4" t="s">
        <v>17</v>
      </c>
      <c r="D260" s="2" t="s">
        <v>5536</v>
      </c>
      <c r="E260" s="2" t="s">
        <v>1045</v>
      </c>
      <c r="M260" s="2" t="s">
        <v>2115</v>
      </c>
      <c r="N260" s="2" t="s">
        <v>429</v>
      </c>
      <c r="O260" s="2" t="s">
        <v>20</v>
      </c>
      <c r="P260" s="2">
        <v>362</v>
      </c>
      <c r="Q260" s="2" t="s">
        <v>2119</v>
      </c>
      <c r="R260" s="2" t="s">
        <v>1044</v>
      </c>
      <c r="S260" s="2" t="s">
        <v>1045</v>
      </c>
      <c r="T260" s="4" t="s">
        <v>17</v>
      </c>
      <c r="U260" s="56" t="s">
        <v>3991</v>
      </c>
      <c r="V260" s="2" t="s">
        <v>3991</v>
      </c>
      <c r="X260" s="2" t="s">
        <v>3991</v>
      </c>
      <c r="Y260" s="2" t="s">
        <v>3991</v>
      </c>
      <c r="Z260" s="2" t="s">
        <v>3991</v>
      </c>
      <c r="AA260" s="60" t="s">
        <v>3991</v>
      </c>
      <c r="AB260" s="3" t="s">
        <v>3991</v>
      </c>
    </row>
    <row r="261" spans="1:28" ht="14.25" customHeight="1">
      <c r="A261" s="2">
        <v>259</v>
      </c>
      <c r="C261" s="4" t="s">
        <v>17</v>
      </c>
      <c r="D261" s="2" t="s">
        <v>1046</v>
      </c>
      <c r="E261" s="2" t="s">
        <v>1047</v>
      </c>
      <c r="M261" s="2" t="s">
        <v>2115</v>
      </c>
      <c r="N261" s="2" t="s">
        <v>80</v>
      </c>
      <c r="O261" s="2" t="s">
        <v>12</v>
      </c>
      <c r="P261" s="2">
        <v>363</v>
      </c>
      <c r="Q261" s="2" t="s">
        <v>1991</v>
      </c>
      <c r="R261" s="2" t="s">
        <v>1046</v>
      </c>
      <c r="S261" s="2" t="s">
        <v>1047</v>
      </c>
      <c r="T261" s="4" t="s">
        <v>17</v>
      </c>
      <c r="U261" s="56" t="s">
        <v>5470</v>
      </c>
      <c r="V261" s="2">
        <v>3050</v>
      </c>
      <c r="W261" s="2" t="s">
        <v>1992</v>
      </c>
      <c r="X261" s="2" t="s">
        <v>17</v>
      </c>
      <c r="Y261" s="2">
        <v>2</v>
      </c>
      <c r="Z261" s="2" t="s">
        <v>3462</v>
      </c>
      <c r="AA261" s="60" t="s">
        <v>2245</v>
      </c>
      <c r="AB261" s="3" t="s">
        <v>3467</v>
      </c>
    </row>
    <row r="262" spans="1:28" ht="14.25" customHeight="1">
      <c r="A262" s="2">
        <v>260</v>
      </c>
      <c r="C262" s="4" t="s">
        <v>17</v>
      </c>
      <c r="D262" s="2" t="s">
        <v>1048</v>
      </c>
      <c r="E262" s="2" t="s">
        <v>1049</v>
      </c>
      <c r="M262" s="2" t="s">
        <v>2115</v>
      </c>
      <c r="N262" s="2" t="s">
        <v>451</v>
      </c>
      <c r="O262" s="2" t="s">
        <v>12</v>
      </c>
      <c r="P262" s="2">
        <v>364</v>
      </c>
      <c r="Q262" s="2" t="s">
        <v>1993</v>
      </c>
      <c r="R262" s="2" t="s">
        <v>1048</v>
      </c>
      <c r="S262" s="2" t="s">
        <v>1049</v>
      </c>
      <c r="T262" s="4" t="s">
        <v>17</v>
      </c>
      <c r="U262" s="56" t="s">
        <v>5471</v>
      </c>
      <c r="V262" s="2">
        <v>3060</v>
      </c>
      <c r="W262" s="2" t="s">
        <v>1994</v>
      </c>
      <c r="X262" s="2" t="s">
        <v>17</v>
      </c>
      <c r="Y262" s="2">
        <v>2</v>
      </c>
      <c r="Z262" s="2" t="s">
        <v>3469</v>
      </c>
      <c r="AA262" s="60" t="s">
        <v>2245</v>
      </c>
      <c r="AB262" s="3" t="s">
        <v>3475</v>
      </c>
    </row>
    <row r="263" spans="1:28" ht="14.25" customHeight="1">
      <c r="A263" s="2">
        <v>261</v>
      </c>
      <c r="C263" s="4" t="s">
        <v>17</v>
      </c>
      <c r="D263" s="2" t="s">
        <v>1531</v>
      </c>
      <c r="E263" s="2" t="s">
        <v>1532</v>
      </c>
      <c r="M263" s="2" t="s">
        <v>2115</v>
      </c>
      <c r="N263" s="2" t="s">
        <v>85</v>
      </c>
      <c r="O263" s="2" t="s">
        <v>12</v>
      </c>
      <c r="P263" s="2">
        <v>365</v>
      </c>
      <c r="Q263" s="2" t="s">
        <v>1995</v>
      </c>
      <c r="R263" s="2" t="s">
        <v>1531</v>
      </c>
      <c r="S263" s="2" t="s">
        <v>1532</v>
      </c>
      <c r="T263" s="4" t="s">
        <v>17</v>
      </c>
      <c r="U263" s="56" t="s">
        <v>5472</v>
      </c>
      <c r="V263" s="2" t="s">
        <v>3991</v>
      </c>
      <c r="X263" s="2" t="s">
        <v>3991</v>
      </c>
      <c r="Y263" s="2" t="s">
        <v>3991</v>
      </c>
      <c r="Z263" s="2" t="s">
        <v>3991</v>
      </c>
      <c r="AA263" s="60" t="s">
        <v>3991</v>
      </c>
      <c r="AB263" s="3" t="s">
        <v>3991</v>
      </c>
    </row>
    <row r="264" spans="1:28" ht="14.25" customHeight="1">
      <c r="A264" s="2">
        <v>262</v>
      </c>
      <c r="U264" s="56" t="s">
        <v>3991</v>
      </c>
      <c r="V264" s="2">
        <v>2970</v>
      </c>
      <c r="W264" s="8" t="s">
        <v>3398</v>
      </c>
      <c r="X264" s="2" t="s">
        <v>17</v>
      </c>
      <c r="Y264" s="2">
        <v>2</v>
      </c>
      <c r="Z264" s="2" t="s">
        <v>3400</v>
      </c>
      <c r="AA264" s="60">
        <v>0</v>
      </c>
      <c r="AB264" s="3" t="s">
        <v>3405</v>
      </c>
    </row>
    <row r="265" spans="1:28" ht="14.25" customHeight="1">
      <c r="A265" s="2">
        <v>263</v>
      </c>
      <c r="U265" s="56" t="s">
        <v>3991</v>
      </c>
      <c r="V265" s="2">
        <v>2980</v>
      </c>
      <c r="W265" s="8" t="s">
        <v>3406</v>
      </c>
      <c r="X265" s="2" t="s">
        <v>22</v>
      </c>
      <c r="Y265" s="2">
        <v>3</v>
      </c>
      <c r="Z265" s="2" t="s">
        <v>3408</v>
      </c>
      <c r="AA265" s="60" t="s">
        <v>2162</v>
      </c>
      <c r="AB265" s="3" t="s">
        <v>3411</v>
      </c>
    </row>
    <row r="266" spans="1:28" ht="14.25" customHeight="1">
      <c r="A266" s="2">
        <v>264</v>
      </c>
      <c r="U266" s="56" t="s">
        <v>3991</v>
      </c>
      <c r="V266" s="2">
        <v>2990</v>
      </c>
      <c r="W266" s="8" t="s">
        <v>3412</v>
      </c>
      <c r="X266" s="2" t="s">
        <v>17</v>
      </c>
      <c r="Y266" s="2">
        <v>3</v>
      </c>
      <c r="Z266" s="2" t="s">
        <v>3414</v>
      </c>
      <c r="AA266" s="60" t="s">
        <v>2189</v>
      </c>
      <c r="AB266" s="3" t="s">
        <v>3418</v>
      </c>
    </row>
    <row r="267" spans="1:28" ht="14.25" customHeight="1">
      <c r="A267" s="2">
        <v>265</v>
      </c>
      <c r="U267" s="56" t="s">
        <v>3991</v>
      </c>
      <c r="V267" s="2">
        <v>3000</v>
      </c>
      <c r="W267" s="8" t="s">
        <v>3419</v>
      </c>
      <c r="X267" s="2" t="s">
        <v>17</v>
      </c>
      <c r="Y267" s="2">
        <v>2</v>
      </c>
      <c r="Z267" s="2" t="s">
        <v>3421</v>
      </c>
      <c r="AA267" s="60" t="s">
        <v>2162</v>
      </c>
      <c r="AB267" s="3" t="s">
        <v>3423</v>
      </c>
    </row>
    <row r="268" spans="1:28" ht="14.25" customHeight="1">
      <c r="A268" s="2">
        <v>266</v>
      </c>
      <c r="U268" s="56" t="s">
        <v>3991</v>
      </c>
      <c r="V268" s="2">
        <v>3010</v>
      </c>
      <c r="W268" s="8" t="s">
        <v>3424</v>
      </c>
      <c r="X268" s="2" t="s">
        <v>17</v>
      </c>
      <c r="Y268" s="2">
        <v>3</v>
      </c>
      <c r="Z268" s="2" t="s">
        <v>2412</v>
      </c>
      <c r="AA268" s="60" t="s">
        <v>2189</v>
      </c>
      <c r="AB268" s="3" t="s">
        <v>3428</v>
      </c>
    </row>
    <row r="269" spans="1:28" ht="14.25" customHeight="1">
      <c r="A269" s="2">
        <v>267</v>
      </c>
      <c r="C269" s="4" t="s">
        <v>71</v>
      </c>
      <c r="D269" s="2" t="s">
        <v>5537</v>
      </c>
      <c r="E269" s="2" t="s">
        <v>1054</v>
      </c>
      <c r="M269" s="2" t="s">
        <v>2115</v>
      </c>
      <c r="N269" s="2" t="s">
        <v>1050</v>
      </c>
      <c r="O269" s="2" t="s">
        <v>20</v>
      </c>
      <c r="P269" s="2">
        <v>366</v>
      </c>
      <c r="Q269" s="2" t="s">
        <v>2120</v>
      </c>
      <c r="R269" s="2" t="s">
        <v>1053</v>
      </c>
      <c r="S269" s="2" t="s">
        <v>1054</v>
      </c>
      <c r="T269" s="4" t="s">
        <v>71</v>
      </c>
      <c r="U269" s="56" t="s">
        <v>3991</v>
      </c>
      <c r="V269" s="2" t="s">
        <v>3991</v>
      </c>
      <c r="X269" s="2" t="s">
        <v>3991</v>
      </c>
      <c r="Y269" s="2" t="s">
        <v>3991</v>
      </c>
      <c r="Z269" s="2" t="s">
        <v>3991</v>
      </c>
      <c r="AA269" s="60" t="s">
        <v>3991</v>
      </c>
      <c r="AB269" s="3" t="s">
        <v>3991</v>
      </c>
    </row>
    <row r="270" spans="1:28" ht="14.25" customHeight="1">
      <c r="A270" s="2">
        <v>268</v>
      </c>
      <c r="C270" s="4" t="s">
        <v>22</v>
      </c>
      <c r="D270" s="2" t="s">
        <v>1055</v>
      </c>
      <c r="E270" s="2" t="s">
        <v>1056</v>
      </c>
      <c r="M270" s="2" t="s">
        <v>2115</v>
      </c>
      <c r="N270" s="2" t="s">
        <v>80</v>
      </c>
      <c r="O270" s="2" t="s">
        <v>12</v>
      </c>
      <c r="P270" s="2">
        <v>367</v>
      </c>
      <c r="Q270" s="2" t="s">
        <v>1998</v>
      </c>
      <c r="R270" s="2" t="s">
        <v>1055</v>
      </c>
      <c r="S270" s="2" t="s">
        <v>1056</v>
      </c>
      <c r="T270" s="4" t="s">
        <v>22</v>
      </c>
      <c r="U270" s="56" t="s">
        <v>5473</v>
      </c>
      <c r="V270" s="2" t="s">
        <v>3991</v>
      </c>
      <c r="X270" s="2" t="s">
        <v>3991</v>
      </c>
      <c r="Y270" s="2" t="s">
        <v>3991</v>
      </c>
      <c r="Z270" s="2" t="s">
        <v>3991</v>
      </c>
      <c r="AA270" s="60" t="s">
        <v>3991</v>
      </c>
      <c r="AB270" s="3" t="s">
        <v>3991</v>
      </c>
    </row>
    <row r="271" spans="1:28" ht="14.25" customHeight="1">
      <c r="A271" s="2">
        <v>269</v>
      </c>
      <c r="C271" s="4" t="s">
        <v>17</v>
      </c>
      <c r="D271" s="2" t="s">
        <v>1057</v>
      </c>
      <c r="E271" s="2" t="s">
        <v>1058</v>
      </c>
      <c r="M271" s="2" t="s">
        <v>2115</v>
      </c>
      <c r="N271" s="2" t="s">
        <v>451</v>
      </c>
      <c r="O271" s="2" t="s">
        <v>12</v>
      </c>
      <c r="P271" s="2">
        <v>368</v>
      </c>
      <c r="Q271" s="2" t="s">
        <v>1999</v>
      </c>
      <c r="R271" s="2" t="s">
        <v>1057</v>
      </c>
      <c r="S271" s="2" t="s">
        <v>1058</v>
      </c>
      <c r="T271" s="4" t="s">
        <v>17</v>
      </c>
      <c r="U271" s="56" t="s">
        <v>5474</v>
      </c>
      <c r="V271" s="2" t="s">
        <v>3991</v>
      </c>
      <c r="X271" s="2" t="s">
        <v>3991</v>
      </c>
      <c r="Y271" s="2" t="s">
        <v>3991</v>
      </c>
      <c r="Z271" s="2" t="s">
        <v>3991</v>
      </c>
      <c r="AA271" s="60" t="s">
        <v>3991</v>
      </c>
      <c r="AB271" s="3" t="s">
        <v>3991</v>
      </c>
    </row>
    <row r="272" spans="1:28" ht="14.25" customHeight="1">
      <c r="A272" s="2">
        <v>270</v>
      </c>
      <c r="C272" s="4" t="s">
        <v>17</v>
      </c>
      <c r="D272" s="2" t="s">
        <v>1534</v>
      </c>
      <c r="E272" s="2" t="s">
        <v>1535</v>
      </c>
      <c r="M272" s="2" t="s">
        <v>2115</v>
      </c>
      <c r="N272" s="2" t="s">
        <v>85</v>
      </c>
      <c r="O272" s="2" t="s">
        <v>12</v>
      </c>
      <c r="P272" s="2">
        <v>369</v>
      </c>
      <c r="Q272" s="2" t="s">
        <v>2000</v>
      </c>
      <c r="R272" s="2" t="s">
        <v>1534</v>
      </c>
      <c r="S272" s="2" t="s">
        <v>1535</v>
      </c>
      <c r="T272" s="4" t="s">
        <v>17</v>
      </c>
      <c r="U272" s="56" t="s">
        <v>5475</v>
      </c>
      <c r="V272" s="2" t="s">
        <v>3991</v>
      </c>
      <c r="X272" s="2" t="s">
        <v>3991</v>
      </c>
      <c r="Y272" s="2" t="s">
        <v>3991</v>
      </c>
      <c r="Z272" s="2" t="s">
        <v>3991</v>
      </c>
      <c r="AA272" s="60" t="s">
        <v>3991</v>
      </c>
      <c r="AB272" s="3" t="s">
        <v>3991</v>
      </c>
    </row>
    <row r="273" spans="1:28" ht="14.25" customHeight="1">
      <c r="A273" s="2">
        <v>271</v>
      </c>
      <c r="C273" s="4" t="s">
        <v>22</v>
      </c>
      <c r="D273" s="2" t="s">
        <v>1059</v>
      </c>
      <c r="E273" s="2" t="s">
        <v>431</v>
      </c>
      <c r="M273" s="2" t="s">
        <v>2115</v>
      </c>
      <c r="N273" s="2" t="s">
        <v>89</v>
      </c>
      <c r="O273" s="2" t="s">
        <v>12</v>
      </c>
      <c r="P273" s="2">
        <v>370</v>
      </c>
      <c r="Q273" s="2" t="s">
        <v>2001</v>
      </c>
      <c r="R273" s="2" t="s">
        <v>1059</v>
      </c>
      <c r="S273" s="2" t="s">
        <v>431</v>
      </c>
      <c r="T273" s="4" t="s">
        <v>22</v>
      </c>
      <c r="U273" s="56" t="s">
        <v>5476</v>
      </c>
      <c r="V273" s="2" t="s">
        <v>3991</v>
      </c>
      <c r="X273" s="2" t="s">
        <v>3991</v>
      </c>
      <c r="Y273" s="2" t="s">
        <v>3991</v>
      </c>
      <c r="Z273" s="2" t="s">
        <v>3991</v>
      </c>
      <c r="AA273" s="60" t="s">
        <v>3991</v>
      </c>
      <c r="AB273" s="3" t="s">
        <v>3991</v>
      </c>
    </row>
    <row r="274" spans="1:28" ht="14.25" customHeight="1">
      <c r="A274" s="2">
        <v>272</v>
      </c>
      <c r="C274" s="4" t="s">
        <v>17</v>
      </c>
      <c r="D274" s="2" t="s">
        <v>1060</v>
      </c>
      <c r="E274" s="2" t="s">
        <v>1061</v>
      </c>
      <c r="M274" s="2" t="s">
        <v>2115</v>
      </c>
      <c r="N274" s="2" t="s">
        <v>92</v>
      </c>
      <c r="O274" s="2" t="s">
        <v>12</v>
      </c>
      <c r="P274" s="2">
        <v>371</v>
      </c>
      <c r="Q274" s="2" t="s">
        <v>2002</v>
      </c>
      <c r="R274" s="2" t="s">
        <v>1060</v>
      </c>
      <c r="S274" s="2" t="s">
        <v>1061</v>
      </c>
      <c r="T274" s="4" t="s">
        <v>17</v>
      </c>
      <c r="U274" s="56" t="s">
        <v>5477</v>
      </c>
      <c r="V274" s="2" t="s">
        <v>3991</v>
      </c>
      <c r="X274" s="2" t="s">
        <v>3991</v>
      </c>
      <c r="Y274" s="2" t="s">
        <v>3991</v>
      </c>
      <c r="Z274" s="2" t="s">
        <v>3991</v>
      </c>
      <c r="AA274" s="60" t="s">
        <v>3991</v>
      </c>
      <c r="AB274" s="3" t="s">
        <v>3991</v>
      </c>
    </row>
    <row r="275" spans="1:28" ht="14.25" customHeight="1">
      <c r="A275" s="2">
        <v>273</v>
      </c>
      <c r="C275" s="4" t="s">
        <v>22</v>
      </c>
      <c r="D275" s="2" t="s">
        <v>1062</v>
      </c>
      <c r="E275" s="2" t="s">
        <v>1063</v>
      </c>
      <c r="M275" s="2" t="s">
        <v>2115</v>
      </c>
      <c r="N275" s="2" t="s">
        <v>369</v>
      </c>
      <c r="O275" s="2" t="s">
        <v>12</v>
      </c>
      <c r="P275" s="2">
        <v>372</v>
      </c>
      <c r="Q275" s="2" t="s">
        <v>2003</v>
      </c>
      <c r="R275" s="2" t="s">
        <v>1062</v>
      </c>
      <c r="S275" s="2" t="s">
        <v>1063</v>
      </c>
      <c r="T275" s="4" t="s">
        <v>22</v>
      </c>
      <c r="U275" s="56" t="s">
        <v>5478</v>
      </c>
      <c r="V275" s="2" t="s">
        <v>3991</v>
      </c>
      <c r="X275" s="2" t="s">
        <v>3991</v>
      </c>
      <c r="Y275" s="2" t="s">
        <v>3991</v>
      </c>
      <c r="Z275" s="2" t="s">
        <v>3991</v>
      </c>
      <c r="AA275" s="60" t="s">
        <v>3991</v>
      </c>
      <c r="AB275" s="3" t="s">
        <v>3991</v>
      </c>
    </row>
    <row r="276" spans="1:28" ht="14.25" customHeight="1">
      <c r="A276" s="2">
        <v>274</v>
      </c>
      <c r="C276" s="4" t="s">
        <v>22</v>
      </c>
      <c r="D276" s="2" t="s">
        <v>1064</v>
      </c>
      <c r="E276" s="2" t="s">
        <v>431</v>
      </c>
      <c r="M276" s="2" t="s">
        <v>2115</v>
      </c>
      <c r="N276" s="2" t="s">
        <v>96</v>
      </c>
      <c r="O276" s="2" t="s">
        <v>12</v>
      </c>
      <c r="P276" s="2">
        <v>373</v>
      </c>
      <c r="Q276" s="2" t="s">
        <v>2004</v>
      </c>
      <c r="R276" s="2" t="s">
        <v>1064</v>
      </c>
      <c r="S276" s="2" t="s">
        <v>431</v>
      </c>
      <c r="T276" s="4" t="s">
        <v>22</v>
      </c>
      <c r="U276" s="56" t="s">
        <v>5479</v>
      </c>
      <c r="V276" s="2" t="s">
        <v>3991</v>
      </c>
      <c r="X276" s="2" t="s">
        <v>3991</v>
      </c>
      <c r="Y276" s="2" t="s">
        <v>3991</v>
      </c>
      <c r="Z276" s="2" t="s">
        <v>3991</v>
      </c>
      <c r="AA276" s="60" t="s">
        <v>3991</v>
      </c>
      <c r="AB276" s="3" t="s">
        <v>3991</v>
      </c>
    </row>
    <row r="277" spans="1:28" ht="14.25" customHeight="1">
      <c r="A277" s="2">
        <v>275</v>
      </c>
      <c r="C277" s="4" t="s">
        <v>22</v>
      </c>
      <c r="D277" s="2" t="s">
        <v>1074</v>
      </c>
      <c r="E277" s="2" t="s">
        <v>1069</v>
      </c>
      <c r="M277" s="2" t="s">
        <v>2115</v>
      </c>
      <c r="N277" s="2" t="s">
        <v>432</v>
      </c>
      <c r="O277" s="2" t="s">
        <v>20</v>
      </c>
      <c r="P277" s="2">
        <v>374</v>
      </c>
      <c r="Q277" s="2" t="s">
        <v>2121</v>
      </c>
      <c r="R277" s="2" t="s">
        <v>1068</v>
      </c>
      <c r="S277" s="2" t="s">
        <v>1069</v>
      </c>
      <c r="T277" s="4" t="s">
        <v>22</v>
      </c>
      <c r="U277" s="56" t="s">
        <v>3991</v>
      </c>
      <c r="V277" s="2">
        <v>3240</v>
      </c>
      <c r="W277" s="2" t="s">
        <v>2005</v>
      </c>
      <c r="X277" s="2" t="s">
        <v>22</v>
      </c>
      <c r="Y277" s="2">
        <v>2</v>
      </c>
      <c r="Z277" s="2" t="s">
        <v>3565</v>
      </c>
      <c r="AA277" s="60">
        <v>0</v>
      </c>
      <c r="AB277" s="3" t="s">
        <v>3570</v>
      </c>
    </row>
    <row r="278" spans="1:28" ht="14.25" customHeight="1">
      <c r="A278" s="2">
        <v>276</v>
      </c>
      <c r="C278" s="4" t="s">
        <v>17</v>
      </c>
      <c r="D278" s="2" t="s">
        <v>1071</v>
      </c>
      <c r="E278" s="2" t="s">
        <v>1072</v>
      </c>
      <c r="M278" s="2" t="s">
        <v>2115</v>
      </c>
      <c r="N278" s="2" t="s">
        <v>1070</v>
      </c>
      <c r="O278" s="2" t="s">
        <v>12</v>
      </c>
      <c r="P278" s="2">
        <v>375</v>
      </c>
      <c r="Q278" s="2" t="s">
        <v>2007</v>
      </c>
      <c r="R278" s="2" t="s">
        <v>1071</v>
      </c>
      <c r="S278" s="2" t="s">
        <v>1072</v>
      </c>
      <c r="T278" s="4" t="s">
        <v>17</v>
      </c>
      <c r="U278" s="56" t="s">
        <v>5480</v>
      </c>
      <c r="V278" s="2" t="s">
        <v>3991</v>
      </c>
      <c r="X278" s="2" t="s">
        <v>3991</v>
      </c>
      <c r="Y278" s="2" t="s">
        <v>3991</v>
      </c>
      <c r="Z278" s="2" t="s">
        <v>3991</v>
      </c>
      <c r="AA278" s="60" t="s">
        <v>3991</v>
      </c>
      <c r="AB278" s="3" t="s">
        <v>3991</v>
      </c>
    </row>
    <row r="279" spans="1:28" ht="14.25" customHeight="1">
      <c r="A279" s="2">
        <v>277</v>
      </c>
      <c r="C279" s="4" t="s">
        <v>22</v>
      </c>
      <c r="D279" s="2" t="s">
        <v>1074</v>
      </c>
      <c r="E279" s="2" t="s">
        <v>1075</v>
      </c>
      <c r="M279" s="2" t="s">
        <v>2115</v>
      </c>
      <c r="N279" s="2" t="s">
        <v>435</v>
      </c>
      <c r="O279" s="2" t="s">
        <v>12</v>
      </c>
      <c r="P279" s="2">
        <v>376</v>
      </c>
      <c r="Q279" s="2" t="s">
        <v>2008</v>
      </c>
      <c r="R279" s="2" t="s">
        <v>1074</v>
      </c>
      <c r="S279" s="2" t="s">
        <v>1075</v>
      </c>
      <c r="T279" s="4" t="s">
        <v>22</v>
      </c>
      <c r="U279" s="56" t="s">
        <v>5481</v>
      </c>
      <c r="V279" s="2">
        <v>3250</v>
      </c>
      <c r="W279" s="2" t="s">
        <v>2009</v>
      </c>
      <c r="X279" s="2" t="s">
        <v>22</v>
      </c>
      <c r="Y279" s="2">
        <v>3</v>
      </c>
      <c r="Z279" s="2" t="s">
        <v>3572</v>
      </c>
      <c r="AA279" s="60" t="s">
        <v>3573</v>
      </c>
      <c r="AB279" s="3" t="s">
        <v>3579</v>
      </c>
    </row>
    <row r="280" spans="1:28" ht="14.25" customHeight="1">
      <c r="A280" s="2">
        <v>278</v>
      </c>
      <c r="M280" s="2" t="s">
        <v>2115</v>
      </c>
      <c r="V280" s="2">
        <v>3260</v>
      </c>
      <c r="W280" s="8" t="s">
        <v>3580</v>
      </c>
      <c r="X280" s="2" t="s">
        <v>17</v>
      </c>
      <c r="Y280" s="2">
        <v>3</v>
      </c>
      <c r="Z280" s="2" t="s">
        <v>3582</v>
      </c>
      <c r="AA280" s="60" t="s">
        <v>3573</v>
      </c>
      <c r="AB280" s="3" t="s">
        <v>3586</v>
      </c>
    </row>
    <row r="281" spans="1:28" ht="14.25" customHeight="1">
      <c r="A281" s="2">
        <v>279</v>
      </c>
      <c r="M281" s="2" t="s">
        <v>2115</v>
      </c>
      <c r="V281" s="2">
        <v>3270</v>
      </c>
      <c r="W281" s="8" t="s">
        <v>3587</v>
      </c>
      <c r="X281" s="2" t="s">
        <v>17</v>
      </c>
      <c r="Y281" s="2">
        <v>3</v>
      </c>
      <c r="Z281" s="2" t="s">
        <v>3589</v>
      </c>
      <c r="AA281" s="60" t="s">
        <v>3573</v>
      </c>
      <c r="AB281" s="3" t="s">
        <v>3593</v>
      </c>
    </row>
    <row r="282" spans="1:28" ht="14.25" customHeight="1">
      <c r="A282" s="2">
        <v>280</v>
      </c>
      <c r="C282" s="4" t="s">
        <v>17</v>
      </c>
      <c r="D282" s="2" t="s">
        <v>1076</v>
      </c>
      <c r="E282" s="2" t="s">
        <v>1077</v>
      </c>
      <c r="M282" s="2" t="s">
        <v>2115</v>
      </c>
      <c r="N282" s="2" t="s">
        <v>436</v>
      </c>
      <c r="O282" s="2" t="s">
        <v>12</v>
      </c>
      <c r="P282" s="2">
        <v>377</v>
      </c>
      <c r="Q282" s="2" t="s">
        <v>2010</v>
      </c>
      <c r="R282" s="2" t="s">
        <v>1076</v>
      </c>
      <c r="S282" s="2" t="s">
        <v>1077</v>
      </c>
      <c r="T282" s="4" t="s">
        <v>17</v>
      </c>
      <c r="U282" s="56" t="s">
        <v>5482</v>
      </c>
      <c r="V282" s="2">
        <v>3280</v>
      </c>
      <c r="W282" s="2" t="s">
        <v>2011</v>
      </c>
      <c r="X282" s="2" t="s">
        <v>17</v>
      </c>
      <c r="Y282" s="2">
        <v>3</v>
      </c>
      <c r="Z282" s="2" t="s">
        <v>3595</v>
      </c>
      <c r="AA282" s="60" t="s">
        <v>3431</v>
      </c>
      <c r="AB282" s="3" t="s">
        <v>3600</v>
      </c>
    </row>
    <row r="283" spans="1:28" ht="14.25" customHeight="1">
      <c r="A283" s="2">
        <v>281</v>
      </c>
      <c r="D283" s="2" t="s">
        <v>2122</v>
      </c>
      <c r="E283" s="2" t="s">
        <v>2123</v>
      </c>
      <c r="M283" s="2" t="s">
        <v>2115</v>
      </c>
      <c r="P283" s="2">
        <v>378</v>
      </c>
      <c r="Q283" s="2" t="s">
        <v>2013</v>
      </c>
      <c r="R283" s="2" t="s">
        <v>2122</v>
      </c>
      <c r="S283" s="2" t="s">
        <v>2123</v>
      </c>
      <c r="U283" s="56" t="s">
        <v>3991</v>
      </c>
      <c r="V283" s="2">
        <v>3290</v>
      </c>
      <c r="W283" s="2" t="s">
        <v>2014</v>
      </c>
      <c r="X283" s="2" t="s">
        <v>17</v>
      </c>
      <c r="Y283" s="2">
        <v>3</v>
      </c>
      <c r="Z283" s="2" t="s">
        <v>3602</v>
      </c>
      <c r="AA283" s="60" t="s">
        <v>2189</v>
      </c>
      <c r="AB283" s="3" t="s">
        <v>3607</v>
      </c>
    </row>
    <row r="284" spans="1:28" ht="14.25" customHeight="1">
      <c r="A284" s="2">
        <v>282</v>
      </c>
      <c r="C284" s="4" t="s">
        <v>22</v>
      </c>
      <c r="D284" s="2" t="s">
        <v>5538</v>
      </c>
      <c r="E284" s="2" t="s">
        <v>1082</v>
      </c>
      <c r="M284" s="2" t="s">
        <v>2115</v>
      </c>
      <c r="N284" s="2" t="s">
        <v>437</v>
      </c>
      <c r="O284" s="2" t="s">
        <v>20</v>
      </c>
      <c r="P284" s="2">
        <v>379</v>
      </c>
      <c r="Q284" s="2" t="s">
        <v>2124</v>
      </c>
      <c r="R284" s="2" t="s">
        <v>1081</v>
      </c>
      <c r="S284" s="2" t="s">
        <v>1082</v>
      </c>
      <c r="T284" s="4" t="s">
        <v>22</v>
      </c>
      <c r="U284" s="56" t="s">
        <v>3991</v>
      </c>
      <c r="V284" s="2" t="s">
        <v>3991</v>
      </c>
      <c r="X284" s="2" t="s">
        <v>3991</v>
      </c>
      <c r="Y284" s="2" t="s">
        <v>3991</v>
      </c>
      <c r="Z284" s="2" t="s">
        <v>3991</v>
      </c>
      <c r="AA284" s="60" t="s">
        <v>3991</v>
      </c>
      <c r="AB284" s="3" t="s">
        <v>3991</v>
      </c>
    </row>
    <row r="285" spans="1:28" ht="14.25" customHeight="1">
      <c r="A285" s="2">
        <v>283</v>
      </c>
      <c r="C285" s="4" t="s">
        <v>17</v>
      </c>
      <c r="D285" s="2" t="s">
        <v>1084</v>
      </c>
      <c r="E285" s="2" t="s">
        <v>1542</v>
      </c>
      <c r="M285" s="2" t="s">
        <v>2115</v>
      </c>
      <c r="N285" s="2" t="s">
        <v>438</v>
      </c>
      <c r="O285" s="2" t="s">
        <v>12</v>
      </c>
      <c r="P285" s="2">
        <v>380</v>
      </c>
      <c r="Q285" s="2" t="s">
        <v>2016</v>
      </c>
      <c r="R285" s="2" t="s">
        <v>1084</v>
      </c>
      <c r="S285" s="2" t="s">
        <v>1542</v>
      </c>
      <c r="T285" s="4" t="s">
        <v>17</v>
      </c>
      <c r="U285" s="56" t="s">
        <v>5483</v>
      </c>
      <c r="V285" s="2" t="s">
        <v>3991</v>
      </c>
      <c r="X285" s="2" t="s">
        <v>3991</v>
      </c>
      <c r="Y285" s="2" t="s">
        <v>3991</v>
      </c>
      <c r="Z285" s="2" t="s">
        <v>3991</v>
      </c>
      <c r="AA285" s="60" t="s">
        <v>3991</v>
      </c>
      <c r="AB285" s="3" t="s">
        <v>3991</v>
      </c>
    </row>
    <row r="286" spans="1:28" ht="14.25" customHeight="1">
      <c r="A286" s="2">
        <v>284</v>
      </c>
      <c r="C286" s="4" t="s">
        <v>17</v>
      </c>
      <c r="D286" s="2" t="s">
        <v>1086</v>
      </c>
      <c r="E286" s="2" t="s">
        <v>1544</v>
      </c>
      <c r="M286" s="2" t="s">
        <v>2115</v>
      </c>
      <c r="N286" s="2" t="s">
        <v>439</v>
      </c>
      <c r="O286" s="2" t="s">
        <v>12</v>
      </c>
      <c r="P286" s="2">
        <v>381</v>
      </c>
      <c r="Q286" s="2" t="s">
        <v>2017</v>
      </c>
      <c r="R286" s="2" t="s">
        <v>1086</v>
      </c>
      <c r="S286" s="2" t="s">
        <v>1544</v>
      </c>
      <c r="T286" s="4" t="s">
        <v>17</v>
      </c>
      <c r="U286" s="56" t="s">
        <v>5484</v>
      </c>
      <c r="V286" s="2" t="s">
        <v>3991</v>
      </c>
      <c r="X286" s="2" t="s">
        <v>3991</v>
      </c>
      <c r="Y286" s="2" t="s">
        <v>3991</v>
      </c>
      <c r="Z286" s="2" t="s">
        <v>3991</v>
      </c>
      <c r="AA286" s="60" t="s">
        <v>3991</v>
      </c>
      <c r="AB286" s="3" t="s">
        <v>3991</v>
      </c>
    </row>
    <row r="287" spans="1:28" ht="14.25" customHeight="1">
      <c r="A287" s="2">
        <v>285</v>
      </c>
      <c r="C287" s="4" t="s">
        <v>17</v>
      </c>
      <c r="D287" s="2" t="s">
        <v>1087</v>
      </c>
      <c r="E287" s="2" t="s">
        <v>1088</v>
      </c>
      <c r="M287" s="2" t="s">
        <v>2115</v>
      </c>
      <c r="N287" s="2" t="s">
        <v>440</v>
      </c>
      <c r="O287" s="2" t="s">
        <v>12</v>
      </c>
      <c r="P287" s="2">
        <v>382</v>
      </c>
      <c r="Q287" s="2" t="s">
        <v>2018</v>
      </c>
      <c r="R287" s="2" t="s">
        <v>1087</v>
      </c>
      <c r="S287" s="2" t="s">
        <v>1088</v>
      </c>
      <c r="T287" s="4" t="s">
        <v>17</v>
      </c>
      <c r="U287" s="56" t="s">
        <v>5485</v>
      </c>
      <c r="V287" s="2" t="s">
        <v>3991</v>
      </c>
      <c r="X287" s="2" t="s">
        <v>3991</v>
      </c>
      <c r="Y287" s="2" t="s">
        <v>3991</v>
      </c>
      <c r="Z287" s="2" t="s">
        <v>3991</v>
      </c>
      <c r="AA287" s="60" t="s">
        <v>3991</v>
      </c>
      <c r="AB287" s="3" t="s">
        <v>3991</v>
      </c>
    </row>
    <row r="288" spans="1:28" ht="14.25" customHeight="1">
      <c r="A288" s="2">
        <v>286</v>
      </c>
      <c r="C288" s="4" t="s">
        <v>22</v>
      </c>
      <c r="D288" s="2" t="s">
        <v>1089</v>
      </c>
      <c r="E288" s="2" t="s">
        <v>442</v>
      </c>
      <c r="M288" s="2" t="s">
        <v>2115</v>
      </c>
      <c r="N288" s="2" t="s">
        <v>441</v>
      </c>
      <c r="O288" s="2" t="s">
        <v>12</v>
      </c>
      <c r="P288" s="2">
        <v>383</v>
      </c>
      <c r="Q288" s="2" t="s">
        <v>2019</v>
      </c>
      <c r="R288" s="2" t="s">
        <v>1089</v>
      </c>
      <c r="S288" s="2" t="s">
        <v>442</v>
      </c>
      <c r="T288" s="4" t="s">
        <v>22</v>
      </c>
      <c r="U288" s="56" t="s">
        <v>5486</v>
      </c>
      <c r="V288" s="2">
        <v>3020</v>
      </c>
      <c r="W288" s="2" t="s">
        <v>2020</v>
      </c>
      <c r="X288" s="2" t="s">
        <v>22</v>
      </c>
      <c r="Y288" s="2">
        <v>2</v>
      </c>
      <c r="Z288" s="2" t="s">
        <v>3430</v>
      </c>
      <c r="AA288" s="60" t="s">
        <v>3431</v>
      </c>
      <c r="AB288" s="3" t="s">
        <v>3438</v>
      </c>
    </row>
    <row r="289" spans="1:28" ht="14.25" customHeight="1">
      <c r="A289" s="2">
        <v>287</v>
      </c>
      <c r="D289" s="2" t="s">
        <v>2125</v>
      </c>
      <c r="E289" s="2" t="s">
        <v>2126</v>
      </c>
      <c r="M289" s="2" t="s">
        <v>2115</v>
      </c>
      <c r="P289" s="2">
        <v>384</v>
      </c>
      <c r="Q289" s="2" t="s">
        <v>2022</v>
      </c>
      <c r="R289" s="2" t="s">
        <v>2125</v>
      </c>
      <c r="S289" s="2" t="s">
        <v>2126</v>
      </c>
      <c r="U289" s="56" t="s">
        <v>3991</v>
      </c>
      <c r="V289" s="2">
        <v>3030</v>
      </c>
      <c r="W289" s="2" t="s">
        <v>2023</v>
      </c>
      <c r="X289" s="2" t="s">
        <v>22</v>
      </c>
      <c r="Y289" s="2">
        <v>2</v>
      </c>
      <c r="Z289" s="2" t="s">
        <v>3440</v>
      </c>
      <c r="AA289" s="60" t="s">
        <v>2189</v>
      </c>
      <c r="AB289" s="3" t="s">
        <v>3446</v>
      </c>
    </row>
    <row r="290" spans="1:28" ht="14.25" customHeight="1">
      <c r="A290" s="2">
        <v>288</v>
      </c>
      <c r="C290" s="4" t="s">
        <v>22</v>
      </c>
      <c r="D290" s="2" t="s">
        <v>5539</v>
      </c>
      <c r="E290" s="2" t="s">
        <v>1095</v>
      </c>
      <c r="M290" s="2" t="s">
        <v>2115</v>
      </c>
      <c r="N290" s="2" t="s">
        <v>1090</v>
      </c>
      <c r="O290" s="2" t="s">
        <v>20</v>
      </c>
      <c r="P290" s="2">
        <v>385</v>
      </c>
      <c r="Q290" s="2" t="s">
        <v>2127</v>
      </c>
      <c r="R290" s="2" t="s">
        <v>1094</v>
      </c>
      <c r="S290" s="2" t="s">
        <v>1095</v>
      </c>
      <c r="T290" s="4" t="s">
        <v>22</v>
      </c>
      <c r="U290" s="56" t="s">
        <v>3991</v>
      </c>
      <c r="V290" s="2" t="s">
        <v>3991</v>
      </c>
      <c r="X290" s="2" t="s">
        <v>3991</v>
      </c>
      <c r="Y290" s="2" t="s">
        <v>3991</v>
      </c>
      <c r="Z290" s="2" t="s">
        <v>3991</v>
      </c>
      <c r="AA290" s="60" t="s">
        <v>3991</v>
      </c>
      <c r="AB290" s="3" t="s">
        <v>3991</v>
      </c>
    </row>
    <row r="291" spans="1:28" ht="14.25" customHeight="1">
      <c r="A291" s="2">
        <v>289</v>
      </c>
      <c r="C291" s="4" t="s">
        <v>22</v>
      </c>
      <c r="D291" s="2" t="s">
        <v>1096</v>
      </c>
      <c r="E291" s="2" t="s">
        <v>1097</v>
      </c>
      <c r="M291" s="2" t="s">
        <v>2115</v>
      </c>
      <c r="N291" s="2" t="s">
        <v>445</v>
      </c>
      <c r="O291" s="2" t="s">
        <v>12</v>
      </c>
      <c r="P291" s="2">
        <v>386</v>
      </c>
      <c r="Q291" s="2" t="s">
        <v>2025</v>
      </c>
      <c r="R291" s="2" t="s">
        <v>1096</v>
      </c>
      <c r="S291" s="2" t="s">
        <v>1097</v>
      </c>
      <c r="T291" s="4" t="s">
        <v>22</v>
      </c>
      <c r="U291" s="56" t="s">
        <v>5487</v>
      </c>
      <c r="V291" s="2" t="s">
        <v>3991</v>
      </c>
      <c r="X291" s="2" t="s">
        <v>3991</v>
      </c>
      <c r="Y291" s="2" t="s">
        <v>3991</v>
      </c>
      <c r="Z291" s="2" t="s">
        <v>3991</v>
      </c>
      <c r="AA291" s="60" t="s">
        <v>3991</v>
      </c>
      <c r="AB291" s="3" t="s">
        <v>3991</v>
      </c>
    </row>
    <row r="292" spans="1:28" ht="14.25" customHeight="1">
      <c r="A292" s="2">
        <v>290</v>
      </c>
      <c r="C292" s="4" t="s">
        <v>22</v>
      </c>
      <c r="D292" s="2" t="s">
        <v>5540</v>
      </c>
      <c r="E292" s="2" t="s">
        <v>1101</v>
      </c>
      <c r="M292" s="2" t="s">
        <v>2115</v>
      </c>
      <c r="N292" s="2" t="s">
        <v>446</v>
      </c>
      <c r="O292" s="2" t="s">
        <v>20</v>
      </c>
      <c r="P292" s="2">
        <v>387</v>
      </c>
      <c r="Q292" s="2" t="s">
        <v>2128</v>
      </c>
      <c r="R292" s="2" t="s">
        <v>1100</v>
      </c>
      <c r="S292" s="2" t="s">
        <v>1101</v>
      </c>
      <c r="T292" s="4" t="s">
        <v>22</v>
      </c>
      <c r="U292" s="56" t="s">
        <v>3991</v>
      </c>
      <c r="V292" s="2" t="s">
        <v>3991</v>
      </c>
      <c r="X292" s="2" t="s">
        <v>3991</v>
      </c>
      <c r="Y292" s="2" t="s">
        <v>3991</v>
      </c>
      <c r="Z292" s="2" t="s">
        <v>3991</v>
      </c>
      <c r="AA292" s="60" t="s">
        <v>3991</v>
      </c>
      <c r="AB292" s="3" t="s">
        <v>3991</v>
      </c>
    </row>
    <row r="293" spans="1:28" ht="14.25" customHeight="1">
      <c r="A293" s="2">
        <v>291</v>
      </c>
      <c r="C293" s="4" t="s">
        <v>17</v>
      </c>
      <c r="D293" s="2" t="s">
        <v>1102</v>
      </c>
      <c r="E293" s="2" t="s">
        <v>813</v>
      </c>
      <c r="M293" s="2" t="s">
        <v>2115</v>
      </c>
      <c r="N293" s="2" t="s">
        <v>393</v>
      </c>
      <c r="O293" s="2" t="s">
        <v>12</v>
      </c>
      <c r="P293" s="2">
        <v>388</v>
      </c>
      <c r="Q293" s="2" t="s">
        <v>2026</v>
      </c>
      <c r="R293" s="2" t="s">
        <v>1102</v>
      </c>
      <c r="S293" s="2" t="s">
        <v>813</v>
      </c>
      <c r="T293" s="4" t="s">
        <v>17</v>
      </c>
      <c r="U293" s="56" t="s">
        <v>5488</v>
      </c>
      <c r="V293" s="2" t="s">
        <v>3991</v>
      </c>
      <c r="X293" s="2" t="s">
        <v>3991</v>
      </c>
      <c r="Y293" s="2" t="s">
        <v>3991</v>
      </c>
      <c r="Z293" s="2" t="s">
        <v>3991</v>
      </c>
      <c r="AA293" s="60" t="s">
        <v>3991</v>
      </c>
      <c r="AB293" s="3" t="s">
        <v>3991</v>
      </c>
    </row>
    <row r="294" spans="1:28" ht="14.25" customHeight="1">
      <c r="A294" s="2">
        <v>292</v>
      </c>
      <c r="C294" s="4" t="s">
        <v>22</v>
      </c>
      <c r="D294" s="2" t="s">
        <v>1103</v>
      </c>
      <c r="E294" s="2" t="s">
        <v>1104</v>
      </c>
      <c r="M294" s="2" t="s">
        <v>2115</v>
      </c>
      <c r="N294" s="2" t="s">
        <v>271</v>
      </c>
      <c r="O294" s="2" t="s">
        <v>12</v>
      </c>
      <c r="P294" s="2">
        <v>389</v>
      </c>
      <c r="Q294" s="2" t="s">
        <v>2027</v>
      </c>
      <c r="R294" s="2" t="s">
        <v>1103</v>
      </c>
      <c r="S294" s="2" t="s">
        <v>1104</v>
      </c>
      <c r="T294" s="4" t="s">
        <v>22</v>
      </c>
      <c r="U294" s="56" t="s">
        <v>5489</v>
      </c>
      <c r="V294" s="2">
        <v>3040</v>
      </c>
      <c r="W294" s="2" t="s">
        <v>2028</v>
      </c>
      <c r="X294" s="2" t="s">
        <v>22</v>
      </c>
      <c r="Y294" s="2">
        <v>2</v>
      </c>
      <c r="Z294" s="2" t="s">
        <v>3456</v>
      </c>
      <c r="AA294" s="60" t="s">
        <v>2329</v>
      </c>
      <c r="AB294" s="3" t="s">
        <v>3461</v>
      </c>
    </row>
    <row r="295" spans="1:28" ht="14.25" customHeight="1">
      <c r="A295" s="2">
        <v>293</v>
      </c>
      <c r="C295" s="4" t="s">
        <v>22</v>
      </c>
      <c r="D295" s="2" t="s">
        <v>1105</v>
      </c>
      <c r="E295" s="2" t="s">
        <v>1106</v>
      </c>
      <c r="M295" s="2" t="s">
        <v>2115</v>
      </c>
      <c r="N295" s="2" t="s">
        <v>273</v>
      </c>
      <c r="O295" s="2" t="s">
        <v>12</v>
      </c>
      <c r="P295" s="2">
        <v>390</v>
      </c>
      <c r="Q295" s="2" t="s">
        <v>2029</v>
      </c>
      <c r="R295" s="2" t="s">
        <v>1105</v>
      </c>
      <c r="S295" s="2" t="s">
        <v>1106</v>
      </c>
      <c r="T295" s="4" t="s">
        <v>22</v>
      </c>
      <c r="U295" s="56" t="s">
        <v>5490</v>
      </c>
      <c r="V295" s="2">
        <v>3310</v>
      </c>
      <c r="W295" s="2" t="s">
        <v>2030</v>
      </c>
      <c r="X295" s="2" t="s">
        <v>22</v>
      </c>
      <c r="Y295" s="2">
        <v>3</v>
      </c>
      <c r="Z295" s="2" t="s">
        <v>3618</v>
      </c>
      <c r="AA295" s="60" t="s">
        <v>2189</v>
      </c>
      <c r="AB295" s="3" t="s">
        <v>3621</v>
      </c>
    </row>
    <row r="296" spans="1:28" ht="14.25" customHeight="1">
      <c r="A296" s="2">
        <v>294</v>
      </c>
      <c r="C296" s="4" t="s">
        <v>17</v>
      </c>
      <c r="D296" s="2" t="s">
        <v>1107</v>
      </c>
      <c r="E296" s="2" t="s">
        <v>1108</v>
      </c>
      <c r="M296" s="2" t="s">
        <v>2115</v>
      </c>
      <c r="N296" s="2" t="s">
        <v>820</v>
      </c>
      <c r="O296" s="2" t="s">
        <v>12</v>
      </c>
      <c r="P296" s="2">
        <v>391</v>
      </c>
      <c r="Q296" s="2" t="s">
        <v>2032</v>
      </c>
      <c r="R296" s="2" t="s">
        <v>1107</v>
      </c>
      <c r="S296" s="2" t="s">
        <v>1108</v>
      </c>
      <c r="T296" s="4" t="s">
        <v>17</v>
      </c>
      <c r="U296" s="56" t="s">
        <v>5491</v>
      </c>
      <c r="V296" s="2" t="s">
        <v>3991</v>
      </c>
      <c r="X296" s="2" t="s">
        <v>3991</v>
      </c>
      <c r="Y296" s="2" t="s">
        <v>3991</v>
      </c>
      <c r="Z296" s="2" t="s">
        <v>3991</v>
      </c>
      <c r="AA296" s="60" t="s">
        <v>3991</v>
      </c>
      <c r="AB296" s="3" t="s">
        <v>3991</v>
      </c>
    </row>
    <row r="297" spans="1:28" ht="14.25" customHeight="1">
      <c r="A297" s="2">
        <v>295</v>
      </c>
      <c r="C297" s="4" t="s">
        <v>22</v>
      </c>
      <c r="D297" s="2" t="s">
        <v>1109</v>
      </c>
      <c r="E297" s="2" t="s">
        <v>1110</v>
      </c>
      <c r="M297" s="2" t="s">
        <v>2115</v>
      </c>
      <c r="N297" s="2" t="s">
        <v>396</v>
      </c>
      <c r="O297" s="2" t="s">
        <v>12</v>
      </c>
      <c r="P297" s="2">
        <v>392</v>
      </c>
      <c r="Q297" s="2" t="s">
        <v>2033</v>
      </c>
      <c r="R297" s="2" t="s">
        <v>1109</v>
      </c>
      <c r="S297" s="2" t="s">
        <v>1110</v>
      </c>
      <c r="T297" s="4" t="s">
        <v>22</v>
      </c>
      <c r="U297" s="56" t="s">
        <v>5492</v>
      </c>
      <c r="V297" s="2">
        <v>3320</v>
      </c>
      <c r="W297" s="2" t="s">
        <v>2034</v>
      </c>
      <c r="X297" s="2" t="s">
        <v>17</v>
      </c>
      <c r="Y297" s="2">
        <v>3</v>
      </c>
      <c r="Z297" s="2" t="s">
        <v>3623</v>
      </c>
      <c r="AA297" s="60" t="s">
        <v>3079</v>
      </c>
      <c r="AB297" s="3" t="s">
        <v>3627</v>
      </c>
    </row>
    <row r="298" spans="1:28" ht="14.25" customHeight="1">
      <c r="A298" s="2">
        <v>296</v>
      </c>
      <c r="C298" s="4" t="s">
        <v>17</v>
      </c>
      <c r="D298" s="2" t="s">
        <v>1111</v>
      </c>
      <c r="E298" s="2" t="s">
        <v>1112</v>
      </c>
      <c r="M298" s="2" t="s">
        <v>2115</v>
      </c>
      <c r="N298" s="2" t="s">
        <v>825</v>
      </c>
      <c r="O298" s="2" t="s">
        <v>12</v>
      </c>
      <c r="P298" s="2">
        <v>393</v>
      </c>
      <c r="Q298" s="2" t="s">
        <v>2035</v>
      </c>
      <c r="R298" s="2" t="s">
        <v>1111</v>
      </c>
      <c r="S298" s="2" t="s">
        <v>1112</v>
      </c>
      <c r="T298" s="4" t="s">
        <v>17</v>
      </c>
      <c r="U298" s="56" t="s">
        <v>5493</v>
      </c>
      <c r="V298" s="2" t="s">
        <v>3991</v>
      </c>
      <c r="X298" s="2" t="s">
        <v>3991</v>
      </c>
      <c r="Y298" s="2" t="s">
        <v>3991</v>
      </c>
      <c r="Z298" s="2" t="s">
        <v>3991</v>
      </c>
      <c r="AA298" s="60" t="s">
        <v>3991</v>
      </c>
      <c r="AB298" s="3" t="s">
        <v>3991</v>
      </c>
    </row>
    <row r="299" spans="1:28" ht="14.25" customHeight="1">
      <c r="A299" s="2">
        <v>297</v>
      </c>
      <c r="C299" s="4" t="s">
        <v>17</v>
      </c>
      <c r="D299" s="2" t="s">
        <v>1113</v>
      </c>
      <c r="E299" s="2" t="s">
        <v>1114</v>
      </c>
      <c r="M299" s="2" t="s">
        <v>2115</v>
      </c>
      <c r="N299" s="2" t="s">
        <v>285</v>
      </c>
      <c r="O299" s="2" t="s">
        <v>12</v>
      </c>
      <c r="P299" s="2">
        <v>394</v>
      </c>
      <c r="Q299" s="2" t="s">
        <v>2036</v>
      </c>
      <c r="R299" s="2" t="s">
        <v>1113</v>
      </c>
      <c r="S299" s="2" t="s">
        <v>1114</v>
      </c>
      <c r="T299" s="4" t="s">
        <v>17</v>
      </c>
      <c r="U299" s="56" t="s">
        <v>5494</v>
      </c>
      <c r="V299" s="2" t="s">
        <v>3991</v>
      </c>
      <c r="X299" s="2" t="s">
        <v>3991</v>
      </c>
      <c r="Y299" s="2" t="s">
        <v>3991</v>
      </c>
      <c r="Z299" s="2" t="s">
        <v>3991</v>
      </c>
      <c r="AA299" s="60" t="s">
        <v>3991</v>
      </c>
      <c r="AB299" s="3" t="s">
        <v>3991</v>
      </c>
    </row>
    <row r="300" spans="1:28" ht="14.25" customHeight="1">
      <c r="A300" s="2">
        <v>298</v>
      </c>
      <c r="C300" s="4" t="s">
        <v>71</v>
      </c>
      <c r="D300" s="2" t="s">
        <v>5541</v>
      </c>
      <c r="E300" s="2" t="s">
        <v>4885</v>
      </c>
      <c r="M300" s="2" t="s">
        <v>2115</v>
      </c>
      <c r="N300" s="2" t="s">
        <v>453</v>
      </c>
      <c r="O300" s="2" t="s">
        <v>20</v>
      </c>
      <c r="P300" s="2">
        <v>403</v>
      </c>
      <c r="Q300" s="2" t="s">
        <v>2129</v>
      </c>
      <c r="R300" s="2" t="s">
        <v>4884</v>
      </c>
      <c r="S300" s="2" t="s">
        <v>4885</v>
      </c>
      <c r="T300" s="4" t="s">
        <v>71</v>
      </c>
      <c r="U300" s="56" t="s">
        <v>3991</v>
      </c>
      <c r="V300" s="2">
        <v>3120</v>
      </c>
      <c r="W300" s="2" t="s">
        <v>2037</v>
      </c>
      <c r="X300" s="2" t="s">
        <v>71</v>
      </c>
      <c r="Y300" s="2">
        <v>2</v>
      </c>
      <c r="Z300" s="2" t="s">
        <v>3504</v>
      </c>
      <c r="AA300" s="60">
        <v>0</v>
      </c>
      <c r="AB300" s="3" t="s">
        <v>3507</v>
      </c>
    </row>
    <row r="301" spans="1:28" ht="14.25" customHeight="1">
      <c r="A301" s="2">
        <v>299</v>
      </c>
      <c r="C301" s="4" t="s">
        <v>22</v>
      </c>
      <c r="D301" s="2" t="s">
        <v>1568</v>
      </c>
      <c r="E301" s="2" t="s">
        <v>1119</v>
      </c>
      <c r="M301" s="2" t="s">
        <v>2115</v>
      </c>
      <c r="N301" s="2" t="s">
        <v>378</v>
      </c>
      <c r="O301" s="2" t="s">
        <v>12</v>
      </c>
      <c r="P301" s="2">
        <v>404</v>
      </c>
      <c r="Q301" s="2" t="s">
        <v>2039</v>
      </c>
      <c r="R301" s="2" t="s">
        <v>1568</v>
      </c>
      <c r="S301" s="2" t="s">
        <v>1119</v>
      </c>
      <c r="T301" s="4" t="s">
        <v>22</v>
      </c>
      <c r="U301" s="56" t="s">
        <v>4895</v>
      </c>
      <c r="V301" s="2" t="s">
        <v>3991</v>
      </c>
      <c r="X301" s="2" t="s">
        <v>3991</v>
      </c>
      <c r="Y301" s="2" t="s">
        <v>3991</v>
      </c>
      <c r="Z301" s="2" t="s">
        <v>3991</v>
      </c>
      <c r="AA301" s="60" t="s">
        <v>3991</v>
      </c>
      <c r="AB301" s="3" t="s">
        <v>3991</v>
      </c>
    </row>
    <row r="302" spans="1:28" ht="14.25" customHeight="1">
      <c r="A302" s="2">
        <v>300</v>
      </c>
      <c r="C302" s="4" t="s">
        <v>17</v>
      </c>
      <c r="D302" s="2" t="s">
        <v>4878</v>
      </c>
      <c r="E302" s="2" t="s">
        <v>4879</v>
      </c>
      <c r="M302" s="2" t="s">
        <v>2115</v>
      </c>
      <c r="N302" s="2" t="s">
        <v>454</v>
      </c>
      <c r="O302" s="2" t="s">
        <v>12</v>
      </c>
      <c r="P302" s="2">
        <v>405</v>
      </c>
      <c r="Q302" s="2" t="s">
        <v>2040</v>
      </c>
      <c r="R302" s="2" t="s">
        <v>4878</v>
      </c>
      <c r="S302" s="3" t="s">
        <v>4879</v>
      </c>
      <c r="T302" s="4" t="s">
        <v>17</v>
      </c>
      <c r="U302" s="56" t="s">
        <v>4896</v>
      </c>
      <c r="V302" s="2">
        <v>3130</v>
      </c>
      <c r="W302" s="2" t="s">
        <v>4147</v>
      </c>
      <c r="X302" s="2" t="s">
        <v>22</v>
      </c>
      <c r="Y302" s="2">
        <v>3</v>
      </c>
      <c r="Z302" s="2" t="s">
        <v>3509</v>
      </c>
      <c r="AA302" s="60" t="s">
        <v>2329</v>
      </c>
      <c r="AB302" s="3" t="s">
        <v>3511</v>
      </c>
    </row>
    <row r="303" spans="1:28" ht="14.25" customHeight="1">
      <c r="A303" s="2">
        <v>301</v>
      </c>
      <c r="C303" s="4" t="s">
        <v>17</v>
      </c>
      <c r="D303" s="2" t="s">
        <v>4880</v>
      </c>
      <c r="E303" s="2" t="s">
        <v>4881</v>
      </c>
      <c r="M303" s="2" t="s">
        <v>2115</v>
      </c>
      <c r="N303" s="2" t="s">
        <v>457</v>
      </c>
      <c r="O303" s="2" t="s">
        <v>12</v>
      </c>
      <c r="P303" s="2">
        <v>406</v>
      </c>
      <c r="Q303" s="2" t="s">
        <v>2042</v>
      </c>
      <c r="R303" s="2" t="s">
        <v>4880</v>
      </c>
      <c r="S303" s="2" t="s">
        <v>4881</v>
      </c>
      <c r="T303" s="4" t="s">
        <v>17</v>
      </c>
      <c r="U303" s="56" t="s">
        <v>4897</v>
      </c>
      <c r="V303" s="2">
        <v>3170</v>
      </c>
      <c r="W303" s="2" t="s">
        <v>2043</v>
      </c>
      <c r="X303" s="2" t="s">
        <v>17</v>
      </c>
      <c r="Y303" s="2">
        <v>3</v>
      </c>
      <c r="Z303" s="2" t="s">
        <v>3531</v>
      </c>
      <c r="AA303" s="60" t="s">
        <v>2189</v>
      </c>
      <c r="AB303" s="3" t="s">
        <v>3535</v>
      </c>
    </row>
    <row r="304" spans="1:28" ht="14.25" customHeight="1">
      <c r="A304" s="2">
        <v>302</v>
      </c>
      <c r="C304" s="4" t="s">
        <v>17</v>
      </c>
      <c r="D304" s="2" t="s">
        <v>4882</v>
      </c>
      <c r="E304" s="2" t="s">
        <v>4883</v>
      </c>
      <c r="M304" s="2" t="s">
        <v>2115</v>
      </c>
      <c r="N304" s="2" t="s">
        <v>460</v>
      </c>
      <c r="O304" s="2" t="s">
        <v>12</v>
      </c>
      <c r="P304" s="2">
        <v>407</v>
      </c>
      <c r="Q304" s="2" t="s">
        <v>2044</v>
      </c>
      <c r="R304" s="2" t="s">
        <v>4882</v>
      </c>
      <c r="S304" s="2" t="s">
        <v>4883</v>
      </c>
      <c r="T304" s="4" t="s">
        <v>17</v>
      </c>
      <c r="U304" s="56" t="s">
        <v>4898</v>
      </c>
      <c r="V304" s="2">
        <v>3160</v>
      </c>
      <c r="W304" s="2" t="s">
        <v>2045</v>
      </c>
      <c r="X304" s="2" t="s">
        <v>17</v>
      </c>
      <c r="Y304" s="2">
        <v>3</v>
      </c>
      <c r="Z304" s="2" t="s">
        <v>3525</v>
      </c>
      <c r="AA304" s="60" t="s">
        <v>2234</v>
      </c>
      <c r="AB304" s="3" t="s">
        <v>3529</v>
      </c>
    </row>
    <row r="305" spans="1:28" ht="14.25" customHeight="1">
      <c r="A305" s="2">
        <v>303</v>
      </c>
      <c r="M305" s="2" t="s">
        <v>2115</v>
      </c>
      <c r="U305" s="56" t="s">
        <v>3991</v>
      </c>
      <c r="V305" s="2">
        <v>3140</v>
      </c>
      <c r="W305" s="2" t="s">
        <v>2041</v>
      </c>
      <c r="X305" s="2" t="s">
        <v>17</v>
      </c>
      <c r="Y305" s="2">
        <v>3</v>
      </c>
      <c r="Z305" s="2" t="s">
        <v>3513</v>
      </c>
      <c r="AA305" s="60" t="s">
        <v>2329</v>
      </c>
      <c r="AB305" s="3" t="s">
        <v>3517</v>
      </c>
    </row>
    <row r="306" spans="1:28" ht="14.25" customHeight="1">
      <c r="A306" s="2">
        <v>304</v>
      </c>
      <c r="M306" s="2" t="s">
        <v>2115</v>
      </c>
      <c r="U306" s="56" t="s">
        <v>3991</v>
      </c>
      <c r="V306" s="2">
        <v>3150</v>
      </c>
      <c r="W306" s="2" t="s">
        <v>4149</v>
      </c>
      <c r="X306" s="2" t="s">
        <v>17</v>
      </c>
      <c r="Y306" s="2">
        <v>3</v>
      </c>
      <c r="Z306" s="2" t="s">
        <v>3519</v>
      </c>
      <c r="AA306" s="60" t="s">
        <v>3079</v>
      </c>
      <c r="AB306" s="3" t="s">
        <v>3523</v>
      </c>
    </row>
    <row r="307" spans="1:28" ht="14.25" customHeight="1">
      <c r="A307" s="2">
        <v>305</v>
      </c>
      <c r="C307" s="4" t="s">
        <v>71</v>
      </c>
      <c r="D307" s="2" t="s">
        <v>5542</v>
      </c>
      <c r="E307" s="2" t="s">
        <v>4887</v>
      </c>
      <c r="M307" s="2" t="s">
        <v>2115</v>
      </c>
      <c r="N307" s="2" t="s">
        <v>453</v>
      </c>
      <c r="O307" s="2" t="s">
        <v>20</v>
      </c>
      <c r="P307" s="2">
        <v>403</v>
      </c>
      <c r="Q307" s="2" t="s">
        <v>2129</v>
      </c>
      <c r="R307" s="2" t="s">
        <v>4886</v>
      </c>
      <c r="S307" s="2" t="s">
        <v>4887</v>
      </c>
      <c r="T307" s="4" t="s">
        <v>71</v>
      </c>
      <c r="U307" s="56" t="s">
        <v>3991</v>
      </c>
      <c r="V307" s="2">
        <v>3180</v>
      </c>
      <c r="W307" s="2" t="s">
        <v>4153</v>
      </c>
      <c r="X307" s="2" t="s">
        <v>71</v>
      </c>
      <c r="Y307" s="2">
        <v>2</v>
      </c>
      <c r="Z307" s="2" t="s">
        <v>3537</v>
      </c>
      <c r="AA307" s="60">
        <v>0</v>
      </c>
      <c r="AB307" s="3" t="s">
        <v>3540</v>
      </c>
    </row>
    <row r="308" spans="1:28" ht="14.25" customHeight="1">
      <c r="A308" s="2">
        <v>306</v>
      </c>
      <c r="C308" s="4" t="s">
        <v>22</v>
      </c>
      <c r="D308" s="2" t="s">
        <v>1568</v>
      </c>
      <c r="E308" s="2" t="s">
        <v>1119</v>
      </c>
      <c r="M308" s="2" t="s">
        <v>2115</v>
      </c>
      <c r="N308" s="2" t="s">
        <v>378</v>
      </c>
      <c r="O308" s="2" t="s">
        <v>12</v>
      </c>
      <c r="P308" s="2">
        <v>404</v>
      </c>
      <c r="Q308" s="2" t="s">
        <v>2039</v>
      </c>
      <c r="R308" s="2" t="s">
        <v>1568</v>
      </c>
      <c r="S308" s="2" t="s">
        <v>1119</v>
      </c>
      <c r="T308" s="4" t="s">
        <v>22</v>
      </c>
      <c r="U308" s="56" t="s">
        <v>4895</v>
      </c>
      <c r="V308" s="2" t="s">
        <v>3991</v>
      </c>
      <c r="X308" s="2" t="s">
        <v>3991</v>
      </c>
      <c r="Y308" s="2" t="s">
        <v>3991</v>
      </c>
      <c r="Z308" s="2" t="s">
        <v>3991</v>
      </c>
      <c r="AA308" s="60" t="s">
        <v>3991</v>
      </c>
      <c r="AB308" s="3" t="s">
        <v>3991</v>
      </c>
    </row>
    <row r="309" spans="1:28" ht="14.25" customHeight="1">
      <c r="A309" s="2">
        <v>307</v>
      </c>
      <c r="C309" s="4" t="s">
        <v>17</v>
      </c>
      <c r="D309" s="2" t="s">
        <v>4888</v>
      </c>
      <c r="E309" s="2" t="s">
        <v>4889</v>
      </c>
      <c r="M309" s="2" t="s">
        <v>2115</v>
      </c>
      <c r="N309" s="2" t="s">
        <v>454</v>
      </c>
      <c r="O309" s="2" t="s">
        <v>12</v>
      </c>
      <c r="P309" s="2">
        <v>405</v>
      </c>
      <c r="Q309" s="2" t="s">
        <v>2040</v>
      </c>
      <c r="R309" s="2" t="s">
        <v>4888</v>
      </c>
      <c r="S309" s="3" t="s">
        <v>4889</v>
      </c>
      <c r="T309" s="4" t="s">
        <v>17</v>
      </c>
      <c r="U309" s="56" t="s">
        <v>4899</v>
      </c>
      <c r="V309" s="2">
        <v>3190</v>
      </c>
      <c r="W309" s="2" t="s">
        <v>4154</v>
      </c>
      <c r="X309" s="2" t="s">
        <v>22</v>
      </c>
      <c r="Y309" s="2">
        <v>3</v>
      </c>
      <c r="Z309" s="2" t="s">
        <v>3542</v>
      </c>
      <c r="AA309" s="60" t="s">
        <v>2329</v>
      </c>
      <c r="AB309" s="3" t="s">
        <v>3543</v>
      </c>
    </row>
    <row r="310" spans="1:28" ht="14.25" customHeight="1">
      <c r="A310" s="2">
        <v>308</v>
      </c>
      <c r="C310" s="4" t="s">
        <v>17</v>
      </c>
      <c r="D310" s="2" t="s">
        <v>4890</v>
      </c>
      <c r="E310" s="2" t="s">
        <v>4891</v>
      </c>
      <c r="M310" s="2" t="s">
        <v>2115</v>
      </c>
      <c r="N310" s="2" t="s">
        <v>457</v>
      </c>
      <c r="O310" s="2" t="s">
        <v>12</v>
      </c>
      <c r="P310" s="2">
        <v>406</v>
      </c>
      <c r="Q310" s="2" t="s">
        <v>2042</v>
      </c>
      <c r="R310" s="2" t="s">
        <v>4890</v>
      </c>
      <c r="S310" s="2" t="s">
        <v>4891</v>
      </c>
      <c r="T310" s="4" t="s">
        <v>17</v>
      </c>
      <c r="U310" s="56" t="s">
        <v>4900</v>
      </c>
      <c r="V310" s="2">
        <v>3230</v>
      </c>
      <c r="W310" s="2" t="s">
        <v>4159</v>
      </c>
      <c r="X310" s="2" t="s">
        <v>17</v>
      </c>
      <c r="Y310" s="2">
        <v>3</v>
      </c>
      <c r="Z310" s="2" t="s">
        <v>3560</v>
      </c>
      <c r="AA310" s="60" t="s">
        <v>2189</v>
      </c>
      <c r="AB310" s="3" t="s">
        <v>3563</v>
      </c>
    </row>
    <row r="311" spans="1:28" ht="14.25" customHeight="1">
      <c r="A311" s="2">
        <v>309</v>
      </c>
      <c r="C311" s="4" t="s">
        <v>17</v>
      </c>
      <c r="D311" s="2" t="s">
        <v>4892</v>
      </c>
      <c r="E311" s="2" t="s">
        <v>4893</v>
      </c>
      <c r="M311" s="2" t="s">
        <v>2115</v>
      </c>
      <c r="N311" s="2" t="s">
        <v>460</v>
      </c>
      <c r="O311" s="2" t="s">
        <v>12</v>
      </c>
      <c r="P311" s="2">
        <v>407</v>
      </c>
      <c r="Q311" s="2" t="s">
        <v>2044</v>
      </c>
      <c r="R311" s="2" t="s">
        <v>4892</v>
      </c>
      <c r="S311" s="2" t="s">
        <v>4893</v>
      </c>
      <c r="T311" s="4" t="s">
        <v>17</v>
      </c>
      <c r="U311" s="56" t="s">
        <v>4901</v>
      </c>
      <c r="V311" s="2">
        <v>3220</v>
      </c>
      <c r="W311" s="2" t="s">
        <v>4161</v>
      </c>
      <c r="X311" s="2" t="s">
        <v>17</v>
      </c>
      <c r="Y311" s="2">
        <v>3</v>
      </c>
      <c r="Z311" s="2" t="s">
        <v>3555</v>
      </c>
      <c r="AA311" s="60" t="s">
        <v>2234</v>
      </c>
      <c r="AB311" s="3" t="s">
        <v>3558</v>
      </c>
    </row>
    <row r="312" spans="1:28" ht="14.25" customHeight="1">
      <c r="A312" s="2">
        <v>310</v>
      </c>
      <c r="M312" s="2" t="s">
        <v>2115</v>
      </c>
      <c r="U312" s="56" t="s">
        <v>3991</v>
      </c>
      <c r="V312" s="2">
        <v>3200</v>
      </c>
      <c r="W312" s="2" t="s">
        <v>4156</v>
      </c>
      <c r="X312" s="2" t="s">
        <v>17</v>
      </c>
      <c r="Y312" s="2">
        <v>3</v>
      </c>
      <c r="Z312" s="2" t="s">
        <v>3545</v>
      </c>
      <c r="AA312" s="60" t="s">
        <v>2329</v>
      </c>
      <c r="AB312" s="3" t="s">
        <v>3548</v>
      </c>
    </row>
    <row r="313" spans="1:28" ht="14.25" customHeight="1">
      <c r="A313" s="2">
        <v>311</v>
      </c>
      <c r="M313" s="2" t="s">
        <v>2115</v>
      </c>
      <c r="U313" s="56" t="s">
        <v>3991</v>
      </c>
      <c r="V313" s="2">
        <v>3210</v>
      </c>
      <c r="W313" s="2" t="s">
        <v>4157</v>
      </c>
      <c r="X313" s="2" t="s">
        <v>17</v>
      </c>
      <c r="Y313" s="2">
        <v>3</v>
      </c>
      <c r="Z313" s="2" t="s">
        <v>3550</v>
      </c>
      <c r="AA313" s="60" t="s">
        <v>3079</v>
      </c>
      <c r="AB313" s="3" t="s">
        <v>3553</v>
      </c>
    </row>
    <row r="314" spans="1:28" ht="14.25" customHeight="1">
      <c r="A314" s="2">
        <v>312</v>
      </c>
      <c r="C314" s="4" t="s">
        <v>22</v>
      </c>
      <c r="D314" s="2" t="s">
        <v>5543</v>
      </c>
      <c r="E314" s="2" t="s">
        <v>1127</v>
      </c>
      <c r="M314" s="2" t="s">
        <v>2115</v>
      </c>
      <c r="N314" s="2" t="s">
        <v>464</v>
      </c>
      <c r="O314" s="2" t="s">
        <v>20</v>
      </c>
      <c r="P314" s="2">
        <v>412</v>
      </c>
      <c r="Q314" s="2" t="s">
        <v>2130</v>
      </c>
      <c r="R314" s="2" t="s">
        <v>1126</v>
      </c>
      <c r="S314" s="2" t="s">
        <v>1127</v>
      </c>
      <c r="T314" s="4" t="s">
        <v>22</v>
      </c>
      <c r="U314" s="56" t="s">
        <v>3991</v>
      </c>
      <c r="V314" s="2">
        <v>3090</v>
      </c>
      <c r="W314" s="2" t="s">
        <v>2046</v>
      </c>
      <c r="X314" s="2" t="s">
        <v>17</v>
      </c>
      <c r="Y314" s="2">
        <v>2</v>
      </c>
      <c r="Z314" s="2" t="s">
        <v>3489</v>
      </c>
      <c r="AA314" s="60">
        <v>0</v>
      </c>
      <c r="AB314" s="3" t="s">
        <v>3492</v>
      </c>
    </row>
    <row r="315" spans="1:28" ht="14.25" customHeight="1">
      <c r="A315" s="2">
        <v>313</v>
      </c>
      <c r="C315" s="4" t="s">
        <v>22</v>
      </c>
      <c r="D315" s="2" t="s">
        <v>1128</v>
      </c>
      <c r="E315" s="2" t="s">
        <v>1129</v>
      </c>
      <c r="M315" s="2" t="s">
        <v>2115</v>
      </c>
      <c r="N315" s="2" t="s">
        <v>289</v>
      </c>
      <c r="O315" s="2" t="s">
        <v>12</v>
      </c>
      <c r="P315" s="2">
        <v>413</v>
      </c>
      <c r="Q315" s="2" t="s">
        <v>2048</v>
      </c>
      <c r="R315" s="2" t="s">
        <v>1128</v>
      </c>
      <c r="S315" s="2" t="s">
        <v>1129</v>
      </c>
      <c r="T315" s="4" t="s">
        <v>22</v>
      </c>
      <c r="U315" s="56" t="s">
        <v>5495</v>
      </c>
      <c r="V315" s="2">
        <v>3100</v>
      </c>
      <c r="W315" s="2" t="s">
        <v>2049</v>
      </c>
      <c r="X315" s="2" t="s">
        <v>17</v>
      </c>
      <c r="Y315" s="2">
        <v>3</v>
      </c>
      <c r="Z315" s="2" t="s">
        <v>3494</v>
      </c>
      <c r="AA315" s="60" t="s">
        <v>2171</v>
      </c>
      <c r="AB315" s="3" t="s">
        <v>3497</v>
      </c>
    </row>
    <row r="316" spans="1:28" ht="14.25" customHeight="1">
      <c r="A316" s="2">
        <v>314</v>
      </c>
      <c r="C316" s="4" t="s">
        <v>22</v>
      </c>
      <c r="D316" s="2" t="s">
        <v>1130</v>
      </c>
      <c r="E316" s="2" t="s">
        <v>1131</v>
      </c>
      <c r="M316" s="2" t="s">
        <v>2115</v>
      </c>
      <c r="N316" s="2" t="s">
        <v>291</v>
      </c>
      <c r="O316" s="2" t="s">
        <v>12</v>
      </c>
      <c r="P316" s="2">
        <v>414</v>
      </c>
      <c r="Q316" s="2" t="s">
        <v>2051</v>
      </c>
      <c r="R316" s="2" t="s">
        <v>1130</v>
      </c>
      <c r="S316" s="2" t="s">
        <v>1131</v>
      </c>
      <c r="T316" s="4" t="s">
        <v>22</v>
      </c>
      <c r="U316" s="56" t="s">
        <v>5496</v>
      </c>
      <c r="V316" s="2">
        <v>3110</v>
      </c>
      <c r="W316" s="2" t="s">
        <v>2052</v>
      </c>
      <c r="X316" s="2" t="s">
        <v>17</v>
      </c>
      <c r="Y316" s="2">
        <v>3</v>
      </c>
      <c r="Z316" s="2" t="s">
        <v>3499</v>
      </c>
      <c r="AA316" s="60" t="s">
        <v>2171</v>
      </c>
      <c r="AB316" s="3" t="s">
        <v>3502</v>
      </c>
    </row>
    <row r="317" spans="1:28" ht="14.25" customHeight="1">
      <c r="A317" s="2">
        <v>315</v>
      </c>
      <c r="C317" s="4" t="s">
        <v>22</v>
      </c>
      <c r="D317" s="2" t="s">
        <v>5544</v>
      </c>
      <c r="E317" s="2" t="s">
        <v>1135</v>
      </c>
      <c r="M317" s="2" t="s">
        <v>2115</v>
      </c>
      <c r="N317" s="2" t="s">
        <v>465</v>
      </c>
      <c r="O317" s="2" t="s">
        <v>20</v>
      </c>
      <c r="P317" s="2">
        <v>415</v>
      </c>
      <c r="Q317" s="2" t="s">
        <v>2131</v>
      </c>
      <c r="R317" s="2" t="s">
        <v>1134</v>
      </c>
      <c r="S317" s="2" t="s">
        <v>1135</v>
      </c>
      <c r="T317" s="4" t="s">
        <v>22</v>
      </c>
      <c r="U317" s="56" t="s">
        <v>3991</v>
      </c>
      <c r="V317" s="2">
        <v>3370</v>
      </c>
      <c r="W317" s="2" t="s">
        <v>2054</v>
      </c>
      <c r="X317" s="2" t="s">
        <v>22</v>
      </c>
      <c r="Y317" s="2">
        <v>2</v>
      </c>
      <c r="Z317" s="2" t="s">
        <v>3651</v>
      </c>
      <c r="AA317" s="60">
        <v>0</v>
      </c>
      <c r="AB317" s="3" t="s">
        <v>3656</v>
      </c>
    </row>
    <row r="318" spans="1:28" ht="14.25" customHeight="1">
      <c r="A318" s="2">
        <v>316</v>
      </c>
      <c r="C318" s="4" t="s">
        <v>17</v>
      </c>
      <c r="D318" s="2" t="s">
        <v>1136</v>
      </c>
      <c r="E318" s="2" t="s">
        <v>1137</v>
      </c>
      <c r="M318" s="2" t="s">
        <v>2115</v>
      </c>
      <c r="N318" s="2" t="s">
        <v>468</v>
      </c>
      <c r="O318" s="2" t="s">
        <v>12</v>
      </c>
      <c r="P318" s="2">
        <v>416</v>
      </c>
      <c r="Q318" s="2" t="s">
        <v>2056</v>
      </c>
      <c r="R318" s="2" t="s">
        <v>1136</v>
      </c>
      <c r="S318" s="2" t="s">
        <v>1137</v>
      </c>
      <c r="T318" s="4" t="s">
        <v>17</v>
      </c>
      <c r="U318" s="56" t="s">
        <v>5497</v>
      </c>
      <c r="V318" s="2" t="s">
        <v>3991</v>
      </c>
      <c r="X318" s="2" t="s">
        <v>3991</v>
      </c>
      <c r="Y318" s="2" t="s">
        <v>3991</v>
      </c>
      <c r="Z318" s="2" t="s">
        <v>3991</v>
      </c>
      <c r="AA318" s="60" t="s">
        <v>3991</v>
      </c>
      <c r="AB318" s="3" t="s">
        <v>3991</v>
      </c>
    </row>
    <row r="319" spans="1:28" ht="14.25" customHeight="1">
      <c r="A319" s="2">
        <v>317</v>
      </c>
      <c r="M319" s="2" t="s">
        <v>2115</v>
      </c>
      <c r="U319" s="56" t="s">
        <v>3991</v>
      </c>
      <c r="V319" s="2">
        <v>3400</v>
      </c>
      <c r="W319" s="2" t="s">
        <v>4166</v>
      </c>
      <c r="X319" s="2" t="s">
        <v>17</v>
      </c>
      <c r="Y319" s="2">
        <v>3</v>
      </c>
      <c r="Z319" s="2" t="s">
        <v>3668</v>
      </c>
      <c r="AA319" s="60" t="s">
        <v>2162</v>
      </c>
      <c r="AB319" s="3" t="s">
        <v>3672</v>
      </c>
    </row>
    <row r="320" spans="1:28" ht="14.25" customHeight="1">
      <c r="A320" s="2">
        <v>318</v>
      </c>
      <c r="M320" s="2" t="s">
        <v>2115</v>
      </c>
      <c r="U320" s="56" t="s">
        <v>3991</v>
      </c>
      <c r="V320" s="2">
        <v>3410</v>
      </c>
      <c r="W320" s="2" t="s">
        <v>4167</v>
      </c>
      <c r="X320" s="2" t="s">
        <v>17</v>
      </c>
      <c r="Y320" s="2">
        <v>3</v>
      </c>
      <c r="Z320" s="2" t="s">
        <v>3674</v>
      </c>
      <c r="AA320" s="60" t="s">
        <v>2162</v>
      </c>
      <c r="AB320" s="3" t="s">
        <v>3678</v>
      </c>
    </row>
    <row r="321" spans="1:28" ht="14.25" customHeight="1">
      <c r="A321" s="2">
        <v>319</v>
      </c>
      <c r="M321" s="2" t="s">
        <v>2115</v>
      </c>
      <c r="U321" s="56" t="s">
        <v>3991</v>
      </c>
      <c r="V321" s="2">
        <v>3420</v>
      </c>
      <c r="W321" s="2" t="s">
        <v>4168</v>
      </c>
      <c r="X321" s="2" t="s">
        <v>17</v>
      </c>
      <c r="Y321" s="2">
        <v>3</v>
      </c>
      <c r="Z321" s="2" t="s">
        <v>3680</v>
      </c>
      <c r="AA321" s="60" t="s">
        <v>2162</v>
      </c>
      <c r="AB321" s="3" t="s">
        <v>3684</v>
      </c>
    </row>
    <row r="322" spans="1:28" ht="14.25" customHeight="1">
      <c r="A322" s="2">
        <v>320</v>
      </c>
      <c r="M322" s="2" t="s">
        <v>2115</v>
      </c>
      <c r="U322" s="56" t="s">
        <v>3991</v>
      </c>
      <c r="V322" s="2">
        <v>3440</v>
      </c>
      <c r="W322" s="2" t="s">
        <v>4169</v>
      </c>
      <c r="X322" s="2" t="s">
        <v>71</v>
      </c>
      <c r="Y322" s="2">
        <v>3</v>
      </c>
      <c r="Z322" s="2" t="s">
        <v>3690</v>
      </c>
      <c r="AA322" s="60" t="s">
        <v>2162</v>
      </c>
      <c r="AB322" s="3" t="s">
        <v>3696</v>
      </c>
    </row>
    <row r="323" spans="1:28" ht="14.25" customHeight="1">
      <c r="A323" s="2">
        <v>321</v>
      </c>
      <c r="M323" s="2" t="s">
        <v>2115</v>
      </c>
      <c r="U323" s="56" t="s">
        <v>3991</v>
      </c>
      <c r="V323" s="2">
        <v>3470</v>
      </c>
      <c r="W323" s="2" t="s">
        <v>4170</v>
      </c>
      <c r="X323" s="2" t="s">
        <v>17</v>
      </c>
      <c r="Y323" s="2">
        <v>3</v>
      </c>
      <c r="Z323" s="2" t="s">
        <v>3713</v>
      </c>
      <c r="AA323" s="60" t="s">
        <v>2189</v>
      </c>
      <c r="AB323" s="3" t="s">
        <v>3717</v>
      </c>
    </row>
    <row r="324" spans="1:28" ht="14.25" customHeight="1">
      <c r="A324" s="2">
        <v>322</v>
      </c>
      <c r="C324" s="4" t="s">
        <v>17</v>
      </c>
      <c r="D324" s="2" t="s">
        <v>1138</v>
      </c>
      <c r="E324" s="2" t="s">
        <v>1139</v>
      </c>
      <c r="M324" s="2" t="s">
        <v>2115</v>
      </c>
      <c r="N324" s="2" t="s">
        <v>470</v>
      </c>
      <c r="O324" s="2" t="s">
        <v>12</v>
      </c>
      <c r="P324" s="2">
        <v>417</v>
      </c>
      <c r="Q324" s="2" t="s">
        <v>2057</v>
      </c>
      <c r="R324" s="2" t="s">
        <v>1138</v>
      </c>
      <c r="S324" s="2" t="s">
        <v>1139</v>
      </c>
      <c r="T324" s="4" t="s">
        <v>17</v>
      </c>
      <c r="U324" s="56" t="s">
        <v>5498</v>
      </c>
      <c r="V324" s="2">
        <v>3380</v>
      </c>
      <c r="W324" s="2" t="s">
        <v>2058</v>
      </c>
      <c r="X324" s="2" t="s">
        <v>22</v>
      </c>
      <c r="Y324" s="2">
        <v>3</v>
      </c>
      <c r="Z324" s="2" t="s">
        <v>1138</v>
      </c>
      <c r="AA324" s="60" t="s">
        <v>2234</v>
      </c>
      <c r="AB324" s="3" t="s">
        <v>3661</v>
      </c>
    </row>
    <row r="325" spans="1:28" ht="14.25" customHeight="1">
      <c r="A325" s="2">
        <v>323</v>
      </c>
      <c r="C325" s="4" t="s">
        <v>22</v>
      </c>
      <c r="D325" s="2" t="s">
        <v>1140</v>
      </c>
      <c r="E325" s="2" t="s">
        <v>1141</v>
      </c>
      <c r="M325" s="2" t="s">
        <v>2115</v>
      </c>
      <c r="N325" s="2" t="s">
        <v>471</v>
      </c>
      <c r="O325" s="2" t="s">
        <v>12</v>
      </c>
      <c r="P325" s="2">
        <v>418</v>
      </c>
      <c r="Q325" s="2" t="s">
        <v>2060</v>
      </c>
      <c r="R325" s="2" t="s">
        <v>1140</v>
      </c>
      <c r="S325" s="2" t="s">
        <v>1141</v>
      </c>
      <c r="T325" s="4" t="s">
        <v>22</v>
      </c>
      <c r="U325" s="56" t="s">
        <v>5499</v>
      </c>
      <c r="V325" s="2">
        <v>3390</v>
      </c>
      <c r="W325" s="2" t="s">
        <v>2061</v>
      </c>
      <c r="X325" s="2" t="s">
        <v>17</v>
      </c>
      <c r="Y325" s="2">
        <v>3</v>
      </c>
      <c r="Z325" s="2" t="s">
        <v>1140</v>
      </c>
      <c r="AA325" s="60" t="s">
        <v>2234</v>
      </c>
      <c r="AB325" s="3" t="s">
        <v>3666</v>
      </c>
    </row>
    <row r="326" spans="1:28" ht="14.25" customHeight="1">
      <c r="A326" s="2">
        <v>324</v>
      </c>
      <c r="C326" s="4" t="s">
        <v>17</v>
      </c>
      <c r="D326" s="2" t="s">
        <v>1143</v>
      </c>
      <c r="E326" s="2" t="s">
        <v>1144</v>
      </c>
      <c r="M326" s="2" t="s">
        <v>2115</v>
      </c>
      <c r="N326" s="2" t="s">
        <v>1142</v>
      </c>
      <c r="O326" s="2" t="s">
        <v>12</v>
      </c>
      <c r="P326" s="2">
        <v>419</v>
      </c>
      <c r="Q326" s="2" t="s">
        <v>2063</v>
      </c>
      <c r="R326" s="2" t="s">
        <v>1143</v>
      </c>
      <c r="S326" s="2" t="s">
        <v>1144</v>
      </c>
      <c r="T326" s="4" t="s">
        <v>17</v>
      </c>
      <c r="U326" s="56" t="s">
        <v>5500</v>
      </c>
      <c r="V326" s="2" t="s">
        <v>3991</v>
      </c>
      <c r="X326" s="2" t="s">
        <v>3991</v>
      </c>
      <c r="Y326" s="2" t="s">
        <v>3991</v>
      </c>
      <c r="Z326" s="2" t="s">
        <v>3991</v>
      </c>
      <c r="AA326" s="60" t="s">
        <v>3991</v>
      </c>
      <c r="AB326" s="3" t="s">
        <v>3991</v>
      </c>
    </row>
    <row r="327" spans="1:28" ht="14.25" customHeight="1">
      <c r="A327" s="2">
        <v>325</v>
      </c>
      <c r="M327" s="2" t="s">
        <v>2115</v>
      </c>
      <c r="U327" s="56" t="s">
        <v>3991</v>
      </c>
      <c r="V327" s="2">
        <v>3480</v>
      </c>
      <c r="W327" s="2" t="s">
        <v>4173</v>
      </c>
      <c r="X327" s="2" t="s">
        <v>71</v>
      </c>
      <c r="Y327" s="2">
        <v>3</v>
      </c>
      <c r="Z327" s="2" t="s">
        <v>3719</v>
      </c>
      <c r="AA327" s="60">
        <v>0</v>
      </c>
      <c r="AB327" s="3" t="s">
        <v>3725</v>
      </c>
    </row>
    <row r="328" spans="1:28" ht="14.25" customHeight="1">
      <c r="A328" s="2">
        <v>326</v>
      </c>
      <c r="M328" s="2" t="s">
        <v>2115</v>
      </c>
      <c r="U328" s="56" t="s">
        <v>3991</v>
      </c>
      <c r="V328" s="2">
        <v>3490</v>
      </c>
      <c r="W328" s="2" t="s">
        <v>4174</v>
      </c>
      <c r="X328" s="2" t="s">
        <v>22</v>
      </c>
      <c r="Y328" s="2">
        <v>4</v>
      </c>
      <c r="Z328" s="2" t="s">
        <v>3727</v>
      </c>
      <c r="AA328" s="60" t="s">
        <v>2234</v>
      </c>
      <c r="AB328" s="3" t="s">
        <v>3733</v>
      </c>
    </row>
    <row r="329" spans="1:28" ht="14.25" customHeight="1">
      <c r="A329" s="2">
        <v>327</v>
      </c>
      <c r="M329" s="2" t="s">
        <v>2115</v>
      </c>
      <c r="U329" s="56" t="s">
        <v>3991</v>
      </c>
      <c r="V329" s="2">
        <v>3500</v>
      </c>
      <c r="W329" s="2" t="s">
        <v>4175</v>
      </c>
      <c r="X329" s="2" t="s">
        <v>22</v>
      </c>
      <c r="Y329" s="2">
        <v>4</v>
      </c>
      <c r="Z329" s="2" t="s">
        <v>3735</v>
      </c>
      <c r="AA329" s="60" t="s">
        <v>2234</v>
      </c>
      <c r="AB329" s="3" t="s">
        <v>3742</v>
      </c>
    </row>
    <row r="331" spans="1:28" ht="14.25" customHeight="1">
      <c r="P331" s="2" t="s">
        <v>2064</v>
      </c>
    </row>
    <row r="332" spans="1:28" ht="14.25" customHeight="1">
      <c r="P332" s="2" t="s">
        <v>1586</v>
      </c>
    </row>
    <row r="333" spans="1:28" ht="14.25" customHeight="1">
      <c r="D333" s="2" t="s">
        <v>1588</v>
      </c>
      <c r="P333" s="2" t="s">
        <v>1587</v>
      </c>
      <c r="Q333" s="2" t="s">
        <v>53</v>
      </c>
      <c r="R333" s="2" t="s">
        <v>1588</v>
      </c>
    </row>
    <row r="334" spans="1:28" ht="14.25" customHeight="1">
      <c r="D334" s="2" t="s">
        <v>1590</v>
      </c>
      <c r="Q334" s="2" t="s">
        <v>1589</v>
      </c>
      <c r="R334" s="2" t="s">
        <v>1590</v>
      </c>
    </row>
    <row r="335" spans="1:28" ht="14.25" customHeight="1">
      <c r="D335" s="2" t="s">
        <v>1591</v>
      </c>
      <c r="Q335" s="2" t="s">
        <v>60</v>
      </c>
      <c r="R335" s="2" t="s">
        <v>1591</v>
      </c>
    </row>
    <row r="336" spans="1:28" ht="14.25" customHeight="1">
      <c r="D336" s="2" t="s">
        <v>2065</v>
      </c>
      <c r="Q336" s="2" t="s">
        <v>15</v>
      </c>
      <c r="R336" s="2" t="s">
        <v>2065</v>
      </c>
    </row>
    <row r="337" spans="4:18" ht="14.25" customHeight="1">
      <c r="D337" s="2" t="s">
        <v>1593</v>
      </c>
      <c r="Q337" s="2" t="s">
        <v>56</v>
      </c>
      <c r="R337" s="2" t="s">
        <v>1593</v>
      </c>
    </row>
    <row r="338" spans="4:18" ht="14.25" customHeight="1">
      <c r="D338" s="2" t="s">
        <v>1594</v>
      </c>
      <c r="R338" s="2" t="s">
        <v>1594</v>
      </c>
    </row>
    <row r="339" spans="4:18" ht="14.25" customHeight="1">
      <c r="D339" s="2" t="s">
        <v>1596</v>
      </c>
      <c r="P339" s="2" t="s">
        <v>1595</v>
      </c>
      <c r="Q339" s="2" t="s">
        <v>130</v>
      </c>
      <c r="R339" s="2" t="s">
        <v>1596</v>
      </c>
    </row>
    <row r="340" spans="4:18" ht="14.25" customHeight="1">
      <c r="D340" s="2" t="s">
        <v>1590</v>
      </c>
      <c r="Q340" s="2" t="s">
        <v>278</v>
      </c>
      <c r="R340" s="2" t="s">
        <v>1590</v>
      </c>
    </row>
    <row r="341" spans="4:18" ht="14.25" customHeight="1">
      <c r="D341" s="2" t="s">
        <v>1599</v>
      </c>
      <c r="P341" s="2" t="s">
        <v>1597</v>
      </c>
      <c r="Q341" s="2" t="s">
        <v>1598</v>
      </c>
      <c r="R341" s="2" t="s">
        <v>1599</v>
      </c>
    </row>
    <row r="342" spans="4:18" ht="14.25" customHeight="1">
      <c r="D342" s="2" t="s">
        <v>1601</v>
      </c>
      <c r="Q342" s="2" t="s">
        <v>1600</v>
      </c>
      <c r="R342" s="2" t="s">
        <v>1601</v>
      </c>
    </row>
    <row r="343" spans="4:18" ht="14.25" customHeight="1">
      <c r="D343" s="2" t="s">
        <v>1603</v>
      </c>
      <c r="P343" s="2" t="s">
        <v>1602</v>
      </c>
      <c r="Q343" s="2" t="s">
        <v>25</v>
      </c>
      <c r="R343" s="2" t="s">
        <v>1603</v>
      </c>
    </row>
    <row r="344" spans="4:18" ht="14.25" customHeight="1">
      <c r="D344" s="2" t="s">
        <v>1604</v>
      </c>
      <c r="Q344" s="2" t="s">
        <v>542</v>
      </c>
      <c r="R344" s="2" t="s">
        <v>1604</v>
      </c>
    </row>
    <row r="345" spans="4:18" ht="14.25" customHeight="1">
      <c r="D345" s="2" t="s">
        <v>1606</v>
      </c>
      <c r="Q345" s="2" t="s">
        <v>2066</v>
      </c>
      <c r="R345" s="2" t="s">
        <v>1606</v>
      </c>
    </row>
    <row r="346" spans="4:18" ht="14.25" customHeight="1">
      <c r="Q346" s="2" t="s">
        <v>1607</v>
      </c>
    </row>
  </sheetData>
  <autoFilter ref="A2:AA326" xr:uid="{E596139B-7C4B-4896-BD9B-64998D0F74A1}"/>
  <mergeCells count="1">
    <mergeCell ref="V1:AB1"/>
  </mergeCells>
  <phoneticPr fontId="13"/>
  <conditionalFormatting sqref="W280:W281">
    <cfRule type="expression" dxfId="26" priority="1">
      <formula>"ibg"=MID(#REF!,1,3)</formula>
    </cfRule>
    <cfRule type="expression" dxfId="25" priority="2">
      <formula>"cac"=MID(#REF!,1,3)</formula>
    </cfRule>
  </conditionalFormatting>
  <conditionalFormatting sqref="X280:AB281 Q280:V281 Q53:AB279 A1:AB4 Q282:AB1048576 B53:P1048576 B5:AB52 A5:A1048576">
    <cfRule type="expression" dxfId="24" priority="21">
      <formula>OR("ASMA"=$O1,"MA"=$O1)</formula>
    </cfRule>
    <cfRule type="expression" dxfId="23" priority="22">
      <formula>OR("ASBIE"=$O1,"IBG"=MID($W1,1,3))</formula>
    </cfRule>
  </conditionalFormatting>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X359"/>
  <sheetViews>
    <sheetView zoomScaleNormal="100" workbookViewId="0">
      <pane xSplit="8" ySplit="1" topLeftCell="I157" activePane="bottomRight" state="frozen"/>
      <selection pane="topRight" activeCell="I1" sqref="I1"/>
      <selection pane="bottomLeft" activeCell="A2" sqref="A2"/>
      <selection pane="bottomRight" activeCell="B178" sqref="B178"/>
    </sheetView>
  </sheetViews>
  <sheetFormatPr defaultColWidth="11.42578125" defaultRowHeight="15.95" customHeight="1"/>
  <cols>
    <col min="1" max="1" width="5.85546875" style="8" customWidth="1"/>
    <col min="2" max="3" width="11" style="8" customWidth="1"/>
    <col min="4" max="4" width="7.42578125" style="6" customWidth="1"/>
    <col min="5" max="5" width="11" style="6" customWidth="1"/>
    <col min="6" max="6" width="7.28515625" style="6" customWidth="1"/>
    <col min="7" max="7" width="4.7109375" style="24" customWidth="1"/>
    <col min="8" max="8" width="74.5703125" style="54" customWidth="1"/>
    <col min="9" max="9" width="35.7109375" style="54" customWidth="1"/>
    <col min="10" max="10" width="13" style="6" customWidth="1"/>
    <col min="11" max="12" width="18.42578125" style="8" customWidth="1"/>
    <col min="13" max="14" width="11" style="8" customWidth="1"/>
    <col min="15" max="15" width="17.42578125" style="8" customWidth="1"/>
    <col min="16" max="16" width="7.42578125" style="8" customWidth="1"/>
    <col min="17" max="17" width="28.85546875" style="8" customWidth="1"/>
    <col min="18" max="18" width="9.140625" style="8" customWidth="1"/>
    <col min="19" max="19" width="62.7109375" style="8" customWidth="1"/>
    <col min="20" max="20" width="15" style="8" customWidth="1"/>
    <col min="21" max="21" width="80.42578125" style="8" customWidth="1"/>
    <col min="22" max="23" width="8" style="6" customWidth="1"/>
    <col min="24" max="24" width="51.140625" style="8" customWidth="1"/>
    <col min="25" max="16384" width="11.42578125" style="8"/>
  </cols>
  <sheetData>
    <row r="1" spans="1:24" s="6" customFormat="1" ht="67.5" customHeight="1">
      <c r="A1" s="5" t="s">
        <v>2132</v>
      </c>
      <c r="B1" s="6" t="s">
        <v>1619</v>
      </c>
      <c r="C1" s="6" t="s">
        <v>2133</v>
      </c>
      <c r="D1" s="5" t="s">
        <v>2134</v>
      </c>
      <c r="E1" s="6" t="s">
        <v>2135</v>
      </c>
      <c r="F1" s="5" t="s">
        <v>2136</v>
      </c>
      <c r="G1" s="23" t="s">
        <v>2137</v>
      </c>
      <c r="H1" s="54" t="s">
        <v>1621</v>
      </c>
      <c r="I1" s="54" t="s">
        <v>2138</v>
      </c>
      <c r="J1" s="5" t="s">
        <v>2139</v>
      </c>
      <c r="K1" s="6" t="s">
        <v>2140</v>
      </c>
      <c r="L1" s="6" t="s">
        <v>2141</v>
      </c>
      <c r="M1" s="7" t="s">
        <v>2142</v>
      </c>
      <c r="N1" s="6" t="s">
        <v>2143</v>
      </c>
      <c r="O1" s="6" t="s">
        <v>2144</v>
      </c>
      <c r="P1" s="5" t="s">
        <v>2145</v>
      </c>
      <c r="Q1" s="6" t="s">
        <v>2146</v>
      </c>
      <c r="R1" s="6" t="s">
        <v>2147</v>
      </c>
      <c r="S1" s="5" t="s">
        <v>2148</v>
      </c>
      <c r="T1" s="6" t="s">
        <v>2149</v>
      </c>
      <c r="U1" s="6" t="s">
        <v>2150</v>
      </c>
      <c r="V1" s="5" t="s">
        <v>2151</v>
      </c>
      <c r="W1" s="5" t="s">
        <v>2152</v>
      </c>
      <c r="X1" s="30" t="s">
        <v>4845</v>
      </c>
    </row>
    <row r="2" spans="1:24" ht="15.95" customHeight="1">
      <c r="A2" s="8">
        <v>1000</v>
      </c>
      <c r="B2" s="8" t="s">
        <v>5402</v>
      </c>
      <c r="C2" s="8" t="s">
        <v>2153</v>
      </c>
      <c r="D2" s="6" t="s">
        <v>22</v>
      </c>
      <c r="F2" s="6" t="s">
        <v>22</v>
      </c>
      <c r="G2" s="24">
        <v>0</v>
      </c>
      <c r="H2" s="8" t="s">
        <v>2154</v>
      </c>
      <c r="I2" s="8" t="s">
        <v>2155</v>
      </c>
      <c r="K2" s="8" t="s">
        <v>2156</v>
      </c>
      <c r="L2" s="8" t="s">
        <v>2157</v>
      </c>
      <c r="P2" s="8">
        <v>1000</v>
      </c>
      <c r="Q2" s="8" t="s">
        <v>2158</v>
      </c>
      <c r="R2" s="8" t="s">
        <v>2159</v>
      </c>
      <c r="U2" s="8" t="s">
        <v>2160</v>
      </c>
      <c r="V2" s="6" t="s">
        <v>22</v>
      </c>
      <c r="W2" s="6" t="s">
        <v>22</v>
      </c>
    </row>
    <row r="3" spans="1:24" ht="15.95" customHeight="1">
      <c r="A3" s="8">
        <v>1010</v>
      </c>
      <c r="B3" s="8" t="s">
        <v>1642</v>
      </c>
      <c r="C3" s="8" t="s">
        <v>2153</v>
      </c>
      <c r="D3" s="6" t="s">
        <v>22</v>
      </c>
      <c r="F3" s="6" t="s">
        <v>22</v>
      </c>
      <c r="G3" s="24">
        <v>1</v>
      </c>
      <c r="H3" s="43" t="s">
        <v>1643</v>
      </c>
      <c r="I3" s="43" t="s">
        <v>2161</v>
      </c>
      <c r="J3" s="6" t="s">
        <v>2162</v>
      </c>
      <c r="K3" s="8" t="s">
        <v>1644</v>
      </c>
      <c r="L3" s="8" t="s">
        <v>2163</v>
      </c>
      <c r="N3" s="8" t="s">
        <v>2164</v>
      </c>
      <c r="O3" s="9" t="s">
        <v>2165</v>
      </c>
      <c r="P3" s="8">
        <v>1030</v>
      </c>
      <c r="Q3" s="8" t="s">
        <v>2166</v>
      </c>
      <c r="R3" s="8" t="s">
        <v>2167</v>
      </c>
      <c r="S3" s="8" t="s">
        <v>2168</v>
      </c>
      <c r="U3" s="8" t="s">
        <v>2169</v>
      </c>
      <c r="V3" s="6" t="s">
        <v>22</v>
      </c>
      <c r="W3" s="6" t="s">
        <v>22</v>
      </c>
      <c r="X3" s="8" t="str">
        <f>IF(ISERROR(MATCH('JP PINT 1.0'!B3,統合!J:J,0)),"",INDEX(統合!Z:Z,MATCH('JP PINT 1.0'!B3,統合!J:J,0),1))</f>
        <v>rsm:CIIHExchangedDocument/ram:ID</v>
      </c>
    </row>
    <row r="4" spans="1:24" ht="15.95" customHeight="1">
      <c r="A4" s="8">
        <v>1020</v>
      </c>
      <c r="B4" s="8" t="s">
        <v>1651</v>
      </c>
      <c r="C4" s="8" t="s">
        <v>2153</v>
      </c>
      <c r="D4" s="6" t="s">
        <v>22</v>
      </c>
      <c r="F4" s="6" t="s">
        <v>22</v>
      </c>
      <c r="G4" s="24">
        <v>1</v>
      </c>
      <c r="H4" s="43" t="s">
        <v>1652</v>
      </c>
      <c r="I4" s="43" t="s">
        <v>2170</v>
      </c>
      <c r="J4" s="6" t="s">
        <v>2171</v>
      </c>
      <c r="K4" s="8" t="s">
        <v>1653</v>
      </c>
      <c r="L4" s="8" t="s">
        <v>2172</v>
      </c>
      <c r="M4" s="8" t="s">
        <v>2173</v>
      </c>
      <c r="N4" s="8" t="s">
        <v>2174</v>
      </c>
      <c r="O4" s="10">
        <v>45223</v>
      </c>
      <c r="P4" s="8">
        <v>1040</v>
      </c>
      <c r="Q4" s="8" t="s">
        <v>2175</v>
      </c>
      <c r="R4" s="8" t="s">
        <v>2176</v>
      </c>
      <c r="S4" s="8" t="s">
        <v>2177</v>
      </c>
      <c r="U4" s="8" t="s">
        <v>2178</v>
      </c>
      <c r="V4" s="6" t="s">
        <v>22</v>
      </c>
      <c r="W4" s="6" t="s">
        <v>22</v>
      </c>
      <c r="X4" s="8" t="str">
        <f>IF(ISERROR(MATCH('JP PINT 1.0'!B4,統合!J:J,0)),"",INDEX(統合!Z:Z,MATCH('JP PINT 1.0'!B4,統合!J:J,0),1))</f>
        <v>rsm:CIIHExchangedDocument/ram:IssueDateTime</v>
      </c>
    </row>
    <row r="5" spans="1:24" ht="15.95" customHeight="1">
      <c r="A5" s="8">
        <v>1030</v>
      </c>
      <c r="B5" s="8" t="s">
        <v>5360</v>
      </c>
      <c r="C5" s="8" t="s">
        <v>2153</v>
      </c>
      <c r="D5" s="6" t="s">
        <v>17</v>
      </c>
      <c r="F5" s="6" t="s">
        <v>17</v>
      </c>
      <c r="G5" s="24">
        <v>1</v>
      </c>
      <c r="H5" s="43" t="s">
        <v>2179</v>
      </c>
      <c r="I5" s="43" t="s">
        <v>2180</v>
      </c>
      <c r="J5" s="6" t="s">
        <v>2181</v>
      </c>
      <c r="K5" s="8" t="s">
        <v>2182</v>
      </c>
      <c r="L5" s="8" t="s">
        <v>2183</v>
      </c>
      <c r="P5" s="8">
        <v>1050</v>
      </c>
      <c r="Q5" s="8" t="s">
        <v>2184</v>
      </c>
      <c r="R5" s="8" t="s">
        <v>2185</v>
      </c>
      <c r="S5" s="8" t="s">
        <v>2186</v>
      </c>
      <c r="U5" s="8" t="s">
        <v>2187</v>
      </c>
      <c r="V5" s="6" t="s">
        <v>17</v>
      </c>
      <c r="W5" s="6" t="s">
        <v>17</v>
      </c>
      <c r="X5" s="8" t="str">
        <f>IF(ISERROR(MATCH('JP PINT 1.0'!B5,統合!J:J,0)),"",INDEX(統合!Z:Z,MATCH('JP PINT 1.0'!B5,統合!J:J,0),1))</f>
        <v/>
      </c>
    </row>
    <row r="6" spans="1:24" ht="15.95" customHeight="1">
      <c r="A6" s="8">
        <v>1040</v>
      </c>
      <c r="B6" s="8" t="s">
        <v>1647</v>
      </c>
      <c r="C6" s="8" t="s">
        <v>2153</v>
      </c>
      <c r="D6" s="6" t="s">
        <v>22</v>
      </c>
      <c r="F6" s="6" t="s">
        <v>22</v>
      </c>
      <c r="G6" s="24">
        <v>1</v>
      </c>
      <c r="H6" s="43" t="s">
        <v>1648</v>
      </c>
      <c r="I6" s="43" t="s">
        <v>2188</v>
      </c>
      <c r="J6" s="6" t="s">
        <v>2189</v>
      </c>
      <c r="K6" s="8" t="s">
        <v>1649</v>
      </c>
      <c r="L6" s="8" t="s">
        <v>2190</v>
      </c>
      <c r="N6" s="8" t="s">
        <v>2191</v>
      </c>
      <c r="O6" s="8">
        <v>380</v>
      </c>
      <c r="P6" s="8">
        <v>1070</v>
      </c>
      <c r="Q6" s="8" t="s">
        <v>2192</v>
      </c>
      <c r="R6" s="8" t="s">
        <v>2193</v>
      </c>
      <c r="S6" s="8" t="s">
        <v>2194</v>
      </c>
      <c r="U6" s="8" t="s">
        <v>2195</v>
      </c>
      <c r="V6" s="6" t="s">
        <v>22</v>
      </c>
      <c r="W6" s="6" t="s">
        <v>17</v>
      </c>
      <c r="X6" s="8" t="str">
        <f>IF(ISERROR(MATCH('JP PINT 1.0'!B6,統合!J:J,0)),"",INDEX(統合!Z:Z,MATCH('JP PINT 1.0'!B6,統合!J:J,0),1))</f>
        <v>rsm:CIIHExchangedDocument/ram:TypeCode</v>
      </c>
    </row>
    <row r="7" spans="1:24" ht="15.95" customHeight="1">
      <c r="A7" s="8">
        <v>1050</v>
      </c>
      <c r="B7" s="8" t="s">
        <v>1782</v>
      </c>
      <c r="C7" s="8" t="s">
        <v>2153</v>
      </c>
      <c r="D7" s="6" t="s">
        <v>22</v>
      </c>
      <c r="F7" s="6" t="s">
        <v>22</v>
      </c>
      <c r="G7" s="24">
        <v>1</v>
      </c>
      <c r="H7" s="43" t="s">
        <v>1783</v>
      </c>
      <c r="I7" s="43" t="s">
        <v>2196</v>
      </c>
      <c r="J7" s="6" t="s">
        <v>2189</v>
      </c>
      <c r="K7" s="8" t="s">
        <v>2197</v>
      </c>
      <c r="L7" s="8" t="s">
        <v>2198</v>
      </c>
      <c r="M7" s="8" t="s">
        <v>2199</v>
      </c>
      <c r="N7" s="8" t="s">
        <v>2200</v>
      </c>
      <c r="O7" s="8" t="s">
        <v>2201</v>
      </c>
      <c r="P7" s="8">
        <v>1100</v>
      </c>
      <c r="Q7" s="8" t="s">
        <v>2202</v>
      </c>
      <c r="R7" s="8" t="s">
        <v>2193</v>
      </c>
      <c r="S7" s="8" t="s">
        <v>2203</v>
      </c>
      <c r="U7" s="8" t="s">
        <v>2204</v>
      </c>
      <c r="V7" s="6" t="s">
        <v>22</v>
      </c>
      <c r="W7" s="6" t="s">
        <v>17</v>
      </c>
      <c r="X7" s="8" t="str">
        <f>IF(ISERROR(MATCH('JP PINT 1.0'!B7,統合!J:J,0)),"",INDEX(統合!Z:Z,MATCH('JP PINT 1.0'!B7,統合!J:J,0),1))</f>
        <v>rsm:CIIHSupplyChainTradeTransaction/ram:ApplicableCIIHSupplyChainTradeSettlement/ram:InvoiceCurrencyCode</v>
      </c>
    </row>
    <row r="8" spans="1:24" ht="15.95" customHeight="1">
      <c r="A8" s="8">
        <v>1060</v>
      </c>
      <c r="B8" s="8" t="s">
        <v>1778</v>
      </c>
      <c r="C8" s="8" t="s">
        <v>2135</v>
      </c>
      <c r="D8" s="6" t="s">
        <v>17</v>
      </c>
      <c r="F8" s="6" t="s">
        <v>17</v>
      </c>
      <c r="G8" s="24">
        <v>1</v>
      </c>
      <c r="H8" s="43" t="s">
        <v>1779</v>
      </c>
      <c r="I8" s="43" t="s">
        <v>2205</v>
      </c>
      <c r="J8" s="6" t="s">
        <v>2189</v>
      </c>
      <c r="K8" s="8" t="s">
        <v>1780</v>
      </c>
      <c r="L8" s="8" t="s">
        <v>2206</v>
      </c>
      <c r="M8" s="8" t="s">
        <v>2199</v>
      </c>
      <c r="N8" s="8" t="s">
        <v>2200</v>
      </c>
      <c r="P8" s="8">
        <v>1110</v>
      </c>
      <c r="Q8" s="8" t="s">
        <v>2207</v>
      </c>
      <c r="R8" s="8" t="s">
        <v>2193</v>
      </c>
      <c r="S8" s="8" t="s">
        <v>2208</v>
      </c>
      <c r="U8" s="8" t="s">
        <v>2209</v>
      </c>
      <c r="V8" s="6" t="s">
        <v>17</v>
      </c>
      <c r="W8" s="6" t="s">
        <v>17</v>
      </c>
      <c r="X8" s="8" t="str">
        <f>IF(ISERROR(MATCH('JP PINT 1.0'!B8,統合!J:J,0)),"",INDEX(統合!Z:Z,MATCH('JP PINT 1.0'!B8,統合!J:J,0),1))</f>
        <v>rsm:CIIHSupplyChainTradeTransaction/ram:ApplicableCIIHSupplyChainTradeSettlement/ram:TaxCurrencyCode</v>
      </c>
    </row>
    <row r="9" spans="1:24" ht="15.95" customHeight="1">
      <c r="A9" s="8">
        <v>1070</v>
      </c>
      <c r="B9" s="8" t="s">
        <v>4437</v>
      </c>
      <c r="C9" s="8" t="s">
        <v>2135</v>
      </c>
      <c r="D9" s="6" t="s">
        <v>17</v>
      </c>
      <c r="F9" s="6" t="s">
        <v>17</v>
      </c>
      <c r="G9" s="24">
        <v>1</v>
      </c>
      <c r="H9" s="43" t="s">
        <v>2210</v>
      </c>
      <c r="I9" s="43" t="s">
        <v>2211</v>
      </c>
      <c r="J9" s="6" t="s">
        <v>2171</v>
      </c>
      <c r="K9" s="8" t="s">
        <v>2212</v>
      </c>
      <c r="M9" s="11" t="s">
        <v>2213</v>
      </c>
      <c r="N9" s="8" t="s">
        <v>2174</v>
      </c>
      <c r="P9" s="8">
        <v>1090</v>
      </c>
      <c r="Q9" s="8" t="s">
        <v>2214</v>
      </c>
      <c r="R9" s="8" t="s">
        <v>2176</v>
      </c>
      <c r="S9" s="8" t="s">
        <v>2215</v>
      </c>
      <c r="U9" s="8" t="s">
        <v>2216</v>
      </c>
      <c r="V9" s="6" t="s">
        <v>17</v>
      </c>
      <c r="W9" s="6" t="s">
        <v>17</v>
      </c>
      <c r="X9" s="8" t="str">
        <f>IF(ISERROR(MATCH('JP PINT 1.0'!B9,統合!J:J,0)),"",INDEX(統合!Z:Z,MATCH('JP PINT 1.0'!B9,統合!J:J,0),1))</f>
        <v/>
      </c>
    </row>
    <row r="10" spans="1:24" ht="15.95" customHeight="1">
      <c r="A10" s="8">
        <v>1080</v>
      </c>
      <c r="B10" s="8" t="s">
        <v>4442</v>
      </c>
      <c r="C10" s="8" t="s">
        <v>2135</v>
      </c>
      <c r="D10" s="6" t="s">
        <v>17</v>
      </c>
      <c r="F10" s="6" t="s">
        <v>17</v>
      </c>
      <c r="G10" s="24">
        <v>1</v>
      </c>
      <c r="H10" s="43" t="s">
        <v>2217</v>
      </c>
      <c r="I10" s="43" t="s">
        <v>2218</v>
      </c>
      <c r="J10" s="6" t="s">
        <v>2189</v>
      </c>
      <c r="K10" s="8" t="s">
        <v>2219</v>
      </c>
      <c r="L10" s="8" t="s">
        <v>2220</v>
      </c>
      <c r="M10" s="11" t="s">
        <v>2221</v>
      </c>
      <c r="N10" s="11" t="s">
        <v>2222</v>
      </c>
      <c r="P10" s="8">
        <v>1170</v>
      </c>
      <c r="Q10" s="8" t="s">
        <v>2223</v>
      </c>
      <c r="R10" s="8" t="s">
        <v>2193</v>
      </c>
      <c r="S10" s="8" t="s">
        <v>2224</v>
      </c>
      <c r="U10" s="8" t="s">
        <v>2225</v>
      </c>
      <c r="V10" s="6" t="s">
        <v>17</v>
      </c>
      <c r="W10" s="6" t="s">
        <v>71</v>
      </c>
      <c r="X10" s="8" t="str">
        <f>IF(ISERROR(MATCH('JP PINT 1.0'!B10,統合!J:J,0)),"",INDEX(統合!Z:Z,MATCH('JP PINT 1.0'!B10,統合!J:J,0),1))</f>
        <v/>
      </c>
    </row>
    <row r="11" spans="1:24" ht="15.95" customHeight="1">
      <c r="A11" s="8">
        <v>1090</v>
      </c>
      <c r="B11" s="8" t="s">
        <v>4445</v>
      </c>
      <c r="C11" s="8" t="s">
        <v>2153</v>
      </c>
      <c r="D11" s="6" t="s">
        <v>17</v>
      </c>
      <c r="F11" s="6" t="s">
        <v>17</v>
      </c>
      <c r="G11" s="24">
        <v>1</v>
      </c>
      <c r="H11" s="43" t="s">
        <v>2226</v>
      </c>
      <c r="I11" s="43" t="s">
        <v>848</v>
      </c>
      <c r="J11" s="6" t="s">
        <v>2171</v>
      </c>
      <c r="K11" s="8" t="s">
        <v>2227</v>
      </c>
      <c r="L11" s="8" t="s">
        <v>2228</v>
      </c>
      <c r="M11" s="8" t="s">
        <v>2173</v>
      </c>
      <c r="N11" s="8" t="s">
        <v>2174</v>
      </c>
      <c r="O11" s="10">
        <v>45250</v>
      </c>
      <c r="P11" s="8">
        <v>1060</v>
      </c>
      <c r="Q11" s="8" t="s">
        <v>2229</v>
      </c>
      <c r="R11" s="8" t="s">
        <v>2176</v>
      </c>
      <c r="S11" s="8" t="s">
        <v>2230</v>
      </c>
      <c r="U11" s="8" t="s">
        <v>2231</v>
      </c>
      <c r="V11" s="6" t="s">
        <v>17</v>
      </c>
      <c r="W11" s="6" t="s">
        <v>17</v>
      </c>
      <c r="X11" s="8" t="str">
        <f>IF(ISERROR(MATCH('JP PINT 1.0'!B11,統合!J:J,0)),"",INDEX(統合!Z:Z,MATCH('JP PINT 1.0'!B11,統合!J:J,0),1))</f>
        <v/>
      </c>
    </row>
    <row r="12" spans="1:24" ht="15.95" customHeight="1">
      <c r="A12" s="8">
        <v>1100</v>
      </c>
      <c r="B12" s="8" t="s">
        <v>4449</v>
      </c>
      <c r="C12" s="8" t="s">
        <v>2153</v>
      </c>
      <c r="D12" s="6" t="s">
        <v>17</v>
      </c>
      <c r="F12" s="6" t="s">
        <v>17</v>
      </c>
      <c r="G12" s="24">
        <v>1</v>
      </c>
      <c r="H12" s="43" t="s">
        <v>2232</v>
      </c>
      <c r="I12" s="43" t="s">
        <v>2233</v>
      </c>
      <c r="J12" s="6" t="s">
        <v>2234</v>
      </c>
      <c r="K12" s="8" t="s">
        <v>2235</v>
      </c>
      <c r="L12" s="8" t="s">
        <v>2236</v>
      </c>
      <c r="M12" s="8" t="s">
        <v>2237</v>
      </c>
      <c r="N12" s="8" t="s">
        <v>2238</v>
      </c>
      <c r="O12" s="8" t="s">
        <v>2239</v>
      </c>
      <c r="P12" s="8">
        <v>1130</v>
      </c>
      <c r="Q12" s="8" t="s">
        <v>2240</v>
      </c>
      <c r="R12" s="8" t="s">
        <v>2241</v>
      </c>
      <c r="S12" s="8" t="s">
        <v>2242</v>
      </c>
      <c r="U12" s="8" t="s">
        <v>2243</v>
      </c>
      <c r="V12" s="6" t="s">
        <v>17</v>
      </c>
      <c r="W12" s="6" t="s">
        <v>17</v>
      </c>
      <c r="X12" s="8" t="str">
        <f>IF(ISERROR(MATCH('JP PINT 1.0'!B12,統合!J:J,0)),"",INDEX(統合!Z:Z,MATCH('JP PINT 1.0'!B12,統合!J:J,0),1))</f>
        <v/>
      </c>
    </row>
    <row r="13" spans="1:24" ht="15.95" customHeight="1">
      <c r="A13" s="8">
        <v>1110</v>
      </c>
      <c r="B13" s="8" t="s">
        <v>1773</v>
      </c>
      <c r="C13" s="8" t="s">
        <v>2153</v>
      </c>
      <c r="D13" s="6" t="s">
        <v>17</v>
      </c>
      <c r="F13" s="6" t="s">
        <v>17</v>
      </c>
      <c r="G13" s="24">
        <v>1</v>
      </c>
      <c r="H13" s="43" t="s">
        <v>1774</v>
      </c>
      <c r="I13" s="43" t="s">
        <v>2244</v>
      </c>
      <c r="J13" s="6" t="s">
        <v>2245</v>
      </c>
      <c r="K13" s="8" t="s">
        <v>1775</v>
      </c>
      <c r="L13" s="8" t="s">
        <v>686</v>
      </c>
      <c r="N13" s="8" t="s">
        <v>2246</v>
      </c>
      <c r="P13" s="8">
        <v>1460</v>
      </c>
      <c r="Q13" s="8" t="s">
        <v>2166</v>
      </c>
      <c r="R13" s="8" t="s">
        <v>2167</v>
      </c>
      <c r="S13" s="8" t="s">
        <v>2247</v>
      </c>
      <c r="U13" s="8" t="s">
        <v>2248</v>
      </c>
      <c r="V13" s="6" t="s">
        <v>22</v>
      </c>
      <c r="W13" s="6" t="s">
        <v>22</v>
      </c>
      <c r="X13" s="8" t="str">
        <f>IF(ISERROR(MATCH('JP PINT 1.0'!B13,統合!J:J,0)),"",INDEX(統合!Z:Z,MATCH('JP PINT 1.0'!B13,統合!J:J,0),1))</f>
        <v>rsm:CIIHSupplyChainTradeTransaction/ram:ApplicableCIIHSupplyChainTradeAgreement/ram:SpecifiedProcuringProject/ram:ID</v>
      </c>
    </row>
    <row r="14" spans="1:24" ht="15.95" customHeight="1">
      <c r="A14" s="8">
        <v>1120</v>
      </c>
      <c r="B14" s="8" t="s">
        <v>1948</v>
      </c>
      <c r="C14" s="8" t="s">
        <v>2153</v>
      </c>
      <c r="D14" s="6" t="s">
        <v>17</v>
      </c>
      <c r="F14" s="6" t="s">
        <v>17</v>
      </c>
      <c r="G14" s="24">
        <v>1</v>
      </c>
      <c r="H14" s="43" t="s">
        <v>1949</v>
      </c>
      <c r="I14" s="43" t="s">
        <v>2249</v>
      </c>
      <c r="J14" s="6" t="s">
        <v>2245</v>
      </c>
      <c r="K14" s="8" t="s">
        <v>1950</v>
      </c>
      <c r="L14" s="8" t="s">
        <v>2250</v>
      </c>
      <c r="P14" s="8">
        <v>1320</v>
      </c>
      <c r="Q14" s="8" t="s">
        <v>2166</v>
      </c>
      <c r="R14" s="8" t="s">
        <v>2167</v>
      </c>
      <c r="S14" s="8" t="s">
        <v>2251</v>
      </c>
      <c r="U14" s="8" t="s">
        <v>2252</v>
      </c>
      <c r="V14" s="6" t="s">
        <v>22</v>
      </c>
      <c r="W14" s="6" t="s">
        <v>22</v>
      </c>
      <c r="X14" s="8" t="str">
        <f>IF(ISERROR(MATCH('JP PINT 1.0'!B14,統合!J:J,0)),"",INDEX(統合!Z:Z,MATCH('JP PINT 1.0'!B14,統合!J:J,0),1))</f>
        <v>rsm:CIIHSupplyChainTradeTransaction/ram:IncludedCIILSupplyChainTradeLineItem/ram:SpecifiedCIILSupplyChainTradeAgreement/ram:ContractReferencedCIReferencedDocument/ram:IssuerAssignedID</v>
      </c>
    </row>
    <row r="15" spans="1:24" ht="15.95" customHeight="1">
      <c r="A15" s="8">
        <v>1130</v>
      </c>
      <c r="B15" s="8" t="s">
        <v>1944</v>
      </c>
      <c r="C15" s="8" t="s">
        <v>2153</v>
      </c>
      <c r="D15" s="6" t="s">
        <v>17</v>
      </c>
      <c r="F15" s="6" t="s">
        <v>17</v>
      </c>
      <c r="G15" s="24">
        <v>1</v>
      </c>
      <c r="H15" s="43" t="s">
        <v>1945</v>
      </c>
      <c r="I15" s="43" t="s">
        <v>2253</v>
      </c>
      <c r="J15" s="6" t="s">
        <v>2245</v>
      </c>
      <c r="K15" s="8" t="s">
        <v>2254</v>
      </c>
      <c r="L15" s="8" t="s">
        <v>2255</v>
      </c>
      <c r="M15" s="11" t="s">
        <v>2256</v>
      </c>
      <c r="N15" s="8" t="s">
        <v>2257</v>
      </c>
      <c r="O15" s="8" t="s">
        <v>2258</v>
      </c>
      <c r="P15" s="8">
        <v>1190</v>
      </c>
      <c r="Q15" s="8" t="s">
        <v>2166</v>
      </c>
      <c r="R15" s="8" t="s">
        <v>2167</v>
      </c>
      <c r="S15" s="8" t="s">
        <v>2259</v>
      </c>
      <c r="U15" s="8" t="s">
        <v>2260</v>
      </c>
      <c r="V15" s="6" t="s">
        <v>22</v>
      </c>
      <c r="W15" s="6" t="s">
        <v>22</v>
      </c>
      <c r="X15" s="8" t="str">
        <f>IF(ISERROR(MATCH('JP PINT 1.0'!B15,統合!J:J,0)),"",INDEX(統合!Z:Z,MATCH('JP PINT 1.0'!B15,統合!J:J,0),1))</f>
        <v>rsm:CIIHSupplyChainTradeTransaction/ram:IncludedCIILSupplyChainTradeLineItem/ram:SpecifiedCIILSupplyChainTradeAgreement/ram:BuyerOrderReferencedCIReferencedDocument/ram:IssuerAssignedID</v>
      </c>
    </row>
    <row r="16" spans="1:24" ht="15.95" customHeight="1">
      <c r="A16" s="8">
        <v>1140</v>
      </c>
      <c r="B16" s="8" t="s">
        <v>1939</v>
      </c>
      <c r="C16" s="8" t="s">
        <v>2153</v>
      </c>
      <c r="D16" s="6" t="s">
        <v>17</v>
      </c>
      <c r="F16" s="6" t="s">
        <v>17</v>
      </c>
      <c r="G16" s="24">
        <v>1</v>
      </c>
      <c r="H16" s="43" t="s">
        <v>1940</v>
      </c>
      <c r="I16" s="43" t="s">
        <v>2261</v>
      </c>
      <c r="J16" s="6" t="s">
        <v>2245</v>
      </c>
      <c r="K16" s="8" t="s">
        <v>1941</v>
      </c>
      <c r="L16" s="8" t="s">
        <v>2262</v>
      </c>
      <c r="M16" s="11" t="s">
        <v>2263</v>
      </c>
      <c r="N16" s="8" t="s">
        <v>2264</v>
      </c>
      <c r="O16" s="8" t="s">
        <v>2265</v>
      </c>
      <c r="P16" s="8">
        <v>1200</v>
      </c>
      <c r="Q16" s="8" t="s">
        <v>2266</v>
      </c>
      <c r="R16" s="8" t="s">
        <v>2167</v>
      </c>
      <c r="S16" s="8" t="s">
        <v>2267</v>
      </c>
      <c r="U16" s="8" t="s">
        <v>2268</v>
      </c>
      <c r="V16" s="6" t="s">
        <v>17</v>
      </c>
      <c r="W16" s="6" t="s">
        <v>17</v>
      </c>
      <c r="X16" s="8" t="str">
        <f>IF(ISERROR(MATCH('JP PINT 1.0'!B16,統合!J:J,0)),"",INDEX(統合!Z:Z,MATCH('JP PINT 1.0'!B16,統合!J:J,0),1))</f>
        <v>rsm:CIIHSupplyChainTradeTransaction/ram:IncludedCIILSupplyChainTradeLineItem/ram:SpecifiedCIILSupplyChainTradeAgreement/ram:SellerOrderReferencedCIReferencedDocument/ram:IssuerAssignedID</v>
      </c>
    </row>
    <row r="17" spans="1:24" ht="15.95" customHeight="1">
      <c r="A17" s="8">
        <v>1150</v>
      </c>
      <c r="B17" s="8" t="s">
        <v>4458</v>
      </c>
      <c r="C17" s="8" t="s">
        <v>2153</v>
      </c>
      <c r="D17" s="6" t="s">
        <v>17</v>
      </c>
      <c r="F17" s="6" t="s">
        <v>17</v>
      </c>
      <c r="G17" s="24">
        <v>1</v>
      </c>
      <c r="H17" s="43" t="s">
        <v>2269</v>
      </c>
      <c r="I17" s="43" t="s">
        <v>2270</v>
      </c>
      <c r="J17" s="6" t="s">
        <v>2245</v>
      </c>
      <c r="K17" s="8" t="s">
        <v>2271</v>
      </c>
      <c r="L17" s="8" t="s">
        <v>2272</v>
      </c>
      <c r="P17" s="8">
        <v>1280</v>
      </c>
      <c r="Q17" s="8" t="s">
        <v>2166</v>
      </c>
      <c r="R17" s="8" t="s">
        <v>2167</v>
      </c>
      <c r="S17" s="8" t="s">
        <v>2273</v>
      </c>
      <c r="U17" s="8" t="s">
        <v>2274</v>
      </c>
      <c r="V17" s="6" t="s">
        <v>22</v>
      </c>
      <c r="W17" s="6" t="s">
        <v>22</v>
      </c>
      <c r="X17" s="8" t="str">
        <f>IF(ISERROR(MATCH('JP PINT 1.0'!B17,統合!J:J,0)),"",INDEX(統合!Z:Z,MATCH('JP PINT 1.0'!B17,統合!J:J,0),1))</f>
        <v/>
      </c>
    </row>
    <row r="18" spans="1:24" ht="15.95" customHeight="1">
      <c r="A18" s="8">
        <v>1160</v>
      </c>
      <c r="B18" s="8" t="s">
        <v>1976</v>
      </c>
      <c r="C18" s="8" t="s">
        <v>2153</v>
      </c>
      <c r="D18" s="6" t="s">
        <v>17</v>
      </c>
      <c r="F18" s="6" t="s">
        <v>17</v>
      </c>
      <c r="G18" s="24">
        <v>1</v>
      </c>
      <c r="H18" s="43" t="s">
        <v>1977</v>
      </c>
      <c r="I18" s="43" t="s">
        <v>2275</v>
      </c>
      <c r="J18" s="6" t="s">
        <v>2245</v>
      </c>
      <c r="K18" s="8" t="s">
        <v>1978</v>
      </c>
      <c r="L18" s="8" t="s">
        <v>2276</v>
      </c>
      <c r="P18" s="8">
        <v>1260</v>
      </c>
      <c r="Q18" s="8" t="s">
        <v>2166</v>
      </c>
      <c r="R18" s="8" t="s">
        <v>2167</v>
      </c>
      <c r="S18" s="8" t="s">
        <v>2277</v>
      </c>
      <c r="U18" s="8" t="s">
        <v>2278</v>
      </c>
      <c r="V18" s="6" t="s">
        <v>22</v>
      </c>
      <c r="W18" s="6" t="s">
        <v>22</v>
      </c>
      <c r="X18" s="8" t="str">
        <f>IF(ISERROR(MATCH('JP PINT 1.0'!B18,統合!J:J,0)),"",INDEX(統合!Z:Z,MATCH('JP PINT 1.0'!B18,統合!J:J,0),1))</f>
        <v/>
      </c>
    </row>
    <row r="19" spans="1:24" ht="15.95" customHeight="1">
      <c r="A19" s="8">
        <v>1170</v>
      </c>
      <c r="B19" s="8" t="s">
        <v>4461</v>
      </c>
      <c r="C19" s="8" t="s">
        <v>2153</v>
      </c>
      <c r="D19" s="6" t="s">
        <v>17</v>
      </c>
      <c r="F19" s="6" t="s">
        <v>17</v>
      </c>
      <c r="G19" s="24">
        <v>1</v>
      </c>
      <c r="H19" s="43" t="s">
        <v>2279</v>
      </c>
      <c r="I19" s="43" t="s">
        <v>2280</v>
      </c>
      <c r="J19" s="6" t="s">
        <v>2245</v>
      </c>
      <c r="K19" s="8" t="s">
        <v>2281</v>
      </c>
      <c r="L19" s="8" t="s">
        <v>2282</v>
      </c>
      <c r="P19" s="8">
        <v>1300</v>
      </c>
      <c r="Q19" s="8" t="s">
        <v>2166</v>
      </c>
      <c r="R19" s="8" t="s">
        <v>2167</v>
      </c>
      <c r="S19" s="8" t="s">
        <v>2283</v>
      </c>
      <c r="U19" s="8" t="s">
        <v>2284</v>
      </c>
      <c r="V19" s="6" t="s">
        <v>22</v>
      </c>
      <c r="W19" s="6" t="s">
        <v>22</v>
      </c>
      <c r="X19" s="8" t="str">
        <f>IF(ISERROR(MATCH('JP PINT 1.0'!B19,統合!J:J,0)),"",INDEX(統合!Z:Z,MATCH('JP PINT 1.0'!B19,統合!J:J,0),1))</f>
        <v/>
      </c>
    </row>
    <row r="20" spans="1:24" ht="15.95" customHeight="1">
      <c r="A20" s="8">
        <v>1180</v>
      </c>
      <c r="B20" s="8" t="s">
        <v>4465</v>
      </c>
      <c r="C20" s="8" t="s">
        <v>2153</v>
      </c>
      <c r="D20" s="6" t="s">
        <v>17</v>
      </c>
      <c r="F20" s="6" t="s">
        <v>17</v>
      </c>
      <c r="G20" s="24">
        <v>1</v>
      </c>
      <c r="H20" s="43" t="s">
        <v>2285</v>
      </c>
      <c r="I20" s="43" t="s">
        <v>2286</v>
      </c>
      <c r="J20" s="6" t="s">
        <v>2162</v>
      </c>
      <c r="K20" s="8" t="s">
        <v>2287</v>
      </c>
      <c r="L20" s="8" t="s">
        <v>2288</v>
      </c>
      <c r="P20" s="8">
        <v>1340</v>
      </c>
      <c r="Q20" s="8" t="s">
        <v>2166</v>
      </c>
      <c r="R20" s="8" t="s">
        <v>2167</v>
      </c>
      <c r="S20" s="8" t="s">
        <v>2289</v>
      </c>
      <c r="U20" s="8" t="s">
        <v>2290</v>
      </c>
      <c r="V20" s="6" t="s">
        <v>22</v>
      </c>
      <c r="W20" s="6" t="s">
        <v>22</v>
      </c>
      <c r="X20" s="8" t="str">
        <f>IF(ISERROR(MATCH('JP PINT 1.0'!B20,統合!J:J,0)),"",INDEX(統合!Z:Z,MATCH('JP PINT 1.0'!B20,統合!J:J,0),1))</f>
        <v/>
      </c>
    </row>
    <row r="21" spans="1:24" ht="15.95" customHeight="1">
      <c r="A21" s="8">
        <v>1190</v>
      </c>
      <c r="B21" s="8" t="s">
        <v>5361</v>
      </c>
      <c r="C21" s="8" t="s">
        <v>2153</v>
      </c>
      <c r="D21" s="6" t="s">
        <v>17</v>
      </c>
      <c r="F21" s="6" t="s">
        <v>17</v>
      </c>
      <c r="G21" s="24">
        <v>1</v>
      </c>
      <c r="H21" s="43" t="s">
        <v>2291</v>
      </c>
      <c r="I21" s="43" t="s">
        <v>2292</v>
      </c>
      <c r="J21" s="6" t="s">
        <v>2189</v>
      </c>
      <c r="K21" s="8" t="s">
        <v>2293</v>
      </c>
      <c r="L21" s="8" t="s">
        <v>2294</v>
      </c>
      <c r="P21" s="8">
        <v>1350</v>
      </c>
      <c r="Q21" s="8" t="s">
        <v>2295</v>
      </c>
      <c r="R21" s="8" t="s">
        <v>2296</v>
      </c>
      <c r="S21" s="8" t="s">
        <v>2297</v>
      </c>
      <c r="U21" s="8" t="s">
        <v>2298</v>
      </c>
      <c r="V21" s="6" t="s">
        <v>17</v>
      </c>
      <c r="W21" s="6" t="s">
        <v>17</v>
      </c>
      <c r="X21" s="8" t="str">
        <f>IF(ISERROR(MATCH('JP PINT 1.0'!B21,統合!J:J,0)),"",INDEX(統合!Z:Z,MATCH('JP PINT 1.0'!B21,統合!J:J,0),1))</f>
        <v/>
      </c>
    </row>
    <row r="22" spans="1:24" ht="15.95" customHeight="1">
      <c r="A22" s="8">
        <v>1200</v>
      </c>
      <c r="B22" s="8" t="s">
        <v>4473</v>
      </c>
      <c r="C22" s="8" t="s">
        <v>2153</v>
      </c>
      <c r="D22" s="6" t="s">
        <v>17</v>
      </c>
      <c r="F22" s="6" t="s">
        <v>17</v>
      </c>
      <c r="G22" s="24">
        <v>1</v>
      </c>
      <c r="H22" s="43" t="s">
        <v>2299</v>
      </c>
      <c r="I22" s="43" t="s">
        <v>2300</v>
      </c>
      <c r="J22" s="6" t="s">
        <v>2234</v>
      </c>
      <c r="K22" s="8" t="s">
        <v>2301</v>
      </c>
      <c r="L22" s="8" t="s">
        <v>2302</v>
      </c>
      <c r="O22" s="8" t="s">
        <v>2303</v>
      </c>
      <c r="P22" s="8">
        <v>1120</v>
      </c>
      <c r="Q22" s="8" t="s">
        <v>2304</v>
      </c>
      <c r="R22" s="8" t="s">
        <v>2241</v>
      </c>
      <c r="S22" s="8" t="s">
        <v>2305</v>
      </c>
      <c r="U22" s="8" t="s">
        <v>2306</v>
      </c>
      <c r="V22" s="6" t="s">
        <v>17</v>
      </c>
      <c r="W22" s="6" t="s">
        <v>17</v>
      </c>
      <c r="X22" s="8" t="str">
        <f>IF(ISERROR(MATCH('JP PINT 1.0'!B22,統合!J:J,0)),"",INDEX(統合!Z:Z,MATCH('JP PINT 1.0'!B22,統合!J:J,0),1))</f>
        <v/>
      </c>
    </row>
    <row r="23" spans="1:24" ht="15.95" customHeight="1">
      <c r="A23" s="8">
        <v>1210</v>
      </c>
      <c r="B23" s="8" t="s">
        <v>1874</v>
      </c>
      <c r="C23" s="8" t="s">
        <v>2135</v>
      </c>
      <c r="D23" s="6" t="s">
        <v>71</v>
      </c>
      <c r="F23" s="6" t="s">
        <v>71</v>
      </c>
      <c r="G23" s="24">
        <v>1</v>
      </c>
      <c r="H23" s="43" t="s">
        <v>1875</v>
      </c>
      <c r="I23" s="43" t="s">
        <v>2307</v>
      </c>
      <c r="K23" s="8" t="s">
        <v>1876</v>
      </c>
      <c r="L23" s="8" t="s">
        <v>2308</v>
      </c>
      <c r="P23" s="8">
        <v>2920</v>
      </c>
      <c r="Q23" s="8" t="s">
        <v>2309</v>
      </c>
      <c r="R23" s="8" t="s">
        <v>2310</v>
      </c>
      <c r="S23" s="8" t="s">
        <v>2311</v>
      </c>
      <c r="U23" s="8" t="s">
        <v>2312</v>
      </c>
      <c r="V23" s="6" t="s">
        <v>71</v>
      </c>
      <c r="W23" s="6" t="s">
        <v>71</v>
      </c>
      <c r="X23" s="8">
        <f>IF(ISERROR(MATCH('JP PINT 1.0'!B23,統合!J:J,0)),"",INDEX(統合!Z:Z,MATCH('JP PINT 1.0'!B23,統合!J:J,0),1))</f>
        <v>0</v>
      </c>
    </row>
    <row r="24" spans="1:24" ht="15.95" customHeight="1">
      <c r="A24" s="8">
        <v>1220</v>
      </c>
      <c r="B24" s="8" t="s">
        <v>5362</v>
      </c>
      <c r="C24" s="8" t="s">
        <v>2135</v>
      </c>
      <c r="D24" s="6" t="s">
        <v>17</v>
      </c>
      <c r="F24" s="6" t="s">
        <v>17</v>
      </c>
      <c r="G24" s="24">
        <v>2</v>
      </c>
      <c r="H24" s="44" t="s">
        <v>2313</v>
      </c>
      <c r="I24" s="44" t="s">
        <v>2314</v>
      </c>
      <c r="J24" s="6" t="s">
        <v>2162</v>
      </c>
      <c r="K24" s="8" t="s">
        <v>2315</v>
      </c>
      <c r="L24" s="8" t="s">
        <v>2316</v>
      </c>
      <c r="P24" s="8">
        <v>2930</v>
      </c>
      <c r="Q24" s="8" t="s">
        <v>2317</v>
      </c>
      <c r="R24" s="8" t="s">
        <v>2167</v>
      </c>
      <c r="S24" s="8" t="s">
        <v>2318</v>
      </c>
      <c r="U24" s="8" t="s">
        <v>2319</v>
      </c>
      <c r="V24" s="6" t="s">
        <v>17</v>
      </c>
      <c r="W24" s="6" t="s">
        <v>71</v>
      </c>
      <c r="X24" s="8" t="str">
        <f>IF(ISERROR(MATCH('JP PINT 1.0'!B24,統合!J:J,0)),"",INDEX(統合!Z:Z,MATCH('JP PINT 1.0'!B24,統合!J:J,0),1))</f>
        <v/>
      </c>
    </row>
    <row r="25" spans="1:24" ht="15.95" customHeight="1">
      <c r="A25" s="8">
        <v>1230</v>
      </c>
      <c r="B25" s="8" t="s">
        <v>1878</v>
      </c>
      <c r="C25" s="8" t="s">
        <v>2153</v>
      </c>
      <c r="D25" s="6" t="s">
        <v>17</v>
      </c>
      <c r="F25" s="6" t="s">
        <v>17</v>
      </c>
      <c r="G25" s="24">
        <v>2</v>
      </c>
      <c r="H25" s="44" t="s">
        <v>2320</v>
      </c>
      <c r="I25" s="44" t="s">
        <v>2307</v>
      </c>
      <c r="J25" s="6" t="s">
        <v>2234</v>
      </c>
      <c r="K25" s="8" t="s">
        <v>1879</v>
      </c>
      <c r="L25" s="8" t="s">
        <v>2321</v>
      </c>
      <c r="N25" s="11" t="s">
        <v>2322</v>
      </c>
      <c r="O25" s="8" t="s">
        <v>2323</v>
      </c>
      <c r="P25" s="8">
        <v>2940</v>
      </c>
      <c r="Q25" s="8" t="s">
        <v>2324</v>
      </c>
      <c r="R25" s="8" t="s">
        <v>2241</v>
      </c>
      <c r="S25" s="8" t="s">
        <v>2325</v>
      </c>
      <c r="U25" s="8" t="s">
        <v>2326</v>
      </c>
      <c r="V25" s="6" t="s">
        <v>17</v>
      </c>
      <c r="W25" s="6" t="s">
        <v>71</v>
      </c>
      <c r="X25" s="8" t="str">
        <f>IF(ISERROR(MATCH('JP PINT 1.0'!B25,統合!J:J,0)),"",INDEX(統合!Z:Z,MATCH('JP PINT 1.0'!B25,統合!J:J,0),1))</f>
        <v>rsm:CIIHSupplyChainTradeTransaction/ram:ApplicableCIIHSupplyChainTradeSettlement/ram:SpecifiedCITradePaymentTerms/ram:Description</v>
      </c>
    </row>
    <row r="26" spans="1:24" ht="15.95" customHeight="1">
      <c r="A26" s="8">
        <v>1240</v>
      </c>
      <c r="B26" s="8" t="s">
        <v>5363</v>
      </c>
      <c r="C26" s="8" t="s">
        <v>2135</v>
      </c>
      <c r="D26" s="6" t="s">
        <v>17</v>
      </c>
      <c r="F26" s="6" t="s">
        <v>17</v>
      </c>
      <c r="G26" s="24">
        <v>2</v>
      </c>
      <c r="H26" s="44" t="s">
        <v>2327</v>
      </c>
      <c r="I26" s="44" t="s">
        <v>2328</v>
      </c>
      <c r="J26" s="6" t="s">
        <v>2329</v>
      </c>
      <c r="K26" s="8" t="s">
        <v>2330</v>
      </c>
      <c r="L26" s="8" t="s">
        <v>2331</v>
      </c>
      <c r="P26" s="8">
        <v>2950</v>
      </c>
      <c r="Q26" s="8" t="s">
        <v>2332</v>
      </c>
      <c r="R26" s="8" t="s">
        <v>2333</v>
      </c>
      <c r="S26" s="8" t="s">
        <v>2334</v>
      </c>
      <c r="U26" s="8" t="s">
        <v>2335</v>
      </c>
      <c r="V26" s="6" t="s">
        <v>17</v>
      </c>
      <c r="W26" s="6" t="s">
        <v>17</v>
      </c>
      <c r="X26" s="8" t="str">
        <f>IF(ISERROR(MATCH('JP PINT 1.0'!B26,統合!J:J,0)),"",INDEX(統合!Z:Z,MATCH('JP PINT 1.0'!B26,統合!J:J,0),1))</f>
        <v/>
      </c>
    </row>
    <row r="27" spans="1:24" ht="15.95" customHeight="1">
      <c r="A27" s="8">
        <v>1250</v>
      </c>
      <c r="B27" s="8" t="s">
        <v>1881</v>
      </c>
      <c r="C27" s="8" t="s">
        <v>2135</v>
      </c>
      <c r="D27" s="6" t="s">
        <v>17</v>
      </c>
      <c r="F27" s="6" t="s">
        <v>17</v>
      </c>
      <c r="G27" s="24">
        <v>2</v>
      </c>
      <c r="H27" s="44" t="s">
        <v>2336</v>
      </c>
      <c r="I27" s="44" t="s">
        <v>2337</v>
      </c>
      <c r="J27" s="6" t="s">
        <v>2171</v>
      </c>
      <c r="K27" s="8" t="s">
        <v>1882</v>
      </c>
      <c r="L27" s="8" t="s">
        <v>2338</v>
      </c>
      <c r="M27" s="8" t="s">
        <v>2173</v>
      </c>
      <c r="N27" s="8" t="s">
        <v>2174</v>
      </c>
      <c r="P27" s="8">
        <v>2960</v>
      </c>
      <c r="Q27" s="8" t="s">
        <v>2339</v>
      </c>
      <c r="R27" s="8" t="s">
        <v>2176</v>
      </c>
      <c r="S27" s="8" t="s">
        <v>2340</v>
      </c>
      <c r="U27" s="8" t="s">
        <v>2341</v>
      </c>
      <c r="V27" s="6" t="s">
        <v>17</v>
      </c>
      <c r="W27" s="6" t="s">
        <v>17</v>
      </c>
      <c r="X27" s="8" t="str">
        <f>IF(ISERROR(MATCH('JP PINT 1.0'!B27,統合!J:J,0)),"",INDEX(統合!Z:Z,MATCH('JP PINT 1.0'!B27,統合!J:J,0),1))</f>
        <v>rsm:CIIHSupplyChainTradeTransaction/ram:ApplicableCIIHSupplyChainTradeSettlement/ram:SpecifiedCITradePaymentTerms/ram:DueDateDateTime</v>
      </c>
    </row>
    <row r="28" spans="1:24" ht="15.95" customHeight="1">
      <c r="A28" s="8">
        <v>1260</v>
      </c>
      <c r="B28" s="8" t="s">
        <v>1659</v>
      </c>
      <c r="C28" s="8" t="s">
        <v>2153</v>
      </c>
      <c r="D28" s="6" t="s">
        <v>17</v>
      </c>
      <c r="F28" s="6" t="s">
        <v>17</v>
      </c>
      <c r="G28" s="24">
        <v>1</v>
      </c>
      <c r="H28" s="43" t="s">
        <v>2342</v>
      </c>
      <c r="I28" s="43" t="s">
        <v>2343</v>
      </c>
      <c r="J28" s="6" t="s">
        <v>2234</v>
      </c>
      <c r="K28" s="8" t="s">
        <v>1660</v>
      </c>
      <c r="L28" s="8" t="s">
        <v>2344</v>
      </c>
      <c r="P28" s="8">
        <v>1080</v>
      </c>
      <c r="Q28" s="8" t="s">
        <v>2324</v>
      </c>
      <c r="R28" s="8" t="s">
        <v>2241</v>
      </c>
      <c r="S28" s="8" t="s">
        <v>2345</v>
      </c>
      <c r="U28" s="8" t="s">
        <v>2346</v>
      </c>
      <c r="V28" s="6" t="s">
        <v>17</v>
      </c>
      <c r="W28" s="6" t="s">
        <v>71</v>
      </c>
      <c r="X28" s="8" t="str">
        <f>IF(ISERROR(MATCH('JP PINT 1.0'!B28,統合!J:J,0)),"",INDEX(統合!Z:Z,MATCH('JP PINT 1.0'!B28,統合!J:J,0),1))</f>
        <v>rsm:CIIHExchangedDocument/ram:IncludedCINote/ram:Content</v>
      </c>
    </row>
    <row r="29" spans="1:24" ht="15.95" customHeight="1">
      <c r="A29" s="8">
        <v>1270</v>
      </c>
      <c r="B29" s="8" t="s">
        <v>1625</v>
      </c>
      <c r="C29" s="8" t="s">
        <v>2153</v>
      </c>
      <c r="D29" s="6" t="s">
        <v>22</v>
      </c>
      <c r="F29" s="6" t="s">
        <v>22</v>
      </c>
      <c r="G29" s="24">
        <v>1</v>
      </c>
      <c r="H29" s="43" t="s">
        <v>1626</v>
      </c>
      <c r="I29" s="43" t="s">
        <v>2347</v>
      </c>
      <c r="K29" s="8" t="s">
        <v>1627</v>
      </c>
      <c r="L29" s="8" t="s">
        <v>2348</v>
      </c>
      <c r="P29" s="8">
        <v>4570</v>
      </c>
      <c r="X29" s="8">
        <f>IF(ISERROR(MATCH('JP PINT 1.0'!B29,統合!J:J,0)),"",INDEX(統合!Z:Z,MATCH('JP PINT 1.0'!B29,統合!J:J,0),1))</f>
        <v>0</v>
      </c>
    </row>
    <row r="30" spans="1:24" ht="15.95" customHeight="1">
      <c r="A30" s="8">
        <v>1280</v>
      </c>
      <c r="B30" s="8" t="s">
        <v>1629</v>
      </c>
      <c r="C30" s="8" t="s">
        <v>2153</v>
      </c>
      <c r="D30" s="6" t="s">
        <v>22</v>
      </c>
      <c r="F30" s="6" t="s">
        <v>22</v>
      </c>
      <c r="G30" s="24">
        <v>2</v>
      </c>
      <c r="H30" s="44" t="s">
        <v>2349</v>
      </c>
      <c r="I30" s="44" t="s">
        <v>2350</v>
      </c>
      <c r="J30" s="6" t="s">
        <v>2234</v>
      </c>
      <c r="K30" s="8" t="s">
        <v>2351</v>
      </c>
      <c r="L30" s="8" t="s">
        <v>2352</v>
      </c>
      <c r="O30" s="55" t="s">
        <v>2353</v>
      </c>
      <c r="P30" s="8">
        <v>1020</v>
      </c>
      <c r="Q30" s="8" t="s">
        <v>2354</v>
      </c>
      <c r="R30" s="8" t="s">
        <v>2167</v>
      </c>
      <c r="S30" s="8" t="s">
        <v>2355</v>
      </c>
      <c r="U30" s="8" t="s">
        <v>2356</v>
      </c>
      <c r="V30" s="6" t="s">
        <v>22</v>
      </c>
      <c r="W30" s="6" t="s">
        <v>17</v>
      </c>
      <c r="X30" s="8" t="str">
        <f>IF(ISERROR(MATCH('JP PINT 1.0'!B30,統合!J:J,0)),"",INDEX(統合!Z:Z,MATCH('JP PINT 1.0'!B30,統合!J:J,0),1))</f>
        <v>rsm:CIExchangedDocumentContext/ram:BusinessProcessSpecifiedCIDocumentContextParameter/ram:ID</v>
      </c>
    </row>
    <row r="31" spans="1:24" ht="15.95" customHeight="1">
      <c r="A31" s="8">
        <v>1290</v>
      </c>
      <c r="B31" s="8" t="s">
        <v>1638</v>
      </c>
      <c r="C31" s="8" t="s">
        <v>2153</v>
      </c>
      <c r="D31" s="6" t="s">
        <v>22</v>
      </c>
      <c r="F31" s="6" t="s">
        <v>22</v>
      </c>
      <c r="G31" s="24">
        <v>2</v>
      </c>
      <c r="H31" s="44" t="s">
        <v>2357</v>
      </c>
      <c r="I31" s="44" t="s">
        <v>2358</v>
      </c>
      <c r="J31" s="6" t="s">
        <v>2162</v>
      </c>
      <c r="K31" s="8" t="s">
        <v>2359</v>
      </c>
      <c r="L31" s="8" t="s">
        <v>2360</v>
      </c>
      <c r="O31" s="55" t="s">
        <v>2361</v>
      </c>
      <c r="P31" s="8">
        <v>1010</v>
      </c>
      <c r="Q31" s="8" t="s">
        <v>2362</v>
      </c>
      <c r="R31" s="8" t="s">
        <v>2167</v>
      </c>
      <c r="S31" s="8" t="s">
        <v>2363</v>
      </c>
      <c r="U31" s="8" t="s">
        <v>2364</v>
      </c>
      <c r="V31" s="6" t="s">
        <v>22</v>
      </c>
      <c r="W31" s="6" t="s">
        <v>17</v>
      </c>
      <c r="X31" s="8" t="str">
        <f>IF(ISERROR(MATCH('JP PINT 1.0'!B31,統合!J:J,0)),"",INDEX(統合!Z:Z,MATCH('JP PINT 1.0'!B31,統合!J:J,0),1))</f>
        <v>rsm:CIExchangedDocumentContext/ram:SubsetSpecifiedCIDocumentContextParameter/ram:ID</v>
      </c>
    </row>
    <row r="32" spans="1:24" ht="15.95" customHeight="1">
      <c r="A32" s="8">
        <v>1300</v>
      </c>
      <c r="B32" s="8" t="s">
        <v>4487</v>
      </c>
      <c r="C32" s="8" t="s">
        <v>2153</v>
      </c>
      <c r="D32" s="6" t="s">
        <v>71</v>
      </c>
      <c r="F32" s="6" t="s">
        <v>71</v>
      </c>
      <c r="G32" s="24">
        <v>1</v>
      </c>
      <c r="H32" s="43" t="s">
        <v>2365</v>
      </c>
      <c r="I32" s="43" t="s">
        <v>2366</v>
      </c>
      <c r="K32" s="8" t="s">
        <v>2367</v>
      </c>
      <c r="L32" s="8" t="s">
        <v>2368</v>
      </c>
      <c r="M32" s="11" t="s">
        <v>2369</v>
      </c>
      <c r="N32" s="11" t="s">
        <v>2370</v>
      </c>
      <c r="P32" s="8">
        <v>1210</v>
      </c>
      <c r="Q32" s="8" t="s">
        <v>2371</v>
      </c>
      <c r="R32" s="8" t="s">
        <v>2372</v>
      </c>
      <c r="S32" s="8" t="s">
        <v>2373</v>
      </c>
      <c r="U32" s="8" t="s">
        <v>2374</v>
      </c>
      <c r="V32" s="6" t="s">
        <v>71</v>
      </c>
      <c r="W32" s="6" t="s">
        <v>71</v>
      </c>
      <c r="X32" s="8" t="str">
        <f>IF(ISERROR(MATCH('JP PINT 1.0'!B32,統合!J:J,0)),"",INDEX(統合!Z:Z,MATCH('JP PINT 1.0'!B32,統合!J:J,0),1))</f>
        <v/>
      </c>
    </row>
    <row r="33" spans="1:24" ht="15.95" customHeight="1">
      <c r="A33" s="8">
        <v>1310</v>
      </c>
      <c r="B33" s="8" t="s">
        <v>4489</v>
      </c>
      <c r="C33" s="8" t="s">
        <v>2153</v>
      </c>
      <c r="D33" s="6" t="s">
        <v>22</v>
      </c>
      <c r="F33" s="6" t="s">
        <v>22</v>
      </c>
      <c r="G33" s="24">
        <v>2</v>
      </c>
      <c r="H33" s="45" t="s">
        <v>2375</v>
      </c>
      <c r="I33" s="44" t="s">
        <v>2366</v>
      </c>
      <c r="J33" s="6" t="s">
        <v>2245</v>
      </c>
      <c r="K33" s="8" t="s">
        <v>2376</v>
      </c>
      <c r="L33" s="8" t="s">
        <v>2377</v>
      </c>
      <c r="P33" s="8">
        <v>1230</v>
      </c>
      <c r="Q33" s="8" t="s">
        <v>2166</v>
      </c>
      <c r="R33" s="8" t="s">
        <v>2167</v>
      </c>
      <c r="S33" s="8" t="s">
        <v>2378</v>
      </c>
      <c r="U33" s="29" t="s">
        <v>2379</v>
      </c>
      <c r="V33" s="6" t="s">
        <v>22</v>
      </c>
      <c r="W33" s="6" t="s">
        <v>22</v>
      </c>
      <c r="X33" s="8" t="str">
        <f>IF(ISERROR(MATCH('JP PINT 1.0'!B33,統合!J:J,0)),"",INDEX(統合!Z:Z,MATCH('JP PINT 1.0'!B33,統合!J:J,0),1))</f>
        <v/>
      </c>
    </row>
    <row r="34" spans="1:24" ht="15.95" customHeight="1">
      <c r="A34" s="8">
        <v>1320</v>
      </c>
      <c r="B34" s="8" t="s">
        <v>1669</v>
      </c>
      <c r="C34" s="8" t="s">
        <v>2153</v>
      </c>
      <c r="D34" s="6" t="s">
        <v>17</v>
      </c>
      <c r="F34" s="6" t="s">
        <v>17</v>
      </c>
      <c r="G34" s="24">
        <v>2</v>
      </c>
      <c r="H34" s="44" t="s">
        <v>2380</v>
      </c>
      <c r="I34" s="44" t="s">
        <v>2381</v>
      </c>
      <c r="J34" s="6" t="s">
        <v>2171</v>
      </c>
      <c r="K34" s="8" t="s">
        <v>1670</v>
      </c>
      <c r="L34" s="8" t="s">
        <v>2382</v>
      </c>
      <c r="M34" s="8" t="s">
        <v>2173</v>
      </c>
      <c r="N34" s="8" t="s">
        <v>2174</v>
      </c>
      <c r="P34" s="8">
        <v>1240</v>
      </c>
      <c r="Q34" s="8" t="s">
        <v>2175</v>
      </c>
      <c r="R34" s="8" t="s">
        <v>2176</v>
      </c>
      <c r="S34" s="8" t="s">
        <v>2383</v>
      </c>
      <c r="U34" s="8" t="s">
        <v>2384</v>
      </c>
      <c r="V34" s="6" t="s">
        <v>17</v>
      </c>
      <c r="W34" s="6" t="s">
        <v>17</v>
      </c>
      <c r="X34" s="8" t="str">
        <f>IF(ISERROR(MATCH('JP PINT 1.0'!B34,統合!J:J,0)),"",INDEX(統合!Z:Z,MATCH('JP PINT 1.0'!B34,統合!J:J,0),1))</f>
        <v>rsm:CIIHExchangedDocument/ram:ReferenceCIReferencedDocument/ram:IssueDateTime</v>
      </c>
    </row>
    <row r="35" spans="1:24" ht="15.95" customHeight="1">
      <c r="A35" s="8">
        <v>1330</v>
      </c>
      <c r="B35" s="8" t="s">
        <v>1689</v>
      </c>
      <c r="C35" s="8" t="s">
        <v>2153</v>
      </c>
      <c r="D35" s="6" t="s">
        <v>22</v>
      </c>
      <c r="F35" s="6" t="s">
        <v>22</v>
      </c>
      <c r="G35" s="24">
        <v>1</v>
      </c>
      <c r="H35" s="43" t="s">
        <v>1690</v>
      </c>
      <c r="I35" s="43" t="s">
        <v>2385</v>
      </c>
      <c r="K35" s="8" t="s">
        <v>1691</v>
      </c>
      <c r="L35" s="8" t="s">
        <v>2386</v>
      </c>
      <c r="P35" s="8">
        <v>1470</v>
      </c>
      <c r="Q35" s="8" t="s">
        <v>2387</v>
      </c>
      <c r="R35" s="8" t="s">
        <v>2388</v>
      </c>
      <c r="S35" s="8" t="s">
        <v>2389</v>
      </c>
      <c r="U35" s="8" t="s">
        <v>2390</v>
      </c>
      <c r="V35" s="6" t="s">
        <v>22</v>
      </c>
      <c r="W35" s="6" t="s">
        <v>22</v>
      </c>
      <c r="X35" s="8">
        <f>IF(ISERROR(MATCH('JP PINT 1.0'!B35,統合!J:J,0)),"",INDEX(統合!Z:Z,MATCH('JP PINT 1.0'!B35,統合!J:J,0),1))</f>
        <v>0</v>
      </c>
    </row>
    <row r="36" spans="1:24" ht="15.95" customHeight="1">
      <c r="A36" s="8">
        <v>1340</v>
      </c>
      <c r="B36" s="8" t="s">
        <v>1699</v>
      </c>
      <c r="C36" s="8" t="s">
        <v>2153</v>
      </c>
      <c r="D36" s="6" t="s">
        <v>22</v>
      </c>
      <c r="F36" s="6" t="s">
        <v>22</v>
      </c>
      <c r="G36" s="24">
        <v>2</v>
      </c>
      <c r="H36" s="44" t="s">
        <v>2391</v>
      </c>
      <c r="I36" s="44" t="s">
        <v>2392</v>
      </c>
      <c r="J36" s="6" t="s">
        <v>2234</v>
      </c>
      <c r="K36" s="8" t="s">
        <v>1700</v>
      </c>
      <c r="L36" s="8" t="s">
        <v>2393</v>
      </c>
      <c r="O36" s="8" t="s">
        <v>2394</v>
      </c>
      <c r="P36" s="8">
        <v>1780</v>
      </c>
      <c r="Q36" s="8" t="s">
        <v>2395</v>
      </c>
      <c r="R36" s="8" t="s">
        <v>2396</v>
      </c>
      <c r="S36" s="8" t="s">
        <v>2397</v>
      </c>
      <c r="U36" s="8" t="s">
        <v>2398</v>
      </c>
      <c r="V36" s="6" t="s">
        <v>22</v>
      </c>
      <c r="W36" s="6" t="s">
        <v>17</v>
      </c>
      <c r="X36" s="8" t="str">
        <f>IF(ISERROR(MATCH('JP PINT 1.0'!B36,統合!J:J,0)),"",INDEX(統合!Z:Z,MATCH('JP PINT 1.0'!B36,統合!J:J,0),1))</f>
        <v>rsm:CIIHSupplyChainTradeTransaction/ram:ApplicableCIIHSupplyChainTradeAgreement/ram:SellerCITradeParty/ram:Name</v>
      </c>
    </row>
    <row r="37" spans="1:24" ht="15.95" customHeight="1">
      <c r="A37" s="8">
        <v>1350</v>
      </c>
      <c r="B37" s="8" t="s">
        <v>4498</v>
      </c>
      <c r="C37" s="8" t="s">
        <v>2153</v>
      </c>
      <c r="D37" s="6" t="s">
        <v>17</v>
      </c>
      <c r="F37" s="6" t="s">
        <v>17</v>
      </c>
      <c r="G37" s="24">
        <v>2</v>
      </c>
      <c r="H37" s="44" t="s">
        <v>2399</v>
      </c>
      <c r="I37" s="44" t="s">
        <v>2400</v>
      </c>
      <c r="J37" s="6" t="s">
        <v>2234</v>
      </c>
      <c r="K37" s="8" t="s">
        <v>2401</v>
      </c>
      <c r="L37" s="8" t="s">
        <v>2402</v>
      </c>
      <c r="O37" s="8" t="s">
        <v>2394</v>
      </c>
      <c r="P37" s="8">
        <v>1580</v>
      </c>
      <c r="Q37" s="8" t="s">
        <v>2403</v>
      </c>
      <c r="R37" s="8" t="s">
        <v>2396</v>
      </c>
      <c r="S37" s="8" t="s">
        <v>2404</v>
      </c>
      <c r="U37" s="8" t="s">
        <v>2405</v>
      </c>
      <c r="V37" s="6" t="s">
        <v>22</v>
      </c>
      <c r="W37" s="6" t="s">
        <v>22</v>
      </c>
      <c r="X37" s="8" t="str">
        <f>IF(ISERROR(MATCH('JP PINT 1.0'!B37,統合!J:J,0)),"",INDEX(統合!Z:Z,MATCH('JP PINT 1.0'!B37,統合!J:J,0),1))</f>
        <v/>
      </c>
    </row>
    <row r="38" spans="1:24" s="12" customFormat="1" ht="16.5" customHeight="1">
      <c r="A38" s="8">
        <v>1360</v>
      </c>
      <c r="B38" s="12" t="s">
        <v>1693</v>
      </c>
      <c r="C38" s="12" t="s">
        <v>2153</v>
      </c>
      <c r="D38" s="13" t="s">
        <v>71</v>
      </c>
      <c r="E38" s="13"/>
      <c r="F38" s="13" t="s">
        <v>71</v>
      </c>
      <c r="G38" s="24">
        <v>2</v>
      </c>
      <c r="H38" s="46" t="s">
        <v>2406</v>
      </c>
      <c r="I38" s="46" t="s">
        <v>2407</v>
      </c>
      <c r="J38" s="13" t="s">
        <v>2162</v>
      </c>
      <c r="K38" s="14" t="s">
        <v>1694</v>
      </c>
      <c r="L38" s="12" t="s">
        <v>2408</v>
      </c>
      <c r="O38" s="14"/>
      <c r="P38" s="8">
        <v>1550</v>
      </c>
      <c r="Q38" s="12" t="s">
        <v>2166</v>
      </c>
      <c r="R38" s="12" t="s">
        <v>2167</v>
      </c>
      <c r="S38" s="8" t="s">
        <v>2409</v>
      </c>
      <c r="U38" s="14" t="s">
        <v>2410</v>
      </c>
      <c r="V38" s="13" t="s">
        <v>22</v>
      </c>
      <c r="W38" s="13" t="s">
        <v>22</v>
      </c>
      <c r="X38" s="8" t="str">
        <f>IF(ISERROR(MATCH('JP PINT 1.0'!B38,統合!J:J,0)),"",INDEX(統合!Z:Z,MATCH('JP PINT 1.0'!B38,統合!J:J,0),1))</f>
        <v>rsm:CIIHSupplyChainTradeTransaction/ram:ApplicableCIIHSupplyChainTradeAgreement/ram:SellerCITradeParty/ram:ID</v>
      </c>
    </row>
    <row r="39" spans="1:24" s="12" customFormat="1" ht="16.5" customHeight="1">
      <c r="A39" s="8">
        <v>1370</v>
      </c>
      <c r="B39" s="12" t="s">
        <v>5364</v>
      </c>
      <c r="C39" s="14" t="s">
        <v>2153</v>
      </c>
      <c r="D39" s="13" t="s">
        <v>17</v>
      </c>
      <c r="E39" s="13"/>
      <c r="F39" s="13" t="s">
        <v>17</v>
      </c>
      <c r="G39" s="24">
        <v>3</v>
      </c>
      <c r="H39" s="49" t="s">
        <v>2411</v>
      </c>
      <c r="I39" s="49" t="s">
        <v>2412</v>
      </c>
      <c r="J39" s="13" t="s">
        <v>2189</v>
      </c>
      <c r="K39" s="12" t="s">
        <v>2413</v>
      </c>
      <c r="L39" s="12" t="s">
        <v>2414</v>
      </c>
      <c r="O39" s="14"/>
      <c r="P39" s="8">
        <v>1560</v>
      </c>
      <c r="Q39" s="12" t="s">
        <v>2295</v>
      </c>
      <c r="R39" s="12" t="s">
        <v>2296</v>
      </c>
      <c r="S39" s="8" t="s">
        <v>2415</v>
      </c>
      <c r="U39" s="14" t="s">
        <v>2416</v>
      </c>
      <c r="V39" s="13" t="s">
        <v>17</v>
      </c>
      <c r="W39" s="13" t="s">
        <v>17</v>
      </c>
      <c r="X39" s="8" t="str">
        <f>IF(ISERROR(MATCH('JP PINT 1.0'!B39,統合!J:J,0)),"",INDEX(統合!Z:Z,MATCH('JP PINT 1.0'!B39,統合!J:J,0),1))</f>
        <v/>
      </c>
    </row>
    <row r="40" spans="1:24" ht="15.95" customHeight="1">
      <c r="A40" s="8">
        <v>1380</v>
      </c>
      <c r="B40" s="8" t="s">
        <v>1696</v>
      </c>
      <c r="C40" s="8" t="s">
        <v>2153</v>
      </c>
      <c r="D40" s="6" t="s">
        <v>17</v>
      </c>
      <c r="F40" s="6" t="s">
        <v>17</v>
      </c>
      <c r="G40" s="24">
        <v>2</v>
      </c>
      <c r="H40" s="44" t="s">
        <v>2417</v>
      </c>
      <c r="I40" s="44" t="s">
        <v>2418</v>
      </c>
      <c r="J40" s="6" t="s">
        <v>2162</v>
      </c>
      <c r="K40" s="8" t="s">
        <v>1697</v>
      </c>
      <c r="L40" s="8" t="s">
        <v>2419</v>
      </c>
      <c r="O40" s="15">
        <v>1234567890123</v>
      </c>
      <c r="P40" s="8">
        <v>1790</v>
      </c>
      <c r="Q40" s="8" t="s">
        <v>2420</v>
      </c>
      <c r="R40" s="8" t="s">
        <v>2167</v>
      </c>
      <c r="S40" s="8" t="s">
        <v>2421</v>
      </c>
      <c r="U40" s="8" t="s">
        <v>2422</v>
      </c>
      <c r="V40" s="6" t="s">
        <v>17</v>
      </c>
      <c r="W40" s="6" t="s">
        <v>17</v>
      </c>
      <c r="X40" s="8" t="str">
        <f>IF(ISERROR(MATCH('JP PINT 1.0'!B40,統合!J:J,0)),"",INDEX(統合!Z:Z,MATCH('JP PINT 1.0'!B40,統合!J:J,0),1))</f>
        <v>rsm:CIIHSupplyChainTradeTransaction/ram:ApplicableCIIHSupplyChainTradeAgreement/ram:SellerCITradeParty/ram:GlobalID</v>
      </c>
    </row>
    <row r="41" spans="1:24" ht="15.95" customHeight="1">
      <c r="A41" s="8">
        <v>1390</v>
      </c>
      <c r="B41" s="8" t="s">
        <v>5365</v>
      </c>
      <c r="C41" s="8" t="s">
        <v>2153</v>
      </c>
      <c r="D41" s="6" t="s">
        <v>17</v>
      </c>
      <c r="F41" s="6" t="s">
        <v>17</v>
      </c>
      <c r="G41" s="24">
        <v>3</v>
      </c>
      <c r="H41" s="48" t="s">
        <v>2423</v>
      </c>
      <c r="I41" s="48" t="s">
        <v>2412</v>
      </c>
      <c r="J41" s="6" t="s">
        <v>2189</v>
      </c>
      <c r="K41" s="8" t="s">
        <v>2424</v>
      </c>
      <c r="L41" s="8" t="s">
        <v>2425</v>
      </c>
      <c r="M41" s="8" t="s">
        <v>2426</v>
      </c>
      <c r="N41" s="8" t="s">
        <v>2427</v>
      </c>
      <c r="O41" s="9" t="s">
        <v>2428</v>
      </c>
      <c r="P41" s="8">
        <v>1800</v>
      </c>
      <c r="Q41" s="8" t="s">
        <v>2295</v>
      </c>
      <c r="R41" s="8" t="s">
        <v>2296</v>
      </c>
      <c r="S41" s="8" t="s">
        <v>2429</v>
      </c>
      <c r="U41" s="8" t="s">
        <v>2430</v>
      </c>
      <c r="V41" s="6" t="s">
        <v>17</v>
      </c>
      <c r="W41" s="6" t="s">
        <v>17</v>
      </c>
      <c r="X41" s="8" t="str">
        <f>IF(ISERROR(MATCH('JP PINT 1.0'!B41,統合!J:J,0)),"",INDEX(統合!Z:Z,MATCH('JP PINT 1.0'!B41,統合!J:J,0),1))</f>
        <v/>
      </c>
    </row>
    <row r="42" spans="1:24" ht="15.95" customHeight="1">
      <c r="A42" s="8">
        <v>1400</v>
      </c>
      <c r="B42" s="8" t="s">
        <v>4516</v>
      </c>
      <c r="C42" s="8" t="s">
        <v>2135</v>
      </c>
      <c r="D42" s="6" t="s">
        <v>17</v>
      </c>
      <c r="F42" s="6" t="s">
        <v>17</v>
      </c>
      <c r="G42" s="24">
        <v>2</v>
      </c>
      <c r="H42" s="44" t="s">
        <v>2431</v>
      </c>
      <c r="I42" s="44" t="s">
        <v>2432</v>
      </c>
      <c r="J42" s="6" t="s">
        <v>2162</v>
      </c>
      <c r="K42" s="8" t="s">
        <v>2433</v>
      </c>
      <c r="L42" s="8" t="s">
        <v>2434</v>
      </c>
      <c r="N42" s="8" t="s">
        <v>2435</v>
      </c>
      <c r="O42" s="8" t="s">
        <v>2436</v>
      </c>
      <c r="P42" s="8">
        <v>1700</v>
      </c>
      <c r="Q42" s="8" t="s">
        <v>2420</v>
      </c>
      <c r="R42" s="8" t="s">
        <v>2167</v>
      </c>
      <c r="S42" s="8" t="s">
        <v>2437</v>
      </c>
      <c r="U42" s="8" t="s">
        <v>2438</v>
      </c>
      <c r="V42" s="6" t="s">
        <v>22</v>
      </c>
      <c r="W42" s="6" t="s">
        <v>17</v>
      </c>
      <c r="X42" s="8" t="str">
        <f>IF(ISERROR(MATCH('JP PINT 1.0'!B42,統合!J:J,0)),"",INDEX(統合!Z:Z,MATCH('JP PINT 1.0'!B42,統合!J:J,0),1))</f>
        <v>rsm:CIIHSupplyChainTradeTransaction/ram:ApplicableCIIHSupplyChainTradeAgreement/ram:SellerCITradeParty/ram:RegisteredID</v>
      </c>
    </row>
    <row r="43" spans="1:24" ht="15.95" customHeight="1">
      <c r="A43" s="8">
        <v>1410</v>
      </c>
      <c r="B43" s="8" t="s">
        <v>1702</v>
      </c>
      <c r="C43" s="8" t="s">
        <v>2135</v>
      </c>
      <c r="D43" s="6" t="s">
        <v>17</v>
      </c>
      <c r="F43" s="6" t="s">
        <v>17</v>
      </c>
      <c r="G43" s="24">
        <v>2</v>
      </c>
      <c r="H43" s="44" t="s">
        <v>2439</v>
      </c>
      <c r="I43" s="44" t="s">
        <v>2440</v>
      </c>
      <c r="J43" s="6" t="s">
        <v>2162</v>
      </c>
      <c r="K43" s="8" t="s">
        <v>1703</v>
      </c>
      <c r="L43" s="8" t="s">
        <v>2441</v>
      </c>
      <c r="M43" s="11" t="s">
        <v>2442</v>
      </c>
      <c r="P43" s="8">
        <v>1740</v>
      </c>
      <c r="Q43" s="8" t="s">
        <v>2420</v>
      </c>
      <c r="R43" s="8" t="s">
        <v>2167</v>
      </c>
      <c r="S43" s="8" t="s">
        <v>2437</v>
      </c>
      <c r="U43" s="8" t="s">
        <v>2443</v>
      </c>
      <c r="V43" s="6" t="s">
        <v>22</v>
      </c>
      <c r="W43" s="6" t="s">
        <v>17</v>
      </c>
      <c r="X43" s="8" t="str">
        <f>IF(ISERROR(MATCH('JP PINT 1.0'!B43,統合!J:J,0)),"",INDEX(統合!Z:Z,MATCH('JP PINT 1.0'!B43,統合!J:J,0),1))</f>
        <v/>
      </c>
    </row>
    <row r="44" spans="1:24" ht="15.95" customHeight="1">
      <c r="A44" s="8">
        <v>1420</v>
      </c>
      <c r="B44" s="8" t="s">
        <v>4522</v>
      </c>
      <c r="C44" s="8" t="s">
        <v>2153</v>
      </c>
      <c r="D44" s="6" t="s">
        <v>17</v>
      </c>
      <c r="F44" s="6" t="s">
        <v>17</v>
      </c>
      <c r="G44" s="24">
        <v>2</v>
      </c>
      <c r="H44" s="44" t="s">
        <v>2444</v>
      </c>
      <c r="I44" s="44" t="s">
        <v>2445</v>
      </c>
      <c r="J44" s="6" t="s">
        <v>2234</v>
      </c>
      <c r="K44" s="8" t="s">
        <v>2446</v>
      </c>
      <c r="L44" s="8" t="s">
        <v>2447</v>
      </c>
      <c r="O44" s="8" t="s">
        <v>2448</v>
      </c>
      <c r="P44" s="8">
        <v>1810</v>
      </c>
      <c r="Q44" s="8" t="s">
        <v>2449</v>
      </c>
      <c r="R44" s="8" t="s">
        <v>2241</v>
      </c>
      <c r="S44" s="8" t="s">
        <v>2450</v>
      </c>
      <c r="U44" s="8" t="s">
        <v>2451</v>
      </c>
      <c r="V44" s="6" t="s">
        <v>17</v>
      </c>
      <c r="W44" s="6" t="s">
        <v>17</v>
      </c>
      <c r="X44" s="8" t="str">
        <f>IF(ISERROR(MATCH('JP PINT 1.0'!B44,統合!J:J,0)),"",INDEX(統合!Z:Z,MATCH('JP PINT 1.0'!B44,統合!J:J,0),1))</f>
        <v/>
      </c>
    </row>
    <row r="45" spans="1:24" ht="15.95" customHeight="1">
      <c r="A45" s="8">
        <v>1430</v>
      </c>
      <c r="B45" s="8" t="s">
        <v>4524</v>
      </c>
      <c r="C45" s="8" t="s">
        <v>2153</v>
      </c>
      <c r="D45" s="6" t="s">
        <v>22</v>
      </c>
      <c r="F45" s="6" t="s">
        <v>22</v>
      </c>
      <c r="G45" s="24">
        <v>2</v>
      </c>
      <c r="H45" s="44" t="s">
        <v>2452</v>
      </c>
      <c r="I45" s="44" t="s">
        <v>2453</v>
      </c>
      <c r="J45" s="6" t="s">
        <v>2162</v>
      </c>
      <c r="K45" s="8" t="s">
        <v>2454</v>
      </c>
      <c r="L45" s="8" t="s">
        <v>2455</v>
      </c>
      <c r="M45" s="11" t="s">
        <v>2442</v>
      </c>
      <c r="N45" s="11" t="s">
        <v>2456</v>
      </c>
      <c r="O45" s="15">
        <v>1234567890123</v>
      </c>
      <c r="P45" s="8">
        <v>1490</v>
      </c>
      <c r="Q45" s="8" t="s">
        <v>2457</v>
      </c>
      <c r="R45" s="8" t="s">
        <v>2167</v>
      </c>
      <c r="S45" s="8" t="s">
        <v>2458</v>
      </c>
      <c r="U45" s="8" t="s">
        <v>2459</v>
      </c>
      <c r="V45" s="6" t="s">
        <v>22</v>
      </c>
      <c r="W45" s="6" t="s">
        <v>17</v>
      </c>
      <c r="X45" s="8" t="str">
        <f>IF(ISERROR(MATCH('JP PINT 1.0'!B45,統合!J:J,0)),"",INDEX(統合!Z:Z,MATCH('JP PINT 1.0'!B45,統合!J:J,0),1))</f>
        <v>rsm:CIIHSupplyChainTradeTransaction/ram:ApplicableCIIHSupplyChainTradeAgreement/ram:SellerCITradeParty/ram:GlobalID</v>
      </c>
    </row>
    <row r="46" spans="1:24" ht="15.95" customHeight="1">
      <c r="A46" s="8">
        <v>1440</v>
      </c>
      <c r="B46" s="8" t="s">
        <v>4839</v>
      </c>
      <c r="C46" s="8" t="s">
        <v>2153</v>
      </c>
      <c r="D46" s="6" t="s">
        <v>22</v>
      </c>
      <c r="F46" s="6" t="s">
        <v>22</v>
      </c>
      <c r="G46" s="24">
        <v>3</v>
      </c>
      <c r="H46" s="48" t="s">
        <v>2460</v>
      </c>
      <c r="I46" s="48" t="s">
        <v>2412</v>
      </c>
      <c r="J46" s="6" t="s">
        <v>2189</v>
      </c>
      <c r="K46" s="8" t="s">
        <v>2461</v>
      </c>
      <c r="L46" s="8" t="s">
        <v>2462</v>
      </c>
      <c r="M46" s="8" t="s">
        <v>2463</v>
      </c>
      <c r="N46" s="8" t="s">
        <v>2464</v>
      </c>
      <c r="O46" s="9" t="s">
        <v>2428</v>
      </c>
      <c r="P46" s="8">
        <v>1500</v>
      </c>
      <c r="Q46" s="8" t="s">
        <v>2295</v>
      </c>
      <c r="R46" s="8" t="s">
        <v>2296</v>
      </c>
      <c r="S46" s="8" t="s">
        <v>2465</v>
      </c>
      <c r="U46" s="8" t="s">
        <v>2466</v>
      </c>
      <c r="V46" s="6" t="s">
        <v>22</v>
      </c>
      <c r="W46" s="6" t="s">
        <v>17</v>
      </c>
      <c r="X46" s="8" t="str">
        <f>IF(ISERROR(MATCH('JP PINT 1.0'!B46,統合!J:J,0)),"",INDEX(統合!Z:Z,MATCH('JP PINT 1.0'!B46,統合!J:J,0),1))</f>
        <v>rsm:CIIHSupplyChainTradeTransaction/ram:ApplicableCIIHSupplyChainTradeAgreement/ram:SellerCITradeParty/ram:ID</v>
      </c>
    </row>
    <row r="47" spans="1:24" ht="15.95" customHeight="1">
      <c r="A47" s="8">
        <v>1450</v>
      </c>
      <c r="B47" s="8" t="s">
        <v>4673</v>
      </c>
      <c r="C47" s="8" t="s">
        <v>2135</v>
      </c>
      <c r="D47" s="6" t="s">
        <v>17</v>
      </c>
      <c r="F47" s="6" t="s">
        <v>17</v>
      </c>
      <c r="G47" s="24">
        <v>3</v>
      </c>
      <c r="H47" s="48" t="s">
        <v>2467</v>
      </c>
      <c r="I47" s="48" t="s">
        <v>2468</v>
      </c>
      <c r="J47" s="6" t="s">
        <v>2162</v>
      </c>
      <c r="K47" s="8" t="s">
        <v>2469</v>
      </c>
      <c r="L47" s="8" t="s">
        <v>2470</v>
      </c>
      <c r="N47" s="8" t="s">
        <v>2471</v>
      </c>
      <c r="O47" s="8" t="s">
        <v>2472</v>
      </c>
      <c r="P47" s="8">
        <v>1520</v>
      </c>
      <c r="Q47" s="8" t="s">
        <v>2166</v>
      </c>
      <c r="R47" s="8" t="s">
        <v>2167</v>
      </c>
      <c r="S47" s="8" t="s">
        <v>2409</v>
      </c>
      <c r="U47" s="8" t="s">
        <v>2473</v>
      </c>
      <c r="V47" s="6" t="s">
        <v>22</v>
      </c>
      <c r="W47" s="6" t="s">
        <v>22</v>
      </c>
      <c r="X47" s="8" t="str">
        <f>IF(ISERROR(MATCH('JP PINT 1.0'!B47,統合!J:J,0)),"",INDEX(統合!Z:Z,MATCH('JP PINT 1.0'!B47,統合!J:J,0),1))</f>
        <v/>
      </c>
    </row>
    <row r="48" spans="1:24" ht="15.95" customHeight="1">
      <c r="A48" s="8">
        <v>1460</v>
      </c>
      <c r="B48" s="8" t="s">
        <v>1719</v>
      </c>
      <c r="C48" s="8" t="s">
        <v>2153</v>
      </c>
      <c r="D48" s="6" t="s">
        <v>22</v>
      </c>
      <c r="F48" s="6" t="s">
        <v>22</v>
      </c>
      <c r="G48" s="24">
        <v>2</v>
      </c>
      <c r="H48" s="44" t="s">
        <v>2474</v>
      </c>
      <c r="I48" s="44" t="s">
        <v>2475</v>
      </c>
      <c r="K48" s="8" t="s">
        <v>1720</v>
      </c>
      <c r="L48" s="8" t="s">
        <v>2476</v>
      </c>
      <c r="P48" s="8">
        <v>1590</v>
      </c>
      <c r="Q48" s="8" t="s">
        <v>2477</v>
      </c>
      <c r="R48" s="8" t="s">
        <v>2478</v>
      </c>
      <c r="S48" s="8" t="s">
        <v>2479</v>
      </c>
      <c r="U48" s="8" t="s">
        <v>2480</v>
      </c>
      <c r="V48" s="6" t="s">
        <v>22</v>
      </c>
      <c r="W48" s="6" t="s">
        <v>17</v>
      </c>
      <c r="X48" s="8">
        <f>IF(ISERROR(MATCH('JP PINT 1.0'!B48,統合!J:J,0)),"",INDEX(統合!Z:Z,MATCH('JP PINT 1.0'!B48,統合!J:J,0),1))</f>
        <v>0</v>
      </c>
    </row>
    <row r="49" spans="1:24" ht="15.95" customHeight="1">
      <c r="A49" s="8">
        <v>1470</v>
      </c>
      <c r="B49" s="8" t="s">
        <v>1725</v>
      </c>
      <c r="C49" s="8" t="s">
        <v>2153</v>
      </c>
      <c r="D49" s="6" t="s">
        <v>17</v>
      </c>
      <c r="F49" s="6" t="s">
        <v>17</v>
      </c>
      <c r="G49" s="24">
        <v>3</v>
      </c>
      <c r="H49" s="48" t="s">
        <v>2481</v>
      </c>
      <c r="I49" s="48" t="s">
        <v>2482</v>
      </c>
      <c r="J49" s="6" t="s">
        <v>2234</v>
      </c>
      <c r="K49" s="8" t="s">
        <v>1726</v>
      </c>
      <c r="L49" s="8" t="s">
        <v>2483</v>
      </c>
      <c r="O49" s="8" t="s">
        <v>2484</v>
      </c>
      <c r="P49" s="8">
        <v>1600</v>
      </c>
      <c r="Q49" s="8" t="s">
        <v>2485</v>
      </c>
      <c r="R49" s="8" t="s">
        <v>2396</v>
      </c>
      <c r="S49" s="8" t="s">
        <v>2486</v>
      </c>
      <c r="U49" s="8" t="s">
        <v>2487</v>
      </c>
      <c r="V49" s="6" t="s">
        <v>17</v>
      </c>
      <c r="W49" s="6" t="s">
        <v>17</v>
      </c>
      <c r="X49" s="8" t="str">
        <f>IF(ISERROR(MATCH('JP PINT 1.0'!B49,統合!J:J,0)),"",INDEX(統合!Z:Z,MATCH('JP PINT 1.0'!B49,統合!J:J,0),1))</f>
        <v>rsm:CIIHSupplyChainTradeTransaction/ram:ApplicableCIIHSupplyChainTradeAgreement/ram:SellerCITradeParty/ram:PostalCITradeAddress/ram:LineOne</v>
      </c>
    </row>
    <row r="50" spans="1:24" ht="15.95" customHeight="1">
      <c r="A50" s="8">
        <v>1480</v>
      </c>
      <c r="B50" s="8" t="s">
        <v>1728</v>
      </c>
      <c r="C50" s="8" t="s">
        <v>2153</v>
      </c>
      <c r="D50" s="6" t="s">
        <v>17</v>
      </c>
      <c r="F50" s="6" t="s">
        <v>17</v>
      </c>
      <c r="G50" s="24">
        <v>3</v>
      </c>
      <c r="H50" s="48" t="s">
        <v>2488</v>
      </c>
      <c r="I50" s="48" t="s">
        <v>2489</v>
      </c>
      <c r="J50" s="6" t="s">
        <v>2234</v>
      </c>
      <c r="K50" s="8" t="s">
        <v>1729</v>
      </c>
      <c r="L50" s="8" t="s">
        <v>2490</v>
      </c>
      <c r="O50" s="8" t="s">
        <v>2491</v>
      </c>
      <c r="P50" s="8">
        <v>1610</v>
      </c>
      <c r="Q50" s="8" t="s">
        <v>2492</v>
      </c>
      <c r="R50" s="8" t="s">
        <v>2396</v>
      </c>
      <c r="S50" s="8" t="s">
        <v>2493</v>
      </c>
      <c r="U50" s="8" t="s">
        <v>2494</v>
      </c>
      <c r="V50" s="6" t="s">
        <v>17</v>
      </c>
      <c r="W50" s="6" t="s">
        <v>17</v>
      </c>
      <c r="X50" s="8" t="str">
        <f>IF(ISERROR(MATCH('JP PINT 1.0'!B50,統合!J:J,0)),"",INDEX(統合!Z:Z,MATCH('JP PINT 1.0'!B50,統合!J:J,0),1))</f>
        <v>rsm:CIIHSupplyChainTradeTransaction/ram:ApplicableCIIHSupplyChainTradeAgreement/ram:SellerCITradeParty/ram:PostalCITradeAddress/ram:LineTwo</v>
      </c>
    </row>
    <row r="51" spans="1:24" ht="15.95" customHeight="1">
      <c r="A51" s="8">
        <v>1490</v>
      </c>
      <c r="B51" s="8" t="s">
        <v>1731</v>
      </c>
      <c r="C51" s="8" t="s">
        <v>2153</v>
      </c>
      <c r="D51" s="6" t="s">
        <v>17</v>
      </c>
      <c r="F51" s="6" t="s">
        <v>17</v>
      </c>
      <c r="G51" s="24">
        <v>3</v>
      </c>
      <c r="H51" s="48" t="s">
        <v>2495</v>
      </c>
      <c r="I51" s="48" t="s">
        <v>2496</v>
      </c>
      <c r="J51" s="6" t="s">
        <v>2234</v>
      </c>
      <c r="K51" s="8" t="s">
        <v>1729</v>
      </c>
      <c r="L51" s="8" t="s">
        <v>2497</v>
      </c>
      <c r="P51" s="8">
        <v>1660</v>
      </c>
      <c r="Q51" s="8" t="s">
        <v>2498</v>
      </c>
      <c r="R51" s="8" t="s">
        <v>2241</v>
      </c>
      <c r="S51" s="8" t="s">
        <v>2499</v>
      </c>
      <c r="U51" s="8" t="s">
        <v>2500</v>
      </c>
      <c r="V51" s="6" t="s">
        <v>22</v>
      </c>
      <c r="W51" s="6" t="s">
        <v>22</v>
      </c>
      <c r="X51" s="8" t="str">
        <f>IF(ISERROR(MATCH('JP PINT 1.0'!B51,統合!J:J,0)),"",INDEX(統合!Z:Z,MATCH('JP PINT 1.0'!B51,統合!J:J,0),1))</f>
        <v>rsm:CIIHSupplyChainTradeTransaction/ram:ApplicableCIIHSupplyChainTradeAgreement/ram:SellerCITradeParty/ram:PostalCITradeAddress/ram:LineThree</v>
      </c>
    </row>
    <row r="52" spans="1:24" ht="15.95" customHeight="1">
      <c r="A52" s="8">
        <v>1500</v>
      </c>
      <c r="B52" s="8" t="s">
        <v>4022</v>
      </c>
      <c r="C52" s="8" t="s">
        <v>2153</v>
      </c>
      <c r="D52" s="6" t="s">
        <v>17</v>
      </c>
      <c r="F52" s="6" t="s">
        <v>17</v>
      </c>
      <c r="G52" s="24">
        <v>3</v>
      </c>
      <c r="H52" s="48" t="s">
        <v>2501</v>
      </c>
      <c r="I52" s="48" t="s">
        <v>2502</v>
      </c>
      <c r="J52" s="6" t="s">
        <v>2234</v>
      </c>
      <c r="K52" s="8" t="s">
        <v>2503</v>
      </c>
      <c r="L52" s="8" t="s">
        <v>2504</v>
      </c>
      <c r="O52" s="8" t="s">
        <v>2505</v>
      </c>
      <c r="P52" s="8">
        <v>1620</v>
      </c>
      <c r="Q52" s="8" t="s">
        <v>2506</v>
      </c>
      <c r="R52" s="8" t="s">
        <v>2396</v>
      </c>
      <c r="S52" s="8" t="s">
        <v>2507</v>
      </c>
      <c r="U52" s="8" t="s">
        <v>2508</v>
      </c>
      <c r="V52" s="6" t="s">
        <v>17</v>
      </c>
      <c r="W52" s="6" t="s">
        <v>17</v>
      </c>
      <c r="X52" s="8" t="str">
        <f>IF(ISERROR(MATCH('JP PINT 1.0'!B52,統合!J:J,0)),"",INDEX(統合!Z:Z,MATCH('JP PINT 1.0'!B52,統合!J:J,0),1))</f>
        <v/>
      </c>
    </row>
    <row r="53" spans="1:24" ht="15.95" customHeight="1">
      <c r="A53" s="8">
        <v>1510</v>
      </c>
      <c r="B53" s="8" t="s">
        <v>1722</v>
      </c>
      <c r="C53" s="8" t="s">
        <v>2153</v>
      </c>
      <c r="D53" s="6" t="s">
        <v>17</v>
      </c>
      <c r="F53" s="6" t="s">
        <v>17</v>
      </c>
      <c r="G53" s="24">
        <v>3</v>
      </c>
      <c r="H53" s="48" t="s">
        <v>2509</v>
      </c>
      <c r="I53" s="48" t="s">
        <v>2510</v>
      </c>
      <c r="J53" s="6" t="s">
        <v>2234</v>
      </c>
      <c r="K53" s="8" t="s">
        <v>1723</v>
      </c>
      <c r="L53" s="8" t="s">
        <v>2511</v>
      </c>
      <c r="O53" s="8" t="s">
        <v>2512</v>
      </c>
      <c r="P53" s="8">
        <v>1630</v>
      </c>
      <c r="Q53" s="8" t="s">
        <v>2513</v>
      </c>
      <c r="R53" s="8" t="s">
        <v>2241</v>
      </c>
      <c r="S53" s="8" t="s">
        <v>2514</v>
      </c>
      <c r="U53" s="8" t="s">
        <v>2515</v>
      </c>
      <c r="V53" s="6" t="s">
        <v>17</v>
      </c>
      <c r="W53" s="6" t="s">
        <v>17</v>
      </c>
      <c r="X53" s="8" t="str">
        <f>IF(ISERROR(MATCH('JP PINT 1.0'!B53,統合!J:J,0)),"",INDEX(統合!Z:Z,MATCH('JP PINT 1.0'!B53,統合!J:J,0),1))</f>
        <v>rsm:CIIHSupplyChainTradeTransaction/ram:ApplicableCIIHSupplyChainTradeAgreement/ram:SellerCITradeParty/ram:PostalCITradeAddress/ram:PostcodeCode</v>
      </c>
    </row>
    <row r="54" spans="1:24" ht="15.95" customHeight="1">
      <c r="A54" s="8">
        <v>1520</v>
      </c>
      <c r="B54" s="8" t="s">
        <v>4024</v>
      </c>
      <c r="C54" s="8" t="s">
        <v>2153</v>
      </c>
      <c r="D54" s="6" t="s">
        <v>17</v>
      </c>
      <c r="F54" s="6" t="s">
        <v>17</v>
      </c>
      <c r="G54" s="24">
        <v>3</v>
      </c>
      <c r="H54" s="48" t="s">
        <v>2516</v>
      </c>
      <c r="I54" s="48" t="s">
        <v>2517</v>
      </c>
      <c r="J54" s="6" t="s">
        <v>2234</v>
      </c>
      <c r="K54" s="8" t="s">
        <v>2518</v>
      </c>
      <c r="L54" s="8" t="s">
        <v>2519</v>
      </c>
      <c r="N54" s="8" t="s">
        <v>2520</v>
      </c>
      <c r="O54" s="8" t="s">
        <v>2521</v>
      </c>
      <c r="P54" s="8">
        <v>1640</v>
      </c>
      <c r="Q54" s="8" t="s">
        <v>2522</v>
      </c>
      <c r="R54" s="8" t="s">
        <v>2241</v>
      </c>
      <c r="S54" s="8" t="s">
        <v>2523</v>
      </c>
      <c r="U54" s="8" t="s">
        <v>2524</v>
      </c>
      <c r="V54" s="6" t="s">
        <v>17</v>
      </c>
      <c r="W54" s="6" t="s">
        <v>17</v>
      </c>
      <c r="X54" s="8" t="str">
        <f>IF(ISERROR(MATCH('JP PINT 1.0'!B54,統合!J:J,0)),"",INDEX(統合!Z:Z,MATCH('JP PINT 1.0'!B54,統合!J:J,0),1))</f>
        <v/>
      </c>
    </row>
    <row r="55" spans="1:24" ht="15.95" customHeight="1">
      <c r="A55" s="8">
        <v>1530</v>
      </c>
      <c r="B55" s="8" t="s">
        <v>1733</v>
      </c>
      <c r="C55" s="8" t="s">
        <v>2153</v>
      </c>
      <c r="D55" s="6" t="s">
        <v>22</v>
      </c>
      <c r="F55" s="6" t="s">
        <v>22</v>
      </c>
      <c r="G55" s="24">
        <v>3</v>
      </c>
      <c r="H55" s="48" t="s">
        <v>2525</v>
      </c>
      <c r="I55" s="48" t="s">
        <v>2526</v>
      </c>
      <c r="J55" s="6" t="s">
        <v>2189</v>
      </c>
      <c r="K55" s="8" t="s">
        <v>1734</v>
      </c>
      <c r="L55" s="8" t="s">
        <v>2527</v>
      </c>
      <c r="N55" s="8" t="s">
        <v>2528</v>
      </c>
      <c r="O55" s="8" t="s">
        <v>2529</v>
      </c>
      <c r="P55" s="8">
        <v>1680</v>
      </c>
      <c r="Q55" s="8" t="s">
        <v>2530</v>
      </c>
      <c r="R55" s="8" t="s">
        <v>2193</v>
      </c>
      <c r="S55" s="8" t="s">
        <v>2531</v>
      </c>
      <c r="U55" s="8" t="s">
        <v>2532</v>
      </c>
      <c r="V55" s="6" t="s">
        <v>22</v>
      </c>
      <c r="W55" s="6" t="s">
        <v>17</v>
      </c>
      <c r="X55" s="8" t="str">
        <f>IF(ISERROR(MATCH('JP PINT 1.0'!B55,統合!J:J,0)),"",INDEX(統合!Z:Z,MATCH('JP PINT 1.0'!B55,統合!J:J,0),1))</f>
        <v>rsm:CIIHSupplyChainTradeTransaction/ram:ApplicableCIIHSupplyChainTradeAgreement/ram:SellerCITradeParty/ram:PostalCITradeAddress/ram:CountryID</v>
      </c>
    </row>
    <row r="56" spans="1:24" ht="15.95" customHeight="1">
      <c r="A56" s="8">
        <v>1540</v>
      </c>
      <c r="B56" s="8" t="s">
        <v>1704</v>
      </c>
      <c r="C56" s="8" t="s">
        <v>2153</v>
      </c>
      <c r="D56" s="6" t="s">
        <v>17</v>
      </c>
      <c r="F56" s="6" t="s">
        <v>17</v>
      </c>
      <c r="G56" s="24">
        <v>2</v>
      </c>
      <c r="H56" s="44" t="s">
        <v>2533</v>
      </c>
      <c r="I56" s="44" t="s">
        <v>2534</v>
      </c>
      <c r="K56" s="8" t="s">
        <v>1705</v>
      </c>
      <c r="L56" s="8" t="s">
        <v>2535</v>
      </c>
      <c r="P56" s="8">
        <v>1820</v>
      </c>
      <c r="Q56" s="8" t="s">
        <v>2536</v>
      </c>
      <c r="R56" s="8" t="s">
        <v>2537</v>
      </c>
      <c r="S56" s="8" t="s">
        <v>2538</v>
      </c>
      <c r="U56" s="8" t="s">
        <v>2539</v>
      </c>
      <c r="V56" s="6" t="s">
        <v>17</v>
      </c>
      <c r="W56" s="6" t="s">
        <v>17</v>
      </c>
      <c r="X56" s="8">
        <f>IF(ISERROR(MATCH('JP PINT 1.0'!B56,統合!J:J,0)),"",INDEX(統合!Z:Z,MATCH('JP PINT 1.0'!B56,統合!J:J,0),1))</f>
        <v>0</v>
      </c>
    </row>
    <row r="57" spans="1:24" ht="15.95" customHeight="1">
      <c r="A57" s="8">
        <v>1550</v>
      </c>
      <c r="B57" s="8" t="s">
        <v>1708</v>
      </c>
      <c r="C57" s="8" t="s">
        <v>2153</v>
      </c>
      <c r="D57" s="6" t="s">
        <v>17</v>
      </c>
      <c r="F57" s="6" t="s">
        <v>17</v>
      </c>
      <c r="G57" s="24">
        <v>3</v>
      </c>
      <c r="H57" s="48" t="s">
        <v>2540</v>
      </c>
      <c r="I57" s="48" t="s">
        <v>2534</v>
      </c>
      <c r="J57" s="6" t="s">
        <v>2234</v>
      </c>
      <c r="K57" s="8" t="s">
        <v>1709</v>
      </c>
      <c r="L57" s="8" t="s">
        <v>2541</v>
      </c>
      <c r="O57" s="8" t="s">
        <v>2542</v>
      </c>
      <c r="P57" s="8">
        <v>1830</v>
      </c>
      <c r="Q57" s="8" t="s">
        <v>2403</v>
      </c>
      <c r="R57" s="8" t="s">
        <v>2396</v>
      </c>
      <c r="S57" s="8" t="s">
        <v>2543</v>
      </c>
      <c r="U57" s="8" t="s">
        <v>2544</v>
      </c>
      <c r="V57" s="6" t="s">
        <v>17</v>
      </c>
      <c r="W57" s="6" t="s">
        <v>17</v>
      </c>
      <c r="X57" s="8" t="str">
        <f>IF(ISERROR(MATCH('JP PINT 1.0'!B57,統合!J:J,0)),"",INDEX(統合!Z:Z,MATCH('JP PINT 1.0'!B57,統合!J:J,0),1))</f>
        <v>rsm:CIIHSupplyChainTradeTransaction/ram:ApplicableCIIHSupplyChainTradeAgreement/ram:SellerCITradeParty/ram:DefinedCITradeContact/ram:PersonName</v>
      </c>
    </row>
    <row r="58" spans="1:24" ht="15.95" customHeight="1">
      <c r="A58" s="8">
        <v>1560</v>
      </c>
      <c r="B58" s="8" t="s">
        <v>1713</v>
      </c>
      <c r="C58" s="8" t="s">
        <v>2153</v>
      </c>
      <c r="D58" s="6" t="s">
        <v>17</v>
      </c>
      <c r="F58" s="6" t="s">
        <v>17</v>
      </c>
      <c r="G58" s="24">
        <v>3</v>
      </c>
      <c r="H58" s="48" t="s">
        <v>2545</v>
      </c>
      <c r="I58" s="48" t="s">
        <v>2546</v>
      </c>
      <c r="J58" s="6" t="s">
        <v>2234</v>
      </c>
      <c r="K58" s="8" t="s">
        <v>1714</v>
      </c>
      <c r="L58" s="8" t="s">
        <v>2547</v>
      </c>
      <c r="O58" s="8" t="s">
        <v>2548</v>
      </c>
      <c r="P58" s="8">
        <v>1840</v>
      </c>
      <c r="Q58" s="8" t="s">
        <v>2549</v>
      </c>
      <c r="R58" s="8" t="s">
        <v>2241</v>
      </c>
      <c r="S58" s="8" t="s">
        <v>2550</v>
      </c>
      <c r="U58" s="8" t="s">
        <v>2551</v>
      </c>
      <c r="V58" s="6" t="s">
        <v>17</v>
      </c>
      <c r="W58" s="6" t="s">
        <v>17</v>
      </c>
      <c r="X58" s="8" t="str">
        <f>IF(ISERROR(MATCH('JP PINT 1.0'!B58,統合!J:J,0)),"",INDEX(統合!Z:Z,MATCH('JP PINT 1.0'!B58,統合!J:J,0),1))</f>
        <v>rsm:CIIHSupplyChainTradeTransaction/ram:ApplicableCIIHSupplyChainTradeAgreement/ram:SellerCITradeParty/ram:DefinedCITradeContact/ram:TelephoneCIUniversalCommunication/ram:CompleteNumber</v>
      </c>
    </row>
    <row r="59" spans="1:24" ht="15.95" customHeight="1">
      <c r="A59" s="8">
        <v>1570</v>
      </c>
      <c r="B59" s="8" t="s">
        <v>1717</v>
      </c>
      <c r="C59" s="8" t="s">
        <v>2153</v>
      </c>
      <c r="D59" s="6" t="s">
        <v>17</v>
      </c>
      <c r="F59" s="6" t="s">
        <v>17</v>
      </c>
      <c r="G59" s="24">
        <v>3</v>
      </c>
      <c r="H59" s="48" t="s">
        <v>2552</v>
      </c>
      <c r="I59" s="48" t="s">
        <v>2553</v>
      </c>
      <c r="J59" s="6" t="s">
        <v>2234</v>
      </c>
      <c r="K59" s="8" t="s">
        <v>1718</v>
      </c>
      <c r="L59" s="8" t="s">
        <v>2554</v>
      </c>
      <c r="O59" s="8" t="s">
        <v>2555</v>
      </c>
      <c r="P59" s="8">
        <v>1850</v>
      </c>
      <c r="Q59" s="8" t="s">
        <v>2556</v>
      </c>
      <c r="R59" s="8" t="s">
        <v>2241</v>
      </c>
      <c r="S59" s="8" t="s">
        <v>2557</v>
      </c>
      <c r="U59" s="8" t="s">
        <v>2558</v>
      </c>
      <c r="V59" s="6" t="s">
        <v>17</v>
      </c>
      <c r="W59" s="6" t="s">
        <v>17</v>
      </c>
      <c r="X59" s="8" t="str">
        <f>IF(ISERROR(MATCH('JP PINT 1.0'!B59,統合!J:J,0)),"",INDEX(統合!Z:Z,MATCH('JP PINT 1.0'!B59,統合!J:J,0),1))</f>
        <v>rsm:CIIHSupplyChainTradeTransaction/ram:ApplicableCIIHSupplyChainTradeAgreement/ram:SellerCITradeParty/ram:DefinedCITradeContact/ram:EmailURICIUniversalCommunication/ram:URIID</v>
      </c>
    </row>
    <row r="60" spans="1:24" ht="15.95" customHeight="1">
      <c r="A60" s="8">
        <v>1580</v>
      </c>
      <c r="B60" s="8" t="s">
        <v>1735</v>
      </c>
      <c r="C60" s="8" t="s">
        <v>2153</v>
      </c>
      <c r="D60" s="6" t="s">
        <v>22</v>
      </c>
      <c r="F60" s="6" t="s">
        <v>22</v>
      </c>
      <c r="G60" s="24">
        <v>1</v>
      </c>
      <c r="H60" s="43" t="s">
        <v>1736</v>
      </c>
      <c r="I60" s="43" t="s">
        <v>2559</v>
      </c>
      <c r="K60" s="8" t="s">
        <v>1737</v>
      </c>
      <c r="L60" s="8" t="s">
        <v>2560</v>
      </c>
      <c r="P60" s="8">
        <v>1860</v>
      </c>
      <c r="Q60" s="8" t="s">
        <v>2561</v>
      </c>
      <c r="R60" s="8" t="s">
        <v>2562</v>
      </c>
      <c r="S60" s="8" t="s">
        <v>2563</v>
      </c>
      <c r="U60" s="8" t="s">
        <v>2564</v>
      </c>
      <c r="V60" s="6" t="s">
        <v>22</v>
      </c>
      <c r="W60" s="6" t="s">
        <v>22</v>
      </c>
      <c r="X60" s="8">
        <f>IF(ISERROR(MATCH('JP PINT 1.0'!B60,統合!J:J,0)),"",INDEX(統合!Z:Z,MATCH('JP PINT 1.0'!B60,統合!J:J,0),1))</f>
        <v>0</v>
      </c>
    </row>
    <row r="61" spans="1:24" ht="15.95" customHeight="1">
      <c r="A61" s="8">
        <v>1590</v>
      </c>
      <c r="B61" s="8" t="s">
        <v>1743</v>
      </c>
      <c r="C61" s="8" t="s">
        <v>2153</v>
      </c>
      <c r="D61" s="6" t="s">
        <v>22</v>
      </c>
      <c r="F61" s="6" t="s">
        <v>22</v>
      </c>
      <c r="G61" s="24">
        <v>2</v>
      </c>
      <c r="H61" s="44" t="s">
        <v>2565</v>
      </c>
      <c r="I61" s="44" t="s">
        <v>2566</v>
      </c>
      <c r="J61" s="6" t="s">
        <v>2234</v>
      </c>
      <c r="K61" s="8" t="s">
        <v>1744</v>
      </c>
      <c r="L61" s="8" t="s">
        <v>2567</v>
      </c>
      <c r="O61" s="8" t="s">
        <v>2568</v>
      </c>
      <c r="P61" s="8">
        <v>2110</v>
      </c>
      <c r="Q61" s="8" t="s">
        <v>2395</v>
      </c>
      <c r="R61" s="8" t="s">
        <v>2396</v>
      </c>
      <c r="S61" s="8" t="s">
        <v>2569</v>
      </c>
      <c r="U61" s="8" t="s">
        <v>2570</v>
      </c>
      <c r="V61" s="6" t="s">
        <v>22</v>
      </c>
      <c r="W61" s="6" t="s">
        <v>17</v>
      </c>
      <c r="X61" s="8" t="str">
        <f>IF(ISERROR(MATCH('JP PINT 1.0'!B61,統合!J:J,0)),"",INDEX(統合!Z:Z,MATCH('JP PINT 1.0'!B61,統合!J:J,0),1))</f>
        <v>rsm:CIIHSupplyChainTradeTransaction/ram:ApplicableCIIHSupplyChainTradeAgreement/ram:BuyerCITradeParty/ram:Name</v>
      </c>
    </row>
    <row r="62" spans="1:24" ht="15.95" customHeight="1">
      <c r="A62" s="8">
        <v>1600</v>
      </c>
      <c r="B62" s="8" t="s">
        <v>4549</v>
      </c>
      <c r="C62" s="8" t="s">
        <v>2153</v>
      </c>
      <c r="D62" s="6" t="s">
        <v>17</v>
      </c>
      <c r="F62" s="6" t="s">
        <v>17</v>
      </c>
      <c r="G62" s="24">
        <v>2</v>
      </c>
      <c r="H62" s="44" t="s">
        <v>2571</v>
      </c>
      <c r="I62" s="44" t="s">
        <v>2572</v>
      </c>
      <c r="J62" s="6" t="s">
        <v>2234</v>
      </c>
      <c r="K62" s="8" t="s">
        <v>2573</v>
      </c>
      <c r="L62" s="8" t="s">
        <v>2574</v>
      </c>
      <c r="O62" s="8" t="s">
        <v>2568</v>
      </c>
      <c r="P62" s="8">
        <v>1940</v>
      </c>
      <c r="Q62" s="8" t="s">
        <v>2403</v>
      </c>
      <c r="R62" s="8" t="s">
        <v>2396</v>
      </c>
      <c r="S62" s="8" t="s">
        <v>2575</v>
      </c>
      <c r="U62" s="8" t="s">
        <v>2576</v>
      </c>
      <c r="V62" s="6" t="s">
        <v>22</v>
      </c>
      <c r="W62" s="6" t="s">
        <v>22</v>
      </c>
      <c r="X62" s="8" t="str">
        <f>IF(ISERROR(MATCH('JP PINT 1.0'!B62,統合!J:J,0)),"",INDEX(統合!Z:Z,MATCH('JP PINT 1.0'!B62,統合!J:J,0),1))</f>
        <v/>
      </c>
    </row>
    <row r="63" spans="1:24" ht="15.95" customHeight="1">
      <c r="A63" s="8">
        <v>1610</v>
      </c>
      <c r="B63" s="8" t="s">
        <v>1740</v>
      </c>
      <c r="C63" s="8" t="s">
        <v>2153</v>
      </c>
      <c r="D63" s="6" t="s">
        <v>17</v>
      </c>
      <c r="F63" s="6" t="s">
        <v>17</v>
      </c>
      <c r="G63" s="24">
        <v>2</v>
      </c>
      <c r="H63" s="44" t="s">
        <v>2577</v>
      </c>
      <c r="I63" s="44" t="s">
        <v>2578</v>
      </c>
      <c r="J63" s="6" t="s">
        <v>2162</v>
      </c>
      <c r="K63" s="8" t="s">
        <v>1741</v>
      </c>
      <c r="L63" s="8" t="s">
        <v>2579</v>
      </c>
      <c r="O63" s="8" t="s">
        <v>2580</v>
      </c>
      <c r="P63" s="8">
        <v>1910</v>
      </c>
      <c r="Q63" s="8" t="s">
        <v>2166</v>
      </c>
      <c r="R63" s="8" t="s">
        <v>2167</v>
      </c>
      <c r="S63" s="8" t="s">
        <v>2581</v>
      </c>
      <c r="U63" s="8" t="s">
        <v>2582</v>
      </c>
      <c r="V63" s="6" t="s">
        <v>22</v>
      </c>
      <c r="W63" s="6" t="s">
        <v>22</v>
      </c>
      <c r="X63" s="8" t="str">
        <f>IF(ISERROR(MATCH('JP PINT 1.0'!B63,統合!J:J,0)),"",INDEX(統合!Z:Z,MATCH('JP PINT 1.0'!B63,統合!J:J,0),1))</f>
        <v>rsm:CIIHSupplyChainTradeTransaction/ram:ApplicableCIIHSupplyChainTradeAgreement/ram:BuyerCITradeParty/ram:GlobalID</v>
      </c>
    </row>
    <row r="64" spans="1:24" ht="15.95" customHeight="1">
      <c r="A64" s="8">
        <v>1620</v>
      </c>
      <c r="B64" s="8" t="s">
        <v>5366</v>
      </c>
      <c r="C64" s="8" t="s">
        <v>2153</v>
      </c>
      <c r="D64" s="6" t="s">
        <v>17</v>
      </c>
      <c r="F64" s="6" t="s">
        <v>17</v>
      </c>
      <c r="G64" s="24">
        <v>3</v>
      </c>
      <c r="H64" s="48" t="s">
        <v>2583</v>
      </c>
      <c r="I64" s="48" t="s">
        <v>2412</v>
      </c>
      <c r="J64" s="6" t="s">
        <v>2189</v>
      </c>
      <c r="K64" s="8" t="s">
        <v>2424</v>
      </c>
      <c r="L64" s="8" t="s">
        <v>2414</v>
      </c>
      <c r="M64" s="8" t="s">
        <v>2584</v>
      </c>
      <c r="N64" s="8" t="s">
        <v>2585</v>
      </c>
      <c r="O64" s="9" t="s">
        <v>2586</v>
      </c>
      <c r="P64" s="8">
        <v>1920</v>
      </c>
      <c r="Q64" s="8" t="s">
        <v>2295</v>
      </c>
      <c r="R64" s="8" t="s">
        <v>2296</v>
      </c>
      <c r="S64" s="8" t="s">
        <v>2587</v>
      </c>
      <c r="U64" s="8" t="s">
        <v>2588</v>
      </c>
      <c r="V64" s="6" t="s">
        <v>17</v>
      </c>
      <c r="W64" s="6" t="s">
        <v>17</v>
      </c>
      <c r="X64" s="8" t="str">
        <f>IF(ISERROR(MATCH('JP PINT 1.0'!B64,統合!J:J,0)),"",INDEX(統合!Z:Z,MATCH('JP PINT 1.0'!B64,統合!J:J,0),1))</f>
        <v/>
      </c>
    </row>
    <row r="65" spans="1:24" ht="15.95" customHeight="1">
      <c r="A65" s="8">
        <v>1630</v>
      </c>
      <c r="B65" s="8" t="s">
        <v>1746</v>
      </c>
      <c r="C65" s="8" t="s">
        <v>2153</v>
      </c>
      <c r="D65" s="6" t="s">
        <v>17</v>
      </c>
      <c r="F65" s="6" t="s">
        <v>17</v>
      </c>
      <c r="G65" s="24">
        <v>2</v>
      </c>
      <c r="H65" s="44" t="s">
        <v>2589</v>
      </c>
      <c r="I65" s="44" t="s">
        <v>2590</v>
      </c>
      <c r="J65" s="6" t="s">
        <v>2162</v>
      </c>
      <c r="K65" s="8" t="s">
        <v>1747</v>
      </c>
      <c r="L65" s="8" t="s">
        <v>2591</v>
      </c>
      <c r="O65" s="8" t="s">
        <v>2580</v>
      </c>
      <c r="P65" s="8">
        <v>2120</v>
      </c>
      <c r="Q65" s="8" t="s">
        <v>2420</v>
      </c>
      <c r="R65" s="8" t="s">
        <v>2167</v>
      </c>
      <c r="S65" s="8" t="s">
        <v>2592</v>
      </c>
      <c r="U65" s="8" t="s">
        <v>2593</v>
      </c>
      <c r="V65" s="6" t="s">
        <v>17</v>
      </c>
      <c r="W65" s="6" t="s">
        <v>17</v>
      </c>
      <c r="X65" s="8" t="str">
        <f>IF(ISERROR(MATCH('JP PINT 1.0'!B65,統合!J:J,0)),"",INDEX(統合!Z:Z,MATCH('JP PINT 1.0'!B65,統合!J:J,0),1))</f>
        <v/>
      </c>
    </row>
    <row r="66" spans="1:24" ht="15.95" customHeight="1">
      <c r="A66" s="8">
        <v>1640</v>
      </c>
      <c r="B66" s="8" t="s">
        <v>5367</v>
      </c>
      <c r="C66" s="8" t="s">
        <v>2153</v>
      </c>
      <c r="D66" s="6" t="s">
        <v>17</v>
      </c>
      <c r="F66" s="6" t="s">
        <v>17</v>
      </c>
      <c r="G66" s="24">
        <v>3</v>
      </c>
      <c r="H66" s="48" t="s">
        <v>2594</v>
      </c>
      <c r="I66" s="48" t="s">
        <v>2412</v>
      </c>
      <c r="J66" s="6" t="s">
        <v>2189</v>
      </c>
      <c r="K66" s="8" t="s">
        <v>2424</v>
      </c>
      <c r="L66" s="8" t="s">
        <v>2414</v>
      </c>
      <c r="M66" s="8" t="s">
        <v>2584</v>
      </c>
      <c r="N66" s="8" t="s">
        <v>2585</v>
      </c>
      <c r="O66" s="9" t="s">
        <v>2586</v>
      </c>
      <c r="P66" s="8">
        <v>2130</v>
      </c>
      <c r="Q66" s="8" t="s">
        <v>2295</v>
      </c>
      <c r="R66" s="8" t="s">
        <v>2296</v>
      </c>
      <c r="S66" s="8" t="s">
        <v>2595</v>
      </c>
      <c r="U66" s="8" t="s">
        <v>2596</v>
      </c>
      <c r="V66" s="6" t="s">
        <v>17</v>
      </c>
      <c r="W66" s="6" t="s">
        <v>17</v>
      </c>
      <c r="X66" s="8" t="str">
        <f>IF(ISERROR(MATCH('JP PINT 1.0'!B66,統合!J:J,0)),"",INDEX(統合!Z:Z,MATCH('JP PINT 1.0'!B66,統合!J:J,0),1))</f>
        <v/>
      </c>
    </row>
    <row r="67" spans="1:24" ht="15.95" customHeight="1">
      <c r="A67" s="8">
        <v>1650</v>
      </c>
      <c r="B67" s="8" t="s">
        <v>4031</v>
      </c>
      <c r="C67" s="8" t="s">
        <v>2135</v>
      </c>
      <c r="D67" s="6" t="s">
        <v>17</v>
      </c>
      <c r="F67" s="6" t="s">
        <v>17</v>
      </c>
      <c r="G67" s="24">
        <v>2</v>
      </c>
      <c r="H67" s="44" t="s">
        <v>2597</v>
      </c>
      <c r="I67" s="44" t="s">
        <v>2598</v>
      </c>
      <c r="J67" s="6" t="s">
        <v>2162</v>
      </c>
      <c r="K67" s="8" t="s">
        <v>2599</v>
      </c>
      <c r="L67" s="8" t="s">
        <v>2600</v>
      </c>
      <c r="N67" s="8" t="s">
        <v>2601</v>
      </c>
      <c r="O67" s="8" t="s">
        <v>2602</v>
      </c>
      <c r="P67" s="8">
        <v>2060</v>
      </c>
      <c r="Q67" s="8" t="s">
        <v>2420</v>
      </c>
      <c r="R67" s="8" t="s">
        <v>2167</v>
      </c>
      <c r="S67" s="8" t="s">
        <v>2603</v>
      </c>
      <c r="U67" s="8" t="s">
        <v>2604</v>
      </c>
      <c r="V67" s="6" t="s">
        <v>22</v>
      </c>
      <c r="W67" s="6" t="s">
        <v>17</v>
      </c>
      <c r="X67" s="8" t="str">
        <f>IF(ISERROR(MATCH('JP PINT 1.0'!B67,統合!J:J,0)),"",INDEX(統合!Z:Z,MATCH('JP PINT 1.0'!B67,統合!J:J,0),1))</f>
        <v>rsm:CIIHSupplyChainTradeTransaction/ram:ApplicableCIIHSupplyChainTradeAgreement/ram:BuyerCITradeParty/ram:RegisteredID</v>
      </c>
    </row>
    <row r="68" spans="1:24" ht="15.95" customHeight="1">
      <c r="A68" s="8">
        <v>1660</v>
      </c>
      <c r="B68" s="8" t="s">
        <v>4568</v>
      </c>
      <c r="C68" s="8" t="s">
        <v>2153</v>
      </c>
      <c r="D68" s="6" t="s">
        <v>22</v>
      </c>
      <c r="F68" s="6" t="s">
        <v>22</v>
      </c>
      <c r="G68" s="24">
        <v>2</v>
      </c>
      <c r="H68" s="44" t="s">
        <v>2605</v>
      </c>
      <c r="I68" s="44" t="s">
        <v>2606</v>
      </c>
      <c r="J68" s="6" t="s">
        <v>2162</v>
      </c>
      <c r="K68" s="8" t="s">
        <v>2607</v>
      </c>
      <c r="L68" s="8" t="s">
        <v>2608</v>
      </c>
      <c r="O68" s="15">
        <v>3210987654321</v>
      </c>
      <c r="P68" s="8">
        <v>1880</v>
      </c>
      <c r="Q68" s="8" t="s">
        <v>2457</v>
      </c>
      <c r="R68" s="8" t="s">
        <v>2167</v>
      </c>
      <c r="S68" s="8" t="s">
        <v>2609</v>
      </c>
      <c r="U68" s="8" t="s">
        <v>2610</v>
      </c>
      <c r="V68" s="6" t="s">
        <v>22</v>
      </c>
      <c r="W68" s="6" t="s">
        <v>17</v>
      </c>
      <c r="X68" s="8" t="str">
        <f>IF(ISERROR(MATCH('JP PINT 1.0'!B68,統合!J:J,0)),"",INDEX(統合!Z:Z,MATCH('JP PINT 1.0'!B68,統合!J:J,0),1))</f>
        <v>rsm:CIIHSupplyChainTradeTransaction/ram:ApplicableCIIHSupplyChainTradeAgreement/ram:BuyerCITradeParty/ram:GlobalID</v>
      </c>
    </row>
    <row r="69" spans="1:24" ht="15.95" customHeight="1">
      <c r="A69" s="8">
        <v>1670</v>
      </c>
      <c r="B69" s="8" t="s">
        <v>4840</v>
      </c>
      <c r="C69" s="8" t="s">
        <v>2153</v>
      </c>
      <c r="D69" s="6" t="s">
        <v>22</v>
      </c>
      <c r="F69" s="6" t="s">
        <v>22</v>
      </c>
      <c r="G69" s="24">
        <v>3</v>
      </c>
      <c r="H69" s="48" t="s">
        <v>2611</v>
      </c>
      <c r="I69" s="48" t="s">
        <v>2412</v>
      </c>
      <c r="J69" s="6" t="s">
        <v>2189</v>
      </c>
      <c r="K69" s="8" t="s">
        <v>2461</v>
      </c>
      <c r="L69" s="8" t="s">
        <v>2462</v>
      </c>
      <c r="M69" s="8" t="s">
        <v>2612</v>
      </c>
      <c r="N69" s="8" t="s">
        <v>2613</v>
      </c>
      <c r="O69" s="9" t="s">
        <v>2428</v>
      </c>
      <c r="P69" s="8">
        <v>1890</v>
      </c>
      <c r="Q69" s="8" t="s">
        <v>2295</v>
      </c>
      <c r="R69" s="8" t="s">
        <v>2296</v>
      </c>
      <c r="S69" s="8" t="s">
        <v>2614</v>
      </c>
      <c r="U69" s="8" t="s">
        <v>2615</v>
      </c>
      <c r="V69" s="6" t="s">
        <v>22</v>
      </c>
      <c r="W69" s="6" t="s">
        <v>17</v>
      </c>
      <c r="X69" s="8" t="str">
        <f>IF(ISERROR(MATCH('JP PINT 1.0'!B69,統合!J:J,0)),"",INDEX(統合!Z:Z,MATCH('JP PINT 1.0'!B69,統合!J:J,0),1))</f>
        <v>rsm:CIIHSupplyChainTradeTransaction/ram:ApplicableCIIHSupplyChainTradeAgreement/ram:BuyerCITradeParty/ram:ID</v>
      </c>
    </row>
    <row r="70" spans="1:24" ht="15.95" customHeight="1">
      <c r="A70" s="8">
        <v>1680</v>
      </c>
      <c r="B70" s="8" t="s">
        <v>1760</v>
      </c>
      <c r="C70" s="8" t="s">
        <v>2153</v>
      </c>
      <c r="D70" s="6" t="s">
        <v>22</v>
      </c>
      <c r="F70" s="6" t="s">
        <v>22</v>
      </c>
      <c r="G70" s="24">
        <v>2</v>
      </c>
      <c r="H70" s="44" t="s">
        <v>2616</v>
      </c>
      <c r="I70" s="44" t="s">
        <v>2617</v>
      </c>
      <c r="K70" s="8" t="s">
        <v>1761</v>
      </c>
      <c r="L70" s="8" t="s">
        <v>2618</v>
      </c>
      <c r="P70" s="8">
        <v>1950</v>
      </c>
      <c r="Q70" s="8" t="s">
        <v>2477</v>
      </c>
      <c r="R70" s="8" t="s">
        <v>2478</v>
      </c>
      <c r="S70" s="8" t="s">
        <v>2619</v>
      </c>
      <c r="U70" s="8" t="s">
        <v>2620</v>
      </c>
      <c r="V70" s="6" t="s">
        <v>22</v>
      </c>
      <c r="W70" s="6" t="s">
        <v>17</v>
      </c>
      <c r="X70" s="8">
        <f>IF(ISERROR(MATCH('JP PINT 1.0'!B70,統合!J:J,0)),"",INDEX(統合!Z:Z,MATCH('JP PINT 1.0'!B70,統合!J:J,0),1))</f>
        <v>0</v>
      </c>
    </row>
    <row r="71" spans="1:24" ht="15.95" customHeight="1">
      <c r="A71" s="8">
        <v>1690</v>
      </c>
      <c r="B71" s="8" t="s">
        <v>1765</v>
      </c>
      <c r="C71" s="8" t="s">
        <v>2153</v>
      </c>
      <c r="D71" s="6" t="s">
        <v>17</v>
      </c>
      <c r="F71" s="6" t="s">
        <v>17</v>
      </c>
      <c r="G71" s="24">
        <v>3</v>
      </c>
      <c r="H71" s="48" t="s">
        <v>2621</v>
      </c>
      <c r="I71" s="48" t="s">
        <v>2622</v>
      </c>
      <c r="J71" s="6" t="s">
        <v>2234</v>
      </c>
      <c r="K71" s="8" t="s">
        <v>1726</v>
      </c>
      <c r="L71" s="8" t="s">
        <v>2623</v>
      </c>
      <c r="O71" s="8" t="s">
        <v>2624</v>
      </c>
      <c r="P71" s="8">
        <v>1960</v>
      </c>
      <c r="Q71" s="8" t="s">
        <v>2485</v>
      </c>
      <c r="R71" s="8" t="s">
        <v>2396</v>
      </c>
      <c r="S71" s="8" t="s">
        <v>2625</v>
      </c>
      <c r="U71" s="8" t="s">
        <v>2626</v>
      </c>
      <c r="V71" s="6" t="s">
        <v>17</v>
      </c>
      <c r="W71" s="6" t="s">
        <v>17</v>
      </c>
      <c r="X71" s="8" t="str">
        <f>IF(ISERROR(MATCH('JP PINT 1.0'!B71,統合!J:J,0)),"",INDEX(統合!Z:Z,MATCH('JP PINT 1.0'!B71,統合!J:J,0),1))</f>
        <v>rsm:CIIHSupplyChainTradeTransaction/ram:ApplicableCIIHSupplyChainTradeAgreement/ram:BuyerCITradeParty/ram:PostalCITradeAddress/ram:LineOne</v>
      </c>
    </row>
    <row r="72" spans="1:24" ht="15.95" customHeight="1">
      <c r="A72" s="8">
        <v>1700</v>
      </c>
      <c r="B72" s="8" t="s">
        <v>1767</v>
      </c>
      <c r="C72" s="8" t="s">
        <v>2153</v>
      </c>
      <c r="D72" s="6" t="s">
        <v>17</v>
      </c>
      <c r="F72" s="6" t="s">
        <v>17</v>
      </c>
      <c r="G72" s="24">
        <v>3</v>
      </c>
      <c r="H72" s="48" t="s">
        <v>2627</v>
      </c>
      <c r="I72" s="48" t="s">
        <v>2628</v>
      </c>
      <c r="J72" s="6" t="s">
        <v>2234</v>
      </c>
      <c r="K72" s="8" t="s">
        <v>1729</v>
      </c>
      <c r="L72" s="8" t="s">
        <v>2629</v>
      </c>
      <c r="O72" s="8" t="s">
        <v>2630</v>
      </c>
      <c r="P72" s="8">
        <v>1970</v>
      </c>
      <c r="Q72" s="8" t="s">
        <v>2492</v>
      </c>
      <c r="R72" s="8" t="s">
        <v>2396</v>
      </c>
      <c r="S72" s="8" t="s">
        <v>2631</v>
      </c>
      <c r="U72" s="8" t="s">
        <v>2632</v>
      </c>
      <c r="V72" s="6" t="s">
        <v>17</v>
      </c>
      <c r="W72" s="6" t="s">
        <v>17</v>
      </c>
      <c r="X72" s="8" t="str">
        <f>IF(ISERROR(MATCH('JP PINT 1.0'!B72,統合!J:J,0)),"",INDEX(統合!Z:Z,MATCH('JP PINT 1.0'!B72,統合!J:J,0),1))</f>
        <v>rsm:CIIHSupplyChainTradeTransaction/ram:ApplicableCIIHSupplyChainTradeAgreement/ram:BuyerCITradeParty/ram:PostalCITradeAddress/ram:LineTwo</v>
      </c>
    </row>
    <row r="73" spans="1:24" ht="15.95" customHeight="1">
      <c r="A73" s="8">
        <v>1710</v>
      </c>
      <c r="B73" s="8" t="s">
        <v>1769</v>
      </c>
      <c r="C73" s="8" t="s">
        <v>2153</v>
      </c>
      <c r="D73" s="6" t="s">
        <v>17</v>
      </c>
      <c r="F73" s="6" t="s">
        <v>17</v>
      </c>
      <c r="G73" s="24">
        <v>3</v>
      </c>
      <c r="H73" s="48" t="s">
        <v>2633</v>
      </c>
      <c r="I73" s="48" t="s">
        <v>2634</v>
      </c>
      <c r="J73" s="6" t="s">
        <v>2234</v>
      </c>
      <c r="K73" s="8" t="s">
        <v>1729</v>
      </c>
      <c r="L73" s="8" t="s">
        <v>2635</v>
      </c>
      <c r="P73" s="8">
        <v>2020</v>
      </c>
      <c r="Q73" s="8" t="s">
        <v>2498</v>
      </c>
      <c r="R73" s="8" t="s">
        <v>2241</v>
      </c>
      <c r="S73" s="8" t="s">
        <v>2636</v>
      </c>
      <c r="U73" s="8" t="s">
        <v>2637</v>
      </c>
      <c r="V73" s="6" t="s">
        <v>22</v>
      </c>
      <c r="W73" s="6" t="s">
        <v>22</v>
      </c>
      <c r="X73" s="8" t="str">
        <f>IF(ISERROR(MATCH('JP PINT 1.0'!B73,統合!J:J,0)),"",INDEX(統合!Z:Z,MATCH('JP PINT 1.0'!B73,統合!J:J,0),1))</f>
        <v>rsm:CIIHSupplyChainTradeTransaction/ram:ApplicableCIIHSupplyChainTradeAgreement/ram:BuyerCITradeParty/ram:PostalCITradeAddress/ram:LineThree</v>
      </c>
    </row>
    <row r="74" spans="1:24" ht="15.95" customHeight="1">
      <c r="A74" s="8">
        <v>1720</v>
      </c>
      <c r="B74" s="8" t="s">
        <v>4042</v>
      </c>
      <c r="C74" s="8" t="s">
        <v>2153</v>
      </c>
      <c r="D74" s="6" t="s">
        <v>17</v>
      </c>
      <c r="F74" s="6" t="s">
        <v>17</v>
      </c>
      <c r="G74" s="24">
        <v>3</v>
      </c>
      <c r="H74" s="48" t="s">
        <v>2638</v>
      </c>
      <c r="I74" s="48" t="s">
        <v>2639</v>
      </c>
      <c r="J74" s="6" t="s">
        <v>2234</v>
      </c>
      <c r="K74" s="8" t="s">
        <v>2640</v>
      </c>
      <c r="L74" s="8" t="s">
        <v>2641</v>
      </c>
      <c r="O74" s="8" t="s">
        <v>2642</v>
      </c>
      <c r="P74" s="8">
        <v>1980</v>
      </c>
      <c r="Q74" s="8" t="s">
        <v>2506</v>
      </c>
      <c r="R74" s="8" t="s">
        <v>2396</v>
      </c>
      <c r="S74" s="8" t="s">
        <v>2643</v>
      </c>
      <c r="U74" s="8" t="s">
        <v>2644</v>
      </c>
      <c r="V74" s="6" t="s">
        <v>17</v>
      </c>
      <c r="W74" s="6" t="s">
        <v>17</v>
      </c>
      <c r="X74" s="8" t="str">
        <f>IF(ISERROR(MATCH('JP PINT 1.0'!B74,統合!J:J,0)),"",INDEX(統合!Z:Z,MATCH('JP PINT 1.0'!B74,統合!J:J,0),1))</f>
        <v/>
      </c>
    </row>
    <row r="75" spans="1:24" ht="15.95" customHeight="1">
      <c r="A75" s="8">
        <v>1730</v>
      </c>
      <c r="B75" s="8" t="s">
        <v>1763</v>
      </c>
      <c r="C75" s="8" t="s">
        <v>2153</v>
      </c>
      <c r="D75" s="6" t="s">
        <v>17</v>
      </c>
      <c r="F75" s="6" t="s">
        <v>17</v>
      </c>
      <c r="G75" s="24">
        <v>3</v>
      </c>
      <c r="H75" s="48" t="s">
        <v>2645</v>
      </c>
      <c r="I75" s="48" t="s">
        <v>2646</v>
      </c>
      <c r="J75" s="6" t="s">
        <v>2234</v>
      </c>
      <c r="K75" s="8" t="s">
        <v>1723</v>
      </c>
      <c r="L75" s="8" t="s">
        <v>2647</v>
      </c>
      <c r="O75" s="8" t="s">
        <v>2648</v>
      </c>
      <c r="P75" s="8">
        <v>1990</v>
      </c>
      <c r="Q75" s="8" t="s">
        <v>2513</v>
      </c>
      <c r="R75" s="8" t="s">
        <v>2241</v>
      </c>
      <c r="S75" s="8" t="s">
        <v>2649</v>
      </c>
      <c r="U75" s="8" t="s">
        <v>2650</v>
      </c>
      <c r="V75" s="6" t="s">
        <v>17</v>
      </c>
      <c r="W75" s="6" t="s">
        <v>17</v>
      </c>
      <c r="X75" s="8" t="str">
        <f>IF(ISERROR(MATCH('JP PINT 1.0'!B75,統合!J:J,0)),"",INDEX(統合!Z:Z,MATCH('JP PINT 1.0'!B75,統合!J:J,0),1))</f>
        <v>rsm:CIIHSupplyChainTradeTransaction/ram:ApplicableCIIHSupplyChainTradeAgreement/ram:BuyerCITradeParty/ram:PostalCITradeAddress/ram:PostcodeCode</v>
      </c>
    </row>
    <row r="76" spans="1:24" ht="15.95" customHeight="1">
      <c r="A76" s="8">
        <v>1740</v>
      </c>
      <c r="B76" s="8" t="s">
        <v>4044</v>
      </c>
      <c r="C76" s="8" t="s">
        <v>2153</v>
      </c>
      <c r="D76" s="6" t="s">
        <v>17</v>
      </c>
      <c r="F76" s="6" t="s">
        <v>17</v>
      </c>
      <c r="G76" s="24">
        <v>3</v>
      </c>
      <c r="H76" s="48" t="s">
        <v>2651</v>
      </c>
      <c r="I76" s="48" t="s">
        <v>2652</v>
      </c>
      <c r="J76" s="6" t="s">
        <v>2234</v>
      </c>
      <c r="K76" s="8" t="s">
        <v>2518</v>
      </c>
      <c r="L76" s="8" t="s">
        <v>2653</v>
      </c>
      <c r="N76" s="8" t="s">
        <v>2520</v>
      </c>
      <c r="O76" s="8" t="s">
        <v>2654</v>
      </c>
      <c r="P76" s="8">
        <v>2000</v>
      </c>
      <c r="Q76" s="8" t="s">
        <v>2522</v>
      </c>
      <c r="R76" s="8" t="s">
        <v>2241</v>
      </c>
      <c r="S76" s="8" t="s">
        <v>2655</v>
      </c>
      <c r="U76" s="8" t="s">
        <v>2656</v>
      </c>
      <c r="V76" s="6" t="s">
        <v>17</v>
      </c>
      <c r="W76" s="6" t="s">
        <v>17</v>
      </c>
      <c r="X76" s="8" t="str">
        <f>IF(ISERROR(MATCH('JP PINT 1.0'!B76,統合!J:J,0)),"",INDEX(統合!Z:Z,MATCH('JP PINT 1.0'!B76,統合!J:J,0),1))</f>
        <v/>
      </c>
    </row>
    <row r="77" spans="1:24" ht="15.95" customHeight="1">
      <c r="A77" s="8">
        <v>1750</v>
      </c>
      <c r="B77" s="8" t="s">
        <v>1771</v>
      </c>
      <c r="C77" s="8" t="s">
        <v>2153</v>
      </c>
      <c r="D77" s="6" t="s">
        <v>22</v>
      </c>
      <c r="F77" s="6" t="s">
        <v>22</v>
      </c>
      <c r="G77" s="24">
        <v>3</v>
      </c>
      <c r="H77" s="48" t="s">
        <v>2657</v>
      </c>
      <c r="I77" s="48" t="s">
        <v>2658</v>
      </c>
      <c r="J77" s="6" t="s">
        <v>2189</v>
      </c>
      <c r="K77" s="8" t="s">
        <v>1734</v>
      </c>
      <c r="L77" s="8" t="s">
        <v>2659</v>
      </c>
      <c r="N77" s="8" t="s">
        <v>2528</v>
      </c>
      <c r="O77" s="8" t="s">
        <v>2529</v>
      </c>
      <c r="P77" s="8">
        <v>2040</v>
      </c>
      <c r="Q77" s="8" t="s">
        <v>2530</v>
      </c>
      <c r="R77" s="8" t="s">
        <v>2193</v>
      </c>
      <c r="S77" s="8" t="s">
        <v>2660</v>
      </c>
      <c r="U77" s="8" t="s">
        <v>2661</v>
      </c>
      <c r="V77" s="6" t="s">
        <v>22</v>
      </c>
      <c r="W77" s="6" t="s">
        <v>17</v>
      </c>
      <c r="X77" s="8" t="str">
        <f>IF(ISERROR(MATCH('JP PINT 1.0'!B77,統合!J:J,0)),"",INDEX(統合!Z:Z,MATCH('JP PINT 1.0'!B77,統合!J:J,0),1))</f>
        <v>rsm:CIIHSupplyChainTradeTransaction/ram:ApplicableCIIHSupplyChainTradeAgreement/ram:BuyerCITradeParty/ram:PostalCITradeAddress/ram:CountryID</v>
      </c>
    </row>
    <row r="78" spans="1:24" ht="15.95" customHeight="1">
      <c r="A78" s="8">
        <v>1760</v>
      </c>
      <c r="B78" s="8" t="s">
        <v>1748</v>
      </c>
      <c r="C78" s="8" t="s">
        <v>2153</v>
      </c>
      <c r="D78" s="6" t="s">
        <v>17</v>
      </c>
      <c r="F78" s="6" t="s">
        <v>17</v>
      </c>
      <c r="G78" s="24">
        <v>2</v>
      </c>
      <c r="H78" s="44" t="s">
        <v>2662</v>
      </c>
      <c r="I78" s="44" t="s">
        <v>2663</v>
      </c>
      <c r="K78" s="8" t="s">
        <v>1749</v>
      </c>
      <c r="L78" s="8" t="s">
        <v>2664</v>
      </c>
      <c r="P78" s="8">
        <v>2140</v>
      </c>
      <c r="Q78" s="8" t="s">
        <v>2536</v>
      </c>
      <c r="R78" s="8" t="s">
        <v>2537</v>
      </c>
      <c r="S78" s="8" t="s">
        <v>2665</v>
      </c>
      <c r="U78" s="8" t="s">
        <v>2666</v>
      </c>
      <c r="V78" s="6" t="s">
        <v>17</v>
      </c>
      <c r="W78" s="6" t="s">
        <v>17</v>
      </c>
      <c r="X78" s="8">
        <f>IF(ISERROR(MATCH('JP PINT 1.0'!B78,統合!J:J,0)),"",INDEX(統合!Z:Z,MATCH('JP PINT 1.0'!B78,統合!J:J,0),1))</f>
        <v>0</v>
      </c>
    </row>
    <row r="79" spans="1:24" ht="15.95" customHeight="1">
      <c r="A79" s="8">
        <v>1770</v>
      </c>
      <c r="B79" s="8" t="s">
        <v>1752</v>
      </c>
      <c r="C79" s="8" t="s">
        <v>2153</v>
      </c>
      <c r="D79" s="6" t="s">
        <v>17</v>
      </c>
      <c r="F79" s="6" t="s">
        <v>17</v>
      </c>
      <c r="G79" s="24">
        <v>3</v>
      </c>
      <c r="H79" s="48" t="s">
        <v>2667</v>
      </c>
      <c r="I79" s="48" t="s">
        <v>2663</v>
      </c>
      <c r="J79" s="6" t="s">
        <v>2234</v>
      </c>
      <c r="K79" s="8" t="s">
        <v>1709</v>
      </c>
      <c r="L79" s="8" t="s">
        <v>2668</v>
      </c>
      <c r="N79" s="8" t="s">
        <v>2669</v>
      </c>
      <c r="O79" s="8" t="s">
        <v>2670</v>
      </c>
      <c r="P79" s="8">
        <v>2150</v>
      </c>
      <c r="Q79" s="8" t="s">
        <v>2403</v>
      </c>
      <c r="R79" s="8" t="s">
        <v>2396</v>
      </c>
      <c r="S79" s="8" t="s">
        <v>2671</v>
      </c>
      <c r="U79" s="8" t="s">
        <v>2672</v>
      </c>
      <c r="V79" s="6" t="s">
        <v>17</v>
      </c>
      <c r="W79" s="6" t="s">
        <v>17</v>
      </c>
      <c r="X79" s="8" t="str">
        <f>IF(ISERROR(MATCH('JP PINT 1.0'!B79,統合!J:J,0)),"",INDEX(統合!Z:Z,MATCH('JP PINT 1.0'!B79,統合!J:J,0),1))</f>
        <v>rsm:CIIHSupplyChainTradeTransaction/ram:ApplicableCIIHSupplyChainTradeAgreement/ram:BuyerCITradeParty/ram:DefinedCITradeContact/ram:PersonName</v>
      </c>
    </row>
    <row r="80" spans="1:24" ht="15.95" customHeight="1">
      <c r="A80" s="8">
        <v>1780</v>
      </c>
      <c r="B80" s="8" t="s">
        <v>1756</v>
      </c>
      <c r="C80" s="8" t="s">
        <v>2153</v>
      </c>
      <c r="D80" s="6" t="s">
        <v>17</v>
      </c>
      <c r="F80" s="6" t="s">
        <v>17</v>
      </c>
      <c r="G80" s="24">
        <v>3</v>
      </c>
      <c r="H80" s="48" t="s">
        <v>2673</v>
      </c>
      <c r="I80" s="48" t="s">
        <v>2674</v>
      </c>
      <c r="J80" s="6" t="s">
        <v>2234</v>
      </c>
      <c r="K80" s="8" t="s">
        <v>1714</v>
      </c>
      <c r="L80" s="8" t="s">
        <v>2675</v>
      </c>
      <c r="O80" s="8" t="s">
        <v>2676</v>
      </c>
      <c r="P80" s="8">
        <v>2160</v>
      </c>
      <c r="Q80" s="8" t="s">
        <v>2549</v>
      </c>
      <c r="R80" s="8" t="s">
        <v>2241</v>
      </c>
      <c r="S80" s="8" t="s">
        <v>2677</v>
      </c>
      <c r="U80" s="8" t="s">
        <v>2678</v>
      </c>
      <c r="V80" s="6" t="s">
        <v>17</v>
      </c>
      <c r="W80" s="6" t="s">
        <v>17</v>
      </c>
      <c r="X80" s="8" t="str">
        <f>IF(ISERROR(MATCH('JP PINT 1.0'!B80,統合!J:J,0)),"",INDEX(統合!Z:Z,MATCH('JP PINT 1.0'!B80,統合!J:J,0),1))</f>
        <v>rsm:CIIHSupplyChainTradeTransaction/ram:ApplicableCIIHSupplyChainTradeAgreement/ram:BuyerCITradeParty/ram:DefinedCITradeContact/ram:TelephoneCIUniversalCommunication/ram:CompleteNumber</v>
      </c>
    </row>
    <row r="81" spans="1:24" ht="15.95" customHeight="1">
      <c r="A81" s="8">
        <v>1790</v>
      </c>
      <c r="B81" s="8" t="s">
        <v>1759</v>
      </c>
      <c r="C81" s="8" t="s">
        <v>2153</v>
      </c>
      <c r="D81" s="6" t="s">
        <v>17</v>
      </c>
      <c r="F81" s="6" t="s">
        <v>17</v>
      </c>
      <c r="G81" s="24">
        <v>3</v>
      </c>
      <c r="H81" s="48" t="s">
        <v>2679</v>
      </c>
      <c r="I81" s="48" t="s">
        <v>2680</v>
      </c>
      <c r="J81" s="6" t="s">
        <v>2234</v>
      </c>
      <c r="K81" s="8" t="s">
        <v>1718</v>
      </c>
      <c r="L81" s="8" t="s">
        <v>2681</v>
      </c>
      <c r="O81" s="8" t="s">
        <v>2682</v>
      </c>
      <c r="P81" s="8">
        <v>2170</v>
      </c>
      <c r="Q81" s="8" t="s">
        <v>2556</v>
      </c>
      <c r="R81" s="8" t="s">
        <v>2241</v>
      </c>
      <c r="S81" s="8" t="s">
        <v>2683</v>
      </c>
      <c r="U81" s="8" t="s">
        <v>2684</v>
      </c>
      <c r="V81" s="6" t="s">
        <v>17</v>
      </c>
      <c r="W81" s="6" t="s">
        <v>17</v>
      </c>
      <c r="X81" s="8" t="str">
        <f>IF(ISERROR(MATCH('JP PINT 1.0'!B81,統合!J:J,0)),"",INDEX(統合!Z:Z,MATCH('JP PINT 1.0'!B81,統合!J:J,0),1))</f>
        <v>rsm:CIIHSupplyChainTradeTransaction/ram:ApplicableCIIHSupplyChainTradeAgreement/ram:BuyerCITradeParty/ram:DefinedCITradeContact/ram:EmailURICIUniversalCommunication/ram:URIID</v>
      </c>
    </row>
    <row r="82" spans="1:24" ht="15.95" customHeight="1">
      <c r="A82" s="8">
        <v>1800</v>
      </c>
      <c r="B82" s="8" t="s">
        <v>1785</v>
      </c>
      <c r="C82" s="8" t="s">
        <v>2153</v>
      </c>
      <c r="D82" s="6" t="s">
        <v>17</v>
      </c>
      <c r="F82" s="6" t="s">
        <v>17</v>
      </c>
      <c r="G82" s="24">
        <v>1</v>
      </c>
      <c r="H82" s="43" t="s">
        <v>1786</v>
      </c>
      <c r="I82" s="43" t="s">
        <v>2685</v>
      </c>
      <c r="K82" s="8" t="s">
        <v>2686</v>
      </c>
      <c r="L82" s="8" t="s">
        <v>2687</v>
      </c>
      <c r="P82" s="8">
        <v>2180</v>
      </c>
      <c r="Q82" s="8" t="s">
        <v>2688</v>
      </c>
      <c r="R82" s="8" t="s">
        <v>2689</v>
      </c>
      <c r="S82" s="8" t="s">
        <v>2690</v>
      </c>
      <c r="U82" s="8" t="s">
        <v>2691</v>
      </c>
      <c r="V82" s="6" t="s">
        <v>17</v>
      </c>
      <c r="W82" s="6" t="s">
        <v>17</v>
      </c>
      <c r="X82" s="8">
        <f>IF(ISERROR(MATCH('JP PINT 1.0'!B82,統合!J:J,0)),"",INDEX(統合!Z:Z,MATCH('JP PINT 1.0'!B82,統合!J:J,0),1))</f>
        <v>0</v>
      </c>
    </row>
    <row r="83" spans="1:24" ht="15.95" customHeight="1">
      <c r="A83" s="8">
        <v>1810</v>
      </c>
      <c r="B83" s="8" t="s">
        <v>1792</v>
      </c>
      <c r="C83" s="8" t="s">
        <v>2153</v>
      </c>
      <c r="D83" s="6" t="s">
        <v>22</v>
      </c>
      <c r="F83" s="6" t="s">
        <v>22</v>
      </c>
      <c r="G83" s="24">
        <v>2</v>
      </c>
      <c r="H83" s="44" t="s">
        <v>2692</v>
      </c>
      <c r="I83" s="44" t="s">
        <v>1231</v>
      </c>
      <c r="J83" s="6" t="s">
        <v>2234</v>
      </c>
      <c r="K83" s="8" t="s">
        <v>1793</v>
      </c>
      <c r="L83" s="8" t="s">
        <v>2693</v>
      </c>
      <c r="O83" s="8" t="s">
        <v>2694</v>
      </c>
      <c r="P83" s="8">
        <v>2230</v>
      </c>
      <c r="Q83" s="8" t="s">
        <v>2403</v>
      </c>
      <c r="R83" s="8" t="s">
        <v>2396</v>
      </c>
      <c r="S83" s="8" t="s">
        <v>2695</v>
      </c>
      <c r="U83" s="8" t="s">
        <v>2696</v>
      </c>
      <c r="V83" s="6" t="s">
        <v>22</v>
      </c>
      <c r="W83" s="6" t="s">
        <v>22</v>
      </c>
      <c r="X83" s="8" t="str">
        <f>IF(ISERROR(MATCH('JP PINT 1.0'!B83,統合!J:J,0)),"",INDEX(統合!Z:Z,MATCH('JP PINT 1.0'!B83,統合!J:J,0),1))</f>
        <v>rsm:CIIHSupplyChainTradeTransaction/ram:ApplicableCIIHSupplyChainTradeSettlement/ram:InvoicerCITradeParty/ram:Name</v>
      </c>
    </row>
    <row r="84" spans="1:24" ht="15.95" customHeight="1">
      <c r="A84" s="8">
        <v>1820</v>
      </c>
      <c r="B84" s="8" t="s">
        <v>1788</v>
      </c>
      <c r="C84" s="8" t="s">
        <v>2153</v>
      </c>
      <c r="D84" s="6" t="s">
        <v>17</v>
      </c>
      <c r="F84" s="6" t="s">
        <v>17</v>
      </c>
      <c r="G84" s="24">
        <v>2</v>
      </c>
      <c r="H84" s="44" t="s">
        <v>2697</v>
      </c>
      <c r="I84" s="44" t="s">
        <v>2698</v>
      </c>
      <c r="J84" s="6" t="s">
        <v>2162</v>
      </c>
      <c r="K84" s="8" t="s">
        <v>1789</v>
      </c>
      <c r="L84" s="8" t="s">
        <v>2699</v>
      </c>
      <c r="O84" s="8" t="s">
        <v>2700</v>
      </c>
      <c r="P84" s="8">
        <v>2200</v>
      </c>
      <c r="Q84" s="8" t="s">
        <v>2166</v>
      </c>
      <c r="R84" s="8" t="s">
        <v>2167</v>
      </c>
      <c r="S84" s="8" t="s">
        <v>2701</v>
      </c>
      <c r="U84" s="8" t="s">
        <v>2702</v>
      </c>
      <c r="V84" s="6" t="s">
        <v>22</v>
      </c>
      <c r="W84" s="6" t="s">
        <v>22</v>
      </c>
      <c r="X84" s="8" t="str">
        <f>IF(ISERROR(MATCH('JP PINT 1.0'!B84,統合!J:J,0)),"",INDEX(統合!Z:Z,MATCH('JP PINT 1.0'!B84,統合!J:J,0),1))</f>
        <v>rsm:CIIHSupplyChainTradeTransaction/ram:ApplicableCIIHSupplyChainTradeSettlement/ram:InvoicerCITradeParty/ram:ID</v>
      </c>
    </row>
    <row r="85" spans="1:24" ht="15.95" customHeight="1">
      <c r="A85" s="8">
        <v>1830</v>
      </c>
      <c r="B85" s="8" t="s">
        <v>5368</v>
      </c>
      <c r="C85" s="8" t="s">
        <v>2153</v>
      </c>
      <c r="D85" s="6" t="s">
        <v>17</v>
      </c>
      <c r="F85" s="6" t="s">
        <v>17</v>
      </c>
      <c r="G85" s="24">
        <v>2</v>
      </c>
      <c r="H85" s="44" t="s">
        <v>2703</v>
      </c>
      <c r="I85" s="44" t="s">
        <v>2412</v>
      </c>
      <c r="J85" s="6" t="s">
        <v>2189</v>
      </c>
      <c r="K85" s="8" t="s">
        <v>2424</v>
      </c>
      <c r="L85" s="8" t="s">
        <v>2704</v>
      </c>
      <c r="N85" s="8" t="s">
        <v>2705</v>
      </c>
      <c r="O85" s="9" t="s">
        <v>2586</v>
      </c>
      <c r="P85" s="8">
        <v>2210</v>
      </c>
      <c r="Q85" s="8" t="s">
        <v>2295</v>
      </c>
      <c r="R85" s="8" t="s">
        <v>2296</v>
      </c>
      <c r="S85" s="8" t="s">
        <v>2706</v>
      </c>
      <c r="U85" s="8" t="s">
        <v>2707</v>
      </c>
      <c r="V85" s="6" t="s">
        <v>17</v>
      </c>
      <c r="W85" s="6" t="s">
        <v>17</v>
      </c>
      <c r="X85" s="8" t="str">
        <f>IF(ISERROR(MATCH('JP PINT 1.0'!B85,統合!J:J,0)),"",INDEX(統合!Z:Z,MATCH('JP PINT 1.0'!B85,統合!J:J,0),1))</f>
        <v/>
      </c>
    </row>
    <row r="86" spans="1:24" ht="15.95" customHeight="1">
      <c r="A86" s="8">
        <v>1840</v>
      </c>
      <c r="B86" s="8" t="s">
        <v>4049</v>
      </c>
      <c r="C86" s="8" t="s">
        <v>2153</v>
      </c>
      <c r="D86" s="6" t="s">
        <v>17</v>
      </c>
      <c r="F86" s="6" t="s">
        <v>17</v>
      </c>
      <c r="G86" s="24">
        <v>2</v>
      </c>
      <c r="H86" s="44" t="s">
        <v>2708</v>
      </c>
      <c r="I86" s="44" t="s">
        <v>2709</v>
      </c>
      <c r="J86" s="6" t="s">
        <v>2162</v>
      </c>
      <c r="K86" s="8" t="s">
        <v>2710</v>
      </c>
      <c r="L86" s="8" t="s">
        <v>2711</v>
      </c>
      <c r="O86" s="8" t="s">
        <v>2700</v>
      </c>
      <c r="P86" s="8">
        <v>2250</v>
      </c>
      <c r="Q86" s="8" t="s">
        <v>2420</v>
      </c>
      <c r="R86" s="8" t="s">
        <v>2167</v>
      </c>
      <c r="S86" s="8" t="s">
        <v>2712</v>
      </c>
      <c r="U86" s="8" t="s">
        <v>2713</v>
      </c>
      <c r="V86" s="6" t="s">
        <v>22</v>
      </c>
      <c r="W86" s="6" t="s">
        <v>17</v>
      </c>
      <c r="X86" s="8" t="str">
        <f>IF(ISERROR(MATCH('JP PINT 1.0'!B86,統合!J:J,0)),"",INDEX(統合!Z:Z,MATCH('JP PINT 1.0'!B86,統合!J:J,0),1))</f>
        <v/>
      </c>
    </row>
    <row r="87" spans="1:24" ht="15.95" customHeight="1">
      <c r="A87" s="8">
        <v>1850</v>
      </c>
      <c r="B87" s="8" t="s">
        <v>5369</v>
      </c>
      <c r="C87" s="8" t="s">
        <v>2153</v>
      </c>
      <c r="D87" s="6" t="s">
        <v>17</v>
      </c>
      <c r="F87" s="6" t="s">
        <v>17</v>
      </c>
      <c r="G87" s="24">
        <v>3</v>
      </c>
      <c r="H87" s="48" t="s">
        <v>2714</v>
      </c>
      <c r="I87" s="48" t="s">
        <v>2412</v>
      </c>
      <c r="J87" s="6" t="s">
        <v>2189</v>
      </c>
      <c r="K87" s="8" t="s">
        <v>2424</v>
      </c>
      <c r="L87" s="8" t="s">
        <v>2715</v>
      </c>
      <c r="N87" s="8" t="s">
        <v>2705</v>
      </c>
      <c r="O87" s="9" t="s">
        <v>2586</v>
      </c>
      <c r="P87" s="8">
        <v>2260</v>
      </c>
      <c r="Q87" s="8" t="s">
        <v>2295</v>
      </c>
      <c r="R87" s="8" t="s">
        <v>2296</v>
      </c>
      <c r="S87" s="8" t="s">
        <v>2716</v>
      </c>
      <c r="U87" s="8" t="s">
        <v>2717</v>
      </c>
      <c r="V87" s="6" t="s">
        <v>17</v>
      </c>
      <c r="W87" s="6" t="s">
        <v>17</v>
      </c>
      <c r="X87" s="8" t="str">
        <f>IF(ISERROR(MATCH('JP PINT 1.0'!B87,統合!J:J,0)),"",INDEX(統合!Z:Z,MATCH('JP PINT 1.0'!B87,統合!J:J,0),1))</f>
        <v/>
      </c>
    </row>
    <row r="88" spans="1:24" ht="15.95" customHeight="1">
      <c r="A88" s="8">
        <v>1860</v>
      </c>
      <c r="B88" s="8" t="s">
        <v>4601</v>
      </c>
      <c r="C88" s="8" t="s">
        <v>2135</v>
      </c>
      <c r="D88" s="6" t="s">
        <v>17</v>
      </c>
      <c r="F88" s="6" t="s">
        <v>17</v>
      </c>
      <c r="G88" s="24">
        <v>1</v>
      </c>
      <c r="H88" s="43" t="s">
        <v>2718</v>
      </c>
      <c r="I88" s="43" t="s">
        <v>2719</v>
      </c>
      <c r="K88" s="8" t="s">
        <v>2720</v>
      </c>
      <c r="L88" s="8" t="s">
        <v>2721</v>
      </c>
      <c r="M88" s="8" t="s">
        <v>2722</v>
      </c>
      <c r="N88" s="8" t="s">
        <v>2723</v>
      </c>
      <c r="P88" s="8">
        <v>2270</v>
      </c>
      <c r="Q88" s="8" t="s">
        <v>2724</v>
      </c>
      <c r="R88" s="8" t="s">
        <v>2689</v>
      </c>
      <c r="S88" s="8" t="s">
        <v>2725</v>
      </c>
      <c r="U88" s="8" t="s">
        <v>2726</v>
      </c>
      <c r="V88" s="6" t="s">
        <v>17</v>
      </c>
      <c r="W88" s="6" t="s">
        <v>17</v>
      </c>
      <c r="X88" s="8" t="str">
        <f>IF(ISERROR(MATCH('JP PINT 1.0'!B88,統合!J:J,0)),"",INDEX(統合!Z:Z,MATCH('JP PINT 1.0'!B88,統合!J:J,0),1))</f>
        <v/>
      </c>
    </row>
    <row r="89" spans="1:24" ht="15.95" customHeight="1">
      <c r="A89" s="8">
        <v>1870</v>
      </c>
      <c r="B89" s="8" t="s">
        <v>4603</v>
      </c>
      <c r="C89" s="8" t="s">
        <v>2135</v>
      </c>
      <c r="D89" s="6" t="s">
        <v>22</v>
      </c>
      <c r="F89" s="6" t="s">
        <v>22</v>
      </c>
      <c r="G89" s="24">
        <v>2</v>
      </c>
      <c r="H89" s="44" t="s">
        <v>2727</v>
      </c>
      <c r="I89" s="44" t="s">
        <v>2728</v>
      </c>
      <c r="J89" s="6" t="s">
        <v>2234</v>
      </c>
      <c r="K89" s="8" t="s">
        <v>2729</v>
      </c>
      <c r="L89" s="8" t="s">
        <v>2730</v>
      </c>
      <c r="P89" s="8">
        <v>2290</v>
      </c>
      <c r="Q89" s="8" t="s">
        <v>2403</v>
      </c>
      <c r="R89" s="8" t="s">
        <v>2396</v>
      </c>
      <c r="S89" s="8" t="s">
        <v>2731</v>
      </c>
      <c r="U89" s="8" t="s">
        <v>2732</v>
      </c>
      <c r="V89" s="6" t="s">
        <v>22</v>
      </c>
      <c r="W89" s="6" t="s">
        <v>22</v>
      </c>
      <c r="X89" s="8" t="str">
        <f>IF(ISERROR(MATCH('JP PINT 1.0'!B89,統合!J:J,0)),"",INDEX(統合!Z:Z,MATCH('JP PINT 1.0'!B89,統合!J:J,0),1))</f>
        <v/>
      </c>
    </row>
    <row r="90" spans="1:24" ht="15.95" customHeight="1">
      <c r="A90" s="8">
        <v>1880</v>
      </c>
      <c r="B90" s="8" t="s">
        <v>4605</v>
      </c>
      <c r="C90" s="8" t="s">
        <v>2135</v>
      </c>
      <c r="D90" s="6" t="s">
        <v>22</v>
      </c>
      <c r="F90" s="6" t="s">
        <v>22</v>
      </c>
      <c r="G90" s="24">
        <v>2</v>
      </c>
      <c r="H90" s="44" t="s">
        <v>2733</v>
      </c>
      <c r="I90" s="44" t="s">
        <v>2734</v>
      </c>
      <c r="J90" s="6" t="s">
        <v>2162</v>
      </c>
      <c r="K90" s="8" t="s">
        <v>2735</v>
      </c>
      <c r="L90" s="8" t="s">
        <v>2736</v>
      </c>
      <c r="N90" s="8" t="s">
        <v>2737</v>
      </c>
      <c r="P90" s="8">
        <v>2410</v>
      </c>
      <c r="Q90" s="8" t="s">
        <v>2420</v>
      </c>
      <c r="R90" s="8" t="s">
        <v>2167</v>
      </c>
      <c r="S90" s="8" t="s">
        <v>2738</v>
      </c>
      <c r="U90" s="8" t="s">
        <v>2739</v>
      </c>
      <c r="V90" s="6" t="s">
        <v>22</v>
      </c>
      <c r="W90" s="6" t="s">
        <v>17</v>
      </c>
      <c r="X90" s="8" t="str">
        <f>IF(ISERROR(MATCH('JP PINT 1.0'!B90,統合!J:J,0)),"",INDEX(統合!Z:Z,MATCH('JP PINT 1.0'!B90,統合!J:J,0),1))</f>
        <v/>
      </c>
    </row>
    <row r="91" spans="1:24" ht="15.95" customHeight="1">
      <c r="A91" s="8">
        <v>1890</v>
      </c>
      <c r="B91" s="8" t="s">
        <v>4608</v>
      </c>
      <c r="C91" s="8" t="s">
        <v>2135</v>
      </c>
      <c r="D91" s="6" t="s">
        <v>22</v>
      </c>
      <c r="F91" s="6" t="s">
        <v>22</v>
      </c>
      <c r="G91" s="24">
        <v>2</v>
      </c>
      <c r="H91" s="44" t="s">
        <v>2740</v>
      </c>
      <c r="I91" s="44" t="s">
        <v>2741</v>
      </c>
      <c r="K91" s="8" t="s">
        <v>2742</v>
      </c>
      <c r="L91" s="8" t="s">
        <v>2743</v>
      </c>
      <c r="P91" s="8">
        <v>2300</v>
      </c>
      <c r="Q91" s="8" t="s">
        <v>2477</v>
      </c>
      <c r="R91" s="8" t="s">
        <v>2478</v>
      </c>
      <c r="S91" s="8" t="s">
        <v>2744</v>
      </c>
      <c r="U91" s="8" t="s">
        <v>2745</v>
      </c>
      <c r="V91" s="6" t="s">
        <v>22</v>
      </c>
      <c r="W91" s="6" t="s">
        <v>17</v>
      </c>
      <c r="X91" s="8" t="str">
        <f>IF(ISERROR(MATCH('JP PINT 1.0'!B91,統合!J:J,0)),"",INDEX(統合!Z:Z,MATCH('JP PINT 1.0'!B91,統合!J:J,0),1))</f>
        <v/>
      </c>
    </row>
    <row r="92" spans="1:24" ht="15.95" customHeight="1">
      <c r="A92" s="8">
        <v>1900</v>
      </c>
      <c r="B92" s="8" t="s">
        <v>4610</v>
      </c>
      <c r="C92" s="8" t="s">
        <v>2135</v>
      </c>
      <c r="D92" s="6" t="s">
        <v>17</v>
      </c>
      <c r="F92" s="6" t="s">
        <v>17</v>
      </c>
      <c r="G92" s="24">
        <v>3</v>
      </c>
      <c r="H92" s="48" t="s">
        <v>2746</v>
      </c>
      <c r="I92" s="48" t="s">
        <v>2747</v>
      </c>
      <c r="J92" s="6" t="s">
        <v>2234</v>
      </c>
      <c r="K92" s="8" t="s">
        <v>1726</v>
      </c>
      <c r="L92" s="8" t="s">
        <v>2748</v>
      </c>
      <c r="P92" s="8">
        <v>2310</v>
      </c>
      <c r="Q92" s="8" t="s">
        <v>2485</v>
      </c>
      <c r="R92" s="8" t="s">
        <v>2396</v>
      </c>
      <c r="S92" s="8" t="s">
        <v>2749</v>
      </c>
      <c r="U92" s="8" t="s">
        <v>2750</v>
      </c>
      <c r="V92" s="6" t="s">
        <v>17</v>
      </c>
      <c r="W92" s="6" t="s">
        <v>17</v>
      </c>
      <c r="X92" s="8" t="str">
        <f>IF(ISERROR(MATCH('JP PINT 1.0'!B92,統合!J:J,0)),"",INDEX(統合!Z:Z,MATCH('JP PINT 1.0'!B92,統合!J:J,0),1))</f>
        <v/>
      </c>
    </row>
    <row r="93" spans="1:24" ht="15.95" customHeight="1">
      <c r="A93" s="8">
        <v>1910</v>
      </c>
      <c r="B93" s="8" t="s">
        <v>4612</v>
      </c>
      <c r="C93" s="8" t="s">
        <v>2135</v>
      </c>
      <c r="D93" s="6" t="s">
        <v>17</v>
      </c>
      <c r="F93" s="6" t="s">
        <v>17</v>
      </c>
      <c r="G93" s="24">
        <v>3</v>
      </c>
      <c r="H93" s="48" t="s">
        <v>2751</v>
      </c>
      <c r="I93" s="48" t="s">
        <v>2752</v>
      </c>
      <c r="J93" s="6" t="s">
        <v>2234</v>
      </c>
      <c r="K93" s="8" t="s">
        <v>1729</v>
      </c>
      <c r="L93" s="8" t="s">
        <v>2753</v>
      </c>
      <c r="P93" s="8">
        <v>2320</v>
      </c>
      <c r="Q93" s="8" t="s">
        <v>2492</v>
      </c>
      <c r="R93" s="8" t="s">
        <v>2396</v>
      </c>
      <c r="S93" s="8" t="s">
        <v>2754</v>
      </c>
      <c r="U93" s="8" t="s">
        <v>2755</v>
      </c>
      <c r="V93" s="6" t="s">
        <v>17</v>
      </c>
      <c r="W93" s="6" t="s">
        <v>17</v>
      </c>
      <c r="X93" s="8" t="str">
        <f>IF(ISERROR(MATCH('JP PINT 1.0'!B93,統合!J:J,0)),"",INDEX(統合!Z:Z,MATCH('JP PINT 1.0'!B93,統合!J:J,0),1))</f>
        <v/>
      </c>
    </row>
    <row r="94" spans="1:24" ht="15.95" customHeight="1">
      <c r="A94" s="8">
        <v>1920</v>
      </c>
      <c r="B94" s="8" t="s">
        <v>4614</v>
      </c>
      <c r="C94" s="8" t="s">
        <v>2135</v>
      </c>
      <c r="D94" s="6" t="s">
        <v>17</v>
      </c>
      <c r="F94" s="6" t="s">
        <v>17</v>
      </c>
      <c r="G94" s="24">
        <v>3</v>
      </c>
      <c r="H94" s="48" t="s">
        <v>2756</v>
      </c>
      <c r="I94" s="48" t="s">
        <v>2757</v>
      </c>
      <c r="J94" s="6" t="s">
        <v>2234</v>
      </c>
      <c r="K94" s="8" t="s">
        <v>1729</v>
      </c>
      <c r="L94" s="8" t="s">
        <v>2758</v>
      </c>
      <c r="P94" s="8">
        <v>2370</v>
      </c>
      <c r="Q94" s="8" t="s">
        <v>2498</v>
      </c>
      <c r="R94" s="8" t="s">
        <v>2241</v>
      </c>
      <c r="S94" s="8" t="s">
        <v>2759</v>
      </c>
      <c r="U94" s="8" t="s">
        <v>2760</v>
      </c>
      <c r="V94" s="6" t="s">
        <v>22</v>
      </c>
      <c r="W94" s="6" t="s">
        <v>22</v>
      </c>
      <c r="X94" s="8" t="str">
        <f>IF(ISERROR(MATCH('JP PINT 1.0'!B94,統合!J:J,0)),"",INDEX(統合!Z:Z,MATCH('JP PINT 1.0'!B94,統合!J:J,0),1))</f>
        <v/>
      </c>
    </row>
    <row r="95" spans="1:24" ht="15.95" customHeight="1">
      <c r="A95" s="8">
        <v>1930</v>
      </c>
      <c r="B95" s="8" t="s">
        <v>4616</v>
      </c>
      <c r="C95" s="8" t="s">
        <v>2135</v>
      </c>
      <c r="D95" s="6" t="s">
        <v>17</v>
      </c>
      <c r="F95" s="6" t="s">
        <v>17</v>
      </c>
      <c r="G95" s="24">
        <v>3</v>
      </c>
      <c r="H95" s="48" t="s">
        <v>2761</v>
      </c>
      <c r="I95" s="48" t="s">
        <v>2762</v>
      </c>
      <c r="J95" s="6" t="s">
        <v>2234</v>
      </c>
      <c r="K95" s="8" t="s">
        <v>2763</v>
      </c>
      <c r="L95" s="8" t="s">
        <v>2764</v>
      </c>
      <c r="P95" s="8">
        <v>2330</v>
      </c>
      <c r="Q95" s="8" t="s">
        <v>2506</v>
      </c>
      <c r="R95" s="8" t="s">
        <v>2396</v>
      </c>
      <c r="S95" s="8" t="s">
        <v>2765</v>
      </c>
      <c r="U95" s="8" t="s">
        <v>2766</v>
      </c>
      <c r="V95" s="6" t="s">
        <v>17</v>
      </c>
      <c r="W95" s="6" t="s">
        <v>17</v>
      </c>
      <c r="X95" s="8" t="str">
        <f>IF(ISERROR(MATCH('JP PINT 1.0'!B95,統合!J:J,0)),"",INDEX(統合!Z:Z,MATCH('JP PINT 1.0'!B95,統合!J:J,0),1))</f>
        <v/>
      </c>
    </row>
    <row r="96" spans="1:24" ht="15.95" customHeight="1">
      <c r="A96" s="8">
        <v>1940</v>
      </c>
      <c r="B96" s="8" t="s">
        <v>4618</v>
      </c>
      <c r="C96" s="8" t="s">
        <v>2135</v>
      </c>
      <c r="D96" s="6" t="s">
        <v>17</v>
      </c>
      <c r="F96" s="6" t="s">
        <v>17</v>
      </c>
      <c r="G96" s="24">
        <v>3</v>
      </c>
      <c r="H96" s="48" t="s">
        <v>2767</v>
      </c>
      <c r="I96" s="48" t="s">
        <v>2768</v>
      </c>
      <c r="J96" s="6" t="s">
        <v>2234</v>
      </c>
      <c r="K96" s="8" t="s">
        <v>1723</v>
      </c>
      <c r="L96" s="8" t="s">
        <v>2769</v>
      </c>
      <c r="P96" s="8">
        <v>2340</v>
      </c>
      <c r="Q96" s="8" t="s">
        <v>2513</v>
      </c>
      <c r="R96" s="8" t="s">
        <v>2241</v>
      </c>
      <c r="S96" s="8" t="s">
        <v>2770</v>
      </c>
      <c r="U96" s="8" t="s">
        <v>2771</v>
      </c>
      <c r="V96" s="6" t="s">
        <v>17</v>
      </c>
      <c r="W96" s="6" t="s">
        <v>17</v>
      </c>
      <c r="X96" s="8" t="str">
        <f>IF(ISERROR(MATCH('JP PINT 1.0'!B96,統合!J:J,0)),"",INDEX(統合!Z:Z,MATCH('JP PINT 1.0'!B96,統合!J:J,0),1))</f>
        <v/>
      </c>
    </row>
    <row r="97" spans="1:24" ht="15.95" customHeight="1">
      <c r="A97" s="8">
        <v>1950</v>
      </c>
      <c r="B97" s="8" t="s">
        <v>4620</v>
      </c>
      <c r="C97" s="8" t="s">
        <v>2135</v>
      </c>
      <c r="D97" s="6" t="s">
        <v>17</v>
      </c>
      <c r="F97" s="6" t="s">
        <v>17</v>
      </c>
      <c r="G97" s="24">
        <v>3</v>
      </c>
      <c r="H97" s="48" t="s">
        <v>2772</v>
      </c>
      <c r="I97" s="48" t="s">
        <v>2773</v>
      </c>
      <c r="J97" s="6" t="s">
        <v>2234</v>
      </c>
      <c r="K97" s="8" t="s">
        <v>2518</v>
      </c>
      <c r="L97" s="8" t="s">
        <v>2774</v>
      </c>
      <c r="N97" s="8" t="s">
        <v>2520</v>
      </c>
      <c r="P97" s="8">
        <v>2350</v>
      </c>
      <c r="Q97" s="8" t="s">
        <v>2522</v>
      </c>
      <c r="R97" s="8" t="s">
        <v>2241</v>
      </c>
      <c r="S97" s="8" t="s">
        <v>2775</v>
      </c>
      <c r="U97" s="8" t="s">
        <v>2776</v>
      </c>
      <c r="V97" s="6" t="s">
        <v>17</v>
      </c>
      <c r="W97" s="6" t="s">
        <v>17</v>
      </c>
      <c r="X97" s="8" t="str">
        <f>IF(ISERROR(MATCH('JP PINT 1.0'!B97,統合!J:J,0)),"",INDEX(統合!Z:Z,MATCH('JP PINT 1.0'!B97,統合!J:J,0),1))</f>
        <v/>
      </c>
    </row>
    <row r="98" spans="1:24" ht="15.95" customHeight="1">
      <c r="A98" s="8">
        <v>1960</v>
      </c>
      <c r="B98" s="8" t="s">
        <v>4622</v>
      </c>
      <c r="C98" s="8" t="s">
        <v>2135</v>
      </c>
      <c r="D98" s="6" t="s">
        <v>22</v>
      </c>
      <c r="F98" s="6" t="s">
        <v>22</v>
      </c>
      <c r="G98" s="24">
        <v>3</v>
      </c>
      <c r="H98" s="48" t="s">
        <v>2777</v>
      </c>
      <c r="I98" s="48" t="s">
        <v>2778</v>
      </c>
      <c r="J98" s="6" t="s">
        <v>2189</v>
      </c>
      <c r="K98" s="8" t="s">
        <v>1734</v>
      </c>
      <c r="L98" s="8" t="s">
        <v>2779</v>
      </c>
      <c r="N98" s="8" t="s">
        <v>2528</v>
      </c>
      <c r="P98" s="8">
        <v>2390</v>
      </c>
      <c r="Q98" s="8" t="s">
        <v>2530</v>
      </c>
      <c r="R98" s="8" t="s">
        <v>2193</v>
      </c>
      <c r="S98" s="8" t="s">
        <v>2780</v>
      </c>
      <c r="U98" s="8" t="s">
        <v>2781</v>
      </c>
      <c r="V98" s="6" t="s">
        <v>22</v>
      </c>
      <c r="W98" s="6" t="s">
        <v>17</v>
      </c>
      <c r="X98" s="8" t="str">
        <f>IF(ISERROR(MATCH('JP PINT 1.0'!B98,統合!J:J,0)),"",INDEX(統合!Z:Z,MATCH('JP PINT 1.0'!B98,統合!J:J,0),1))</f>
        <v/>
      </c>
    </row>
    <row r="99" spans="1:24" ht="15.95" customHeight="1">
      <c r="A99" s="8">
        <v>1970</v>
      </c>
      <c r="B99" s="8" t="s">
        <v>1952</v>
      </c>
      <c r="C99" s="8" t="s">
        <v>2153</v>
      </c>
      <c r="D99" s="6" t="s">
        <v>17</v>
      </c>
      <c r="F99" s="6" t="s">
        <v>17</v>
      </c>
      <c r="G99" s="24">
        <v>1</v>
      </c>
      <c r="H99" s="43" t="s">
        <v>1953</v>
      </c>
      <c r="I99" s="43" t="s">
        <v>2782</v>
      </c>
      <c r="K99" s="8" t="s">
        <v>1954</v>
      </c>
      <c r="L99" s="8" t="s">
        <v>2783</v>
      </c>
      <c r="M99" s="11" t="s">
        <v>2784</v>
      </c>
      <c r="N99" s="11" t="s">
        <v>2785</v>
      </c>
      <c r="P99" s="8">
        <v>2440</v>
      </c>
      <c r="Q99" s="8" t="s">
        <v>2786</v>
      </c>
      <c r="R99" s="8" t="s">
        <v>2787</v>
      </c>
      <c r="S99" s="8" t="s">
        <v>2788</v>
      </c>
      <c r="U99" s="8" t="s">
        <v>2789</v>
      </c>
      <c r="V99" s="6" t="s">
        <v>17</v>
      </c>
      <c r="W99" s="6" t="s">
        <v>71</v>
      </c>
      <c r="X99" s="8">
        <f>IF(ISERROR(MATCH('JP PINT 1.0'!B99,統合!J:J,0)),"",INDEX(統合!Z:Z,MATCH('JP PINT 1.0'!B99,統合!J:J,0),1))</f>
        <v>0</v>
      </c>
    </row>
    <row r="100" spans="1:24" ht="15.95" customHeight="1">
      <c r="A100" s="8">
        <v>1980</v>
      </c>
      <c r="B100" s="8" t="s">
        <v>1958</v>
      </c>
      <c r="C100" s="8" t="s">
        <v>2153</v>
      </c>
      <c r="D100" s="6" t="s">
        <v>17</v>
      </c>
      <c r="F100" s="6" t="s">
        <v>17</v>
      </c>
      <c r="G100" s="24">
        <v>2</v>
      </c>
      <c r="H100" s="44" t="s">
        <v>2790</v>
      </c>
      <c r="I100" s="44" t="s">
        <v>983</v>
      </c>
      <c r="J100" s="6" t="s">
        <v>2234</v>
      </c>
      <c r="K100" s="8" t="s">
        <v>1959</v>
      </c>
      <c r="L100" s="8" t="s">
        <v>2791</v>
      </c>
      <c r="O100" s="8" t="s">
        <v>2670</v>
      </c>
      <c r="P100" s="8">
        <v>2610</v>
      </c>
      <c r="Q100" s="8" t="s">
        <v>2403</v>
      </c>
      <c r="R100" s="8" t="s">
        <v>2396</v>
      </c>
      <c r="S100" s="8" t="s">
        <v>2792</v>
      </c>
      <c r="U100" s="8" t="s">
        <v>2793</v>
      </c>
      <c r="V100" s="6" t="s">
        <v>22</v>
      </c>
      <c r="W100" s="6" t="s">
        <v>22</v>
      </c>
      <c r="X100" s="8" t="str">
        <f>IF(ISERROR(MATCH('JP PINT 1.0'!B100,統合!J:J,0)),"",INDEX(統合!Z:Z,MATCH('JP PINT 1.0'!B100,統合!J:J,0),1))</f>
        <v>rsm:CIIHSupplyChainTradeTransaction/ram:IncludedCIILSupplyChainTradeLineItem/ram:SpecifiedCIILSupplyChainTradeDelivery/ram:ShipToCITradeParty/ram:Name</v>
      </c>
    </row>
    <row r="101" spans="1:24" ht="15.95" customHeight="1">
      <c r="A101" s="8">
        <v>1990</v>
      </c>
      <c r="B101" s="8" t="s">
        <v>4117</v>
      </c>
      <c r="C101" s="8" t="s">
        <v>2153</v>
      </c>
      <c r="D101" s="6" t="s">
        <v>17</v>
      </c>
      <c r="F101" s="6" t="s">
        <v>17</v>
      </c>
      <c r="G101" s="24">
        <v>2</v>
      </c>
      <c r="H101" s="44" t="s">
        <v>2794</v>
      </c>
      <c r="I101" s="44" t="s">
        <v>2795</v>
      </c>
      <c r="J101" s="6" t="s">
        <v>2162</v>
      </c>
      <c r="K101" s="8" t="s">
        <v>2796</v>
      </c>
      <c r="L101" s="8" t="s">
        <v>2797</v>
      </c>
      <c r="O101" s="8" t="s">
        <v>2472</v>
      </c>
      <c r="P101" s="8">
        <v>2470</v>
      </c>
      <c r="Q101" s="8" t="s">
        <v>2166</v>
      </c>
      <c r="R101" s="8" t="s">
        <v>2167</v>
      </c>
      <c r="S101" s="8" t="s">
        <v>2798</v>
      </c>
      <c r="U101" s="8" t="s">
        <v>2799</v>
      </c>
      <c r="V101" s="6" t="s">
        <v>17</v>
      </c>
      <c r="W101" s="6" t="s">
        <v>17</v>
      </c>
      <c r="X101" s="8" t="str">
        <f>IF(ISERROR(MATCH('JP PINT 1.0'!B101,統合!J:J,0)),"",INDEX(統合!Z:Z,MATCH('JP PINT 1.0'!B101,統合!J:J,0),1))</f>
        <v>rsm:CIIHSupplyChainTradeTransaction/ram:IncludedCIILSupplyChainTradeLineItem/ram:SpecifiedCIILSupplyChainTradeDelivery/ram:ShipToCITradeParty/ram:ID</v>
      </c>
    </row>
    <row r="102" spans="1:24" ht="15.95" customHeight="1">
      <c r="A102" s="8">
        <v>2000</v>
      </c>
      <c r="B102" s="8" t="s">
        <v>4119</v>
      </c>
      <c r="C102" s="8" t="s">
        <v>2153</v>
      </c>
      <c r="D102" s="6" t="s">
        <v>17</v>
      </c>
      <c r="F102" s="6" t="s">
        <v>17</v>
      </c>
      <c r="G102" s="24">
        <v>2</v>
      </c>
      <c r="H102" s="44" t="s">
        <v>2800</v>
      </c>
      <c r="I102" s="44" t="s">
        <v>2412</v>
      </c>
      <c r="J102" s="6" t="s">
        <v>2189</v>
      </c>
      <c r="K102" s="8" t="s">
        <v>2801</v>
      </c>
      <c r="L102" s="8" t="s">
        <v>2802</v>
      </c>
      <c r="M102" s="8" t="s">
        <v>2584</v>
      </c>
      <c r="N102" s="8" t="s">
        <v>2705</v>
      </c>
      <c r="O102" s="9" t="s">
        <v>2586</v>
      </c>
      <c r="P102" s="8">
        <v>2480</v>
      </c>
      <c r="Q102" s="8" t="s">
        <v>2295</v>
      </c>
      <c r="R102" s="8" t="s">
        <v>2296</v>
      </c>
      <c r="S102" s="8" t="s">
        <v>2803</v>
      </c>
      <c r="U102" s="8" t="s">
        <v>2804</v>
      </c>
      <c r="V102" s="6" t="s">
        <v>17</v>
      </c>
      <c r="W102" s="6" t="s">
        <v>17</v>
      </c>
      <c r="X102" s="8" t="str">
        <f>IF(ISERROR(MATCH('JP PINT 1.0'!B102,統合!J:J,0)),"",INDEX(統合!Z:Z,MATCH('JP PINT 1.0'!B102,統合!J:J,0),1))</f>
        <v/>
      </c>
    </row>
    <row r="103" spans="1:24" ht="15.95" customHeight="1">
      <c r="A103" s="8">
        <v>2010</v>
      </c>
      <c r="B103" s="8" t="s">
        <v>1973</v>
      </c>
      <c r="C103" s="8" t="s">
        <v>2153</v>
      </c>
      <c r="D103" s="6" t="s">
        <v>17</v>
      </c>
      <c r="F103" s="6" t="s">
        <v>17</v>
      </c>
      <c r="G103" s="24">
        <v>2</v>
      </c>
      <c r="H103" s="44" t="s">
        <v>2805</v>
      </c>
      <c r="I103" s="44" t="s">
        <v>2806</v>
      </c>
      <c r="J103" s="6" t="s">
        <v>2171</v>
      </c>
      <c r="K103" s="8" t="s">
        <v>1974</v>
      </c>
      <c r="L103" s="8" t="s">
        <v>2807</v>
      </c>
      <c r="M103" s="8" t="s">
        <v>2173</v>
      </c>
      <c r="N103" s="8" t="s">
        <v>2174</v>
      </c>
      <c r="O103" s="10">
        <v>45217</v>
      </c>
      <c r="P103" s="8">
        <v>2450</v>
      </c>
      <c r="Q103" s="8" t="s">
        <v>2808</v>
      </c>
      <c r="R103" s="8" t="s">
        <v>2176</v>
      </c>
      <c r="S103" s="8" t="s">
        <v>2809</v>
      </c>
      <c r="U103" s="8" t="s">
        <v>2810</v>
      </c>
      <c r="V103" s="6" t="s">
        <v>17</v>
      </c>
      <c r="W103" s="6" t="s">
        <v>17</v>
      </c>
      <c r="X103" s="8" t="str">
        <f>IF(ISERROR(MATCH('JP PINT 1.0'!B103,統合!J:J,0)),"",INDEX(統合!Z:Z,MATCH('JP PINT 1.0'!B103,統合!J:J,0),1))</f>
        <v>rsm:CIIHSupplyChainTradeTransaction/ram:IncludedCIILSupplyChainTradeLineItem/ram:SpecifiedCIILSupplyChainTradeDelivery/ram:ActualDeliveryCISupplyChainEvent/ram:OccurrenceDateTime</v>
      </c>
    </row>
    <row r="104" spans="1:24" ht="15.95" customHeight="1">
      <c r="A104" s="8">
        <v>2020</v>
      </c>
      <c r="B104" s="8" t="s">
        <v>1866</v>
      </c>
      <c r="C104" s="8" t="s">
        <v>2153</v>
      </c>
      <c r="D104" s="6" t="s">
        <v>17</v>
      </c>
      <c r="F104" s="6" t="s">
        <v>17</v>
      </c>
      <c r="G104" s="24">
        <v>2</v>
      </c>
      <c r="H104" s="44" t="s">
        <v>2811</v>
      </c>
      <c r="I104" s="44" t="s">
        <v>2812</v>
      </c>
      <c r="K104" s="8" t="s">
        <v>1867</v>
      </c>
      <c r="L104" s="8" t="s">
        <v>2813</v>
      </c>
      <c r="P104" s="8">
        <v>1140</v>
      </c>
      <c r="Q104" s="8" t="s">
        <v>2814</v>
      </c>
      <c r="R104" s="8" t="s">
        <v>2815</v>
      </c>
      <c r="S104" s="8" t="s">
        <v>2816</v>
      </c>
      <c r="U104" s="8" t="s">
        <v>2817</v>
      </c>
      <c r="V104" s="6" t="s">
        <v>17</v>
      </c>
      <c r="W104" s="6" t="s">
        <v>71</v>
      </c>
      <c r="X104" s="8">
        <f>IF(ISERROR(MATCH('JP PINT 1.0'!B104,統合!J:J,0)),"",INDEX(統合!Z:Z,MATCH('JP PINT 1.0'!B104,統合!J:J,0),1))</f>
        <v>0</v>
      </c>
    </row>
    <row r="105" spans="1:24" ht="15.95" customHeight="1">
      <c r="A105" s="8">
        <v>2030</v>
      </c>
      <c r="B105" s="8" t="s">
        <v>1869</v>
      </c>
      <c r="C105" s="8" t="s">
        <v>2153</v>
      </c>
      <c r="D105" s="6" t="s">
        <v>17</v>
      </c>
      <c r="F105" s="6" t="s">
        <v>17</v>
      </c>
      <c r="G105" s="24">
        <v>3</v>
      </c>
      <c r="H105" s="48" t="s">
        <v>2818</v>
      </c>
      <c r="I105" s="48" t="s">
        <v>2819</v>
      </c>
      <c r="J105" s="6" t="s">
        <v>2171</v>
      </c>
      <c r="K105" s="8" t="s">
        <v>1870</v>
      </c>
      <c r="L105" s="8" t="s">
        <v>2820</v>
      </c>
      <c r="M105" s="8" t="s">
        <v>2173</v>
      </c>
      <c r="N105" s="8" t="s">
        <v>2174</v>
      </c>
      <c r="O105" s="10">
        <v>45217</v>
      </c>
      <c r="P105" s="8">
        <v>1150</v>
      </c>
      <c r="Q105" s="8" t="s">
        <v>2821</v>
      </c>
      <c r="R105" s="8" t="s">
        <v>2176</v>
      </c>
      <c r="S105" s="8" t="s">
        <v>2822</v>
      </c>
      <c r="U105" s="8" t="s">
        <v>2823</v>
      </c>
      <c r="V105" s="6" t="s">
        <v>17</v>
      </c>
      <c r="W105" s="6" t="s">
        <v>17</v>
      </c>
      <c r="X105" s="8" t="str">
        <f>IF(ISERROR(MATCH('JP PINT 1.0'!B105,統合!J:J,0)),"",INDEX(統合!Z:Z,MATCH('JP PINT 1.0'!B105,統合!J:J,0),1))</f>
        <v>rsm:CIIHSupplyChainTradeTransaction/ram:ApplicableCIIHSupplyChainTradeSettlement/ram:BillingCISpecifiedPeriod/ram:StartDateTime</v>
      </c>
    </row>
    <row r="106" spans="1:24" ht="15.95" customHeight="1">
      <c r="A106" s="8">
        <v>2040</v>
      </c>
      <c r="B106" s="8" t="s">
        <v>1872</v>
      </c>
      <c r="C106" s="8" t="s">
        <v>2153</v>
      </c>
      <c r="D106" s="6" t="s">
        <v>17</v>
      </c>
      <c r="F106" s="6" t="s">
        <v>17</v>
      </c>
      <c r="G106" s="24">
        <v>3</v>
      </c>
      <c r="H106" s="48" t="s">
        <v>2824</v>
      </c>
      <c r="I106" s="48" t="s">
        <v>2825</v>
      </c>
      <c r="J106" s="6" t="s">
        <v>2171</v>
      </c>
      <c r="K106" s="8" t="s">
        <v>1873</v>
      </c>
      <c r="L106" s="8" t="s">
        <v>2826</v>
      </c>
      <c r="M106" s="8" t="s">
        <v>2173</v>
      </c>
      <c r="N106" s="8" t="s">
        <v>2174</v>
      </c>
      <c r="O106" s="10">
        <v>45217</v>
      </c>
      <c r="P106" s="8">
        <v>1160</v>
      </c>
      <c r="Q106" s="8" t="s">
        <v>2827</v>
      </c>
      <c r="R106" s="8" t="s">
        <v>2176</v>
      </c>
      <c r="S106" s="8" t="s">
        <v>2828</v>
      </c>
      <c r="U106" s="8" t="s">
        <v>2829</v>
      </c>
      <c r="V106" s="6" t="s">
        <v>17</v>
      </c>
      <c r="W106" s="6" t="s">
        <v>17</v>
      </c>
      <c r="X106" s="8" t="str">
        <f>IF(ISERROR(MATCH('JP PINT 1.0'!B106,統合!J:J,0)),"",INDEX(統合!Z:Z,MATCH('JP PINT 1.0'!B106,統合!J:J,0),1))</f>
        <v>rsm:CIIHSupplyChainTradeTransaction/ram:ApplicableCIIHSupplyChainTradeSettlement/ram:BillingCISpecifiedPeriod/ram:EndDateTime</v>
      </c>
    </row>
    <row r="107" spans="1:24" ht="15.95" customHeight="1">
      <c r="A107" s="8">
        <v>2050</v>
      </c>
      <c r="B107" s="8" t="s">
        <v>1960</v>
      </c>
      <c r="C107" s="8" t="s">
        <v>2153</v>
      </c>
      <c r="D107" s="6" t="s">
        <v>17</v>
      </c>
      <c r="F107" s="6" t="s">
        <v>17</v>
      </c>
      <c r="G107" s="24">
        <v>2</v>
      </c>
      <c r="H107" s="44" t="s">
        <v>2830</v>
      </c>
      <c r="I107" s="44" t="s">
        <v>2831</v>
      </c>
      <c r="K107" s="8" t="s">
        <v>1961</v>
      </c>
      <c r="L107" s="8" t="s">
        <v>2832</v>
      </c>
      <c r="P107" s="8">
        <v>2490</v>
      </c>
      <c r="Q107" s="8" t="s">
        <v>2833</v>
      </c>
      <c r="R107" s="8" t="s">
        <v>2478</v>
      </c>
      <c r="S107" s="8" t="s">
        <v>2834</v>
      </c>
      <c r="U107" s="8" t="s">
        <v>2835</v>
      </c>
      <c r="V107" s="6" t="s">
        <v>17</v>
      </c>
      <c r="W107" s="6" t="s">
        <v>17</v>
      </c>
      <c r="X107" s="8">
        <f>IF(ISERROR(MATCH('JP PINT 1.0'!B107,統合!J:J,0)),"",INDEX(統合!Z:Z,MATCH('JP PINT 1.0'!B107,統合!J:J,0),1))</f>
        <v>0</v>
      </c>
    </row>
    <row r="108" spans="1:24" ht="15.95" customHeight="1">
      <c r="A108" s="8">
        <v>2060</v>
      </c>
      <c r="B108" s="8" t="s">
        <v>1965</v>
      </c>
      <c r="C108" s="8" t="s">
        <v>2153</v>
      </c>
      <c r="D108" s="6" t="s">
        <v>17</v>
      </c>
      <c r="F108" s="6" t="s">
        <v>17</v>
      </c>
      <c r="G108" s="24">
        <v>3</v>
      </c>
      <c r="H108" s="48" t="s">
        <v>2836</v>
      </c>
      <c r="I108" s="48" t="s">
        <v>2837</v>
      </c>
      <c r="J108" s="6" t="s">
        <v>2234</v>
      </c>
      <c r="K108" s="8" t="s">
        <v>1726</v>
      </c>
      <c r="L108" s="8" t="s">
        <v>2838</v>
      </c>
      <c r="O108" s="8" t="s">
        <v>2839</v>
      </c>
      <c r="P108" s="8">
        <v>2500</v>
      </c>
      <c r="Q108" s="8" t="s">
        <v>2485</v>
      </c>
      <c r="R108" s="8" t="s">
        <v>2396</v>
      </c>
      <c r="S108" s="8" t="s">
        <v>2840</v>
      </c>
      <c r="U108" s="8" t="s">
        <v>2841</v>
      </c>
      <c r="V108" s="6" t="s">
        <v>17</v>
      </c>
      <c r="W108" s="6" t="s">
        <v>17</v>
      </c>
      <c r="X108" s="8" t="str">
        <f>IF(ISERROR(MATCH('JP PINT 1.0'!B108,統合!J:J,0)),"",INDEX(統合!Z:Z,MATCH('JP PINT 1.0'!B108,統合!J:J,0),1))</f>
        <v>rsm:CIIHSupplyChainTradeTransaction/ram:IncludedCIILSupplyChainTradeLineItem/ram:SpecifiedCIILSupplyChainTradeDelivery/ram:ShipToCITradeParty/ram:PostalCITradeAddress/ram:LineOne</v>
      </c>
    </row>
    <row r="109" spans="1:24" ht="15.95" customHeight="1">
      <c r="A109" s="8">
        <v>2070</v>
      </c>
      <c r="B109" s="8" t="s">
        <v>1967</v>
      </c>
      <c r="C109" s="8" t="s">
        <v>2153</v>
      </c>
      <c r="D109" s="6" t="s">
        <v>17</v>
      </c>
      <c r="F109" s="6" t="s">
        <v>17</v>
      </c>
      <c r="G109" s="24">
        <v>3</v>
      </c>
      <c r="H109" s="48" t="s">
        <v>2842</v>
      </c>
      <c r="I109" s="48" t="s">
        <v>2843</v>
      </c>
      <c r="J109" s="6" t="s">
        <v>2234</v>
      </c>
      <c r="K109" s="8" t="s">
        <v>1729</v>
      </c>
      <c r="L109" s="8" t="s">
        <v>2844</v>
      </c>
      <c r="O109" s="8" t="s">
        <v>2845</v>
      </c>
      <c r="P109" s="8">
        <v>2510</v>
      </c>
      <c r="Q109" s="8" t="s">
        <v>2492</v>
      </c>
      <c r="R109" s="8" t="s">
        <v>2396</v>
      </c>
      <c r="S109" s="8" t="s">
        <v>2846</v>
      </c>
      <c r="U109" s="8" t="s">
        <v>2847</v>
      </c>
      <c r="V109" s="6" t="s">
        <v>17</v>
      </c>
      <c r="W109" s="6" t="s">
        <v>17</v>
      </c>
      <c r="X109" s="8" t="str">
        <f>IF(ISERROR(MATCH('JP PINT 1.0'!B109,統合!J:J,0)),"",INDEX(統合!Z:Z,MATCH('JP PINT 1.0'!B109,統合!J:J,0),1))</f>
        <v>rsm:CIIHSupplyChainTradeTransaction/ram:IncludedCIILSupplyChainTradeLineItem/ram:SpecifiedCIILSupplyChainTradeDelivery/ram:ShipToCITradeParty/ram:PostalCITradeAddress/ram:LineTwo</v>
      </c>
    </row>
    <row r="110" spans="1:24" ht="15.95" customHeight="1">
      <c r="A110" s="8">
        <v>2080</v>
      </c>
      <c r="B110" s="8" t="s">
        <v>1969</v>
      </c>
      <c r="C110" s="8" t="s">
        <v>2153</v>
      </c>
      <c r="D110" s="6" t="s">
        <v>17</v>
      </c>
      <c r="F110" s="6" t="s">
        <v>17</v>
      </c>
      <c r="G110" s="24">
        <v>3</v>
      </c>
      <c r="H110" s="48" t="s">
        <v>2848</v>
      </c>
      <c r="I110" s="48" t="s">
        <v>2849</v>
      </c>
      <c r="J110" s="6" t="s">
        <v>2234</v>
      </c>
      <c r="K110" s="8" t="s">
        <v>1729</v>
      </c>
      <c r="L110" s="8" t="s">
        <v>2850</v>
      </c>
      <c r="O110" s="8" t="s">
        <v>2851</v>
      </c>
      <c r="P110" s="8">
        <v>2560</v>
      </c>
      <c r="Q110" s="8" t="s">
        <v>2498</v>
      </c>
      <c r="R110" s="8" t="s">
        <v>2241</v>
      </c>
      <c r="S110" s="8" t="s">
        <v>2852</v>
      </c>
      <c r="U110" s="8" t="s">
        <v>2853</v>
      </c>
      <c r="V110" s="6" t="s">
        <v>22</v>
      </c>
      <c r="W110" s="6" t="s">
        <v>22</v>
      </c>
      <c r="X110" s="8" t="str">
        <f>IF(ISERROR(MATCH('JP PINT 1.0'!B110,統合!J:J,0)),"",INDEX(統合!Z:Z,MATCH('JP PINT 1.0'!B110,統合!J:J,0),1))</f>
        <v>rsm:CIIHSupplyChainTradeTransaction/ram:IncludedCIILSupplyChainTradeLineItem/ram:SpecifiedCIILSupplyChainTradeDelivery/ram:ShipToCITradeParty/ram:PostalCITradeAddress/ram:LineThree</v>
      </c>
    </row>
    <row r="111" spans="1:24" ht="15.95" customHeight="1">
      <c r="A111" s="8">
        <v>2090</v>
      </c>
      <c r="B111" s="8" t="s">
        <v>4126</v>
      </c>
      <c r="C111" s="8" t="s">
        <v>2153</v>
      </c>
      <c r="D111" s="6" t="s">
        <v>17</v>
      </c>
      <c r="F111" s="6" t="s">
        <v>17</v>
      </c>
      <c r="G111" s="24">
        <v>3</v>
      </c>
      <c r="H111" s="48" t="s">
        <v>2854</v>
      </c>
      <c r="I111" s="48" t="s">
        <v>2855</v>
      </c>
      <c r="J111" s="6" t="s">
        <v>2234</v>
      </c>
      <c r="K111" s="8" t="s">
        <v>2856</v>
      </c>
      <c r="L111" s="8" t="s">
        <v>2857</v>
      </c>
      <c r="O111" s="8" t="s">
        <v>2642</v>
      </c>
      <c r="P111" s="8">
        <v>2520</v>
      </c>
      <c r="Q111" s="8" t="s">
        <v>2506</v>
      </c>
      <c r="R111" s="8" t="s">
        <v>2396</v>
      </c>
      <c r="S111" s="8" t="s">
        <v>2858</v>
      </c>
      <c r="U111" s="8" t="s">
        <v>2859</v>
      </c>
      <c r="V111" s="6" t="s">
        <v>17</v>
      </c>
      <c r="W111" s="6" t="s">
        <v>17</v>
      </c>
      <c r="X111" s="8" t="str">
        <f>IF(ISERROR(MATCH('JP PINT 1.0'!B111,統合!J:J,0)),"",INDEX(統合!Z:Z,MATCH('JP PINT 1.0'!B111,統合!J:J,0),1))</f>
        <v/>
      </c>
    </row>
    <row r="112" spans="1:24" ht="15.95" customHeight="1">
      <c r="A112" s="8">
        <v>2100</v>
      </c>
      <c r="B112" s="8" t="s">
        <v>1963</v>
      </c>
      <c r="C112" s="8" t="s">
        <v>2153</v>
      </c>
      <c r="D112" s="6" t="s">
        <v>17</v>
      </c>
      <c r="F112" s="6" t="s">
        <v>17</v>
      </c>
      <c r="G112" s="24">
        <v>3</v>
      </c>
      <c r="H112" s="48" t="s">
        <v>2860</v>
      </c>
      <c r="I112" s="48" t="s">
        <v>988</v>
      </c>
      <c r="J112" s="6" t="s">
        <v>2234</v>
      </c>
      <c r="K112" s="8" t="s">
        <v>1723</v>
      </c>
      <c r="L112" s="8" t="s">
        <v>2861</v>
      </c>
      <c r="O112" s="8" t="s">
        <v>2648</v>
      </c>
      <c r="P112" s="8">
        <v>2530</v>
      </c>
      <c r="Q112" s="8" t="s">
        <v>2513</v>
      </c>
      <c r="R112" s="8" t="s">
        <v>2241</v>
      </c>
      <c r="S112" s="8" t="s">
        <v>2862</v>
      </c>
      <c r="U112" s="8" t="s">
        <v>2863</v>
      </c>
      <c r="V112" s="6" t="s">
        <v>17</v>
      </c>
      <c r="W112" s="6" t="s">
        <v>17</v>
      </c>
      <c r="X112" s="8" t="str">
        <f>IF(ISERROR(MATCH('JP PINT 1.0'!B112,統合!J:J,0)),"",INDEX(統合!Z:Z,MATCH('JP PINT 1.0'!B112,統合!J:J,0),1))</f>
        <v>rsm:CIIHSupplyChainTradeTransaction/ram:IncludedCIILSupplyChainTradeLineItem/ram:SpecifiedCIILSupplyChainTradeDelivery/ram:ShipToCITradeParty/ram:PostalCITradeAddress/ram:PostcodeCode</v>
      </c>
    </row>
    <row r="113" spans="1:24" ht="15.95" customHeight="1">
      <c r="A113" s="8">
        <v>2110</v>
      </c>
      <c r="B113" s="8" t="s">
        <v>4128</v>
      </c>
      <c r="C113" s="8" t="s">
        <v>2153</v>
      </c>
      <c r="D113" s="6" t="s">
        <v>17</v>
      </c>
      <c r="F113" s="6" t="s">
        <v>17</v>
      </c>
      <c r="G113" s="24">
        <v>3</v>
      </c>
      <c r="H113" s="48" t="s">
        <v>2864</v>
      </c>
      <c r="I113" s="48" t="s">
        <v>2865</v>
      </c>
      <c r="J113" s="6" t="s">
        <v>2234</v>
      </c>
      <c r="K113" s="8" t="s">
        <v>2518</v>
      </c>
      <c r="L113" s="8" t="s">
        <v>2866</v>
      </c>
      <c r="N113" s="8" t="s">
        <v>2520</v>
      </c>
      <c r="O113" s="8" t="s">
        <v>2654</v>
      </c>
      <c r="P113" s="8">
        <v>2540</v>
      </c>
      <c r="Q113" s="8" t="s">
        <v>2522</v>
      </c>
      <c r="R113" s="8" t="s">
        <v>2241</v>
      </c>
      <c r="S113" s="8" t="s">
        <v>2867</v>
      </c>
      <c r="U113" s="8" t="s">
        <v>2868</v>
      </c>
      <c r="V113" s="6" t="s">
        <v>17</v>
      </c>
      <c r="W113" s="6" t="s">
        <v>17</v>
      </c>
      <c r="X113" s="8" t="str">
        <f>IF(ISERROR(MATCH('JP PINT 1.0'!B113,統合!J:J,0)),"",INDEX(統合!Z:Z,MATCH('JP PINT 1.0'!B113,統合!J:J,0),1))</f>
        <v/>
      </c>
    </row>
    <row r="114" spans="1:24" ht="15.95" customHeight="1">
      <c r="A114" s="8">
        <v>2120</v>
      </c>
      <c r="B114" s="8" t="s">
        <v>1971</v>
      </c>
      <c r="C114" s="8" t="s">
        <v>2153</v>
      </c>
      <c r="D114" s="6" t="s">
        <v>22</v>
      </c>
      <c r="F114" s="6" t="s">
        <v>22</v>
      </c>
      <c r="G114" s="24">
        <v>3</v>
      </c>
      <c r="H114" s="48" t="s">
        <v>2869</v>
      </c>
      <c r="I114" s="48" t="s">
        <v>2870</v>
      </c>
      <c r="J114" s="6" t="s">
        <v>2189</v>
      </c>
      <c r="K114" s="8" t="s">
        <v>1734</v>
      </c>
      <c r="L114" s="8" t="s">
        <v>2871</v>
      </c>
      <c r="N114" s="8" t="s">
        <v>2528</v>
      </c>
      <c r="O114" s="8" t="s">
        <v>2529</v>
      </c>
      <c r="P114" s="8">
        <v>2580</v>
      </c>
      <c r="Q114" s="8" t="s">
        <v>2530</v>
      </c>
      <c r="R114" s="8" t="s">
        <v>2193</v>
      </c>
      <c r="S114" s="8" t="s">
        <v>2872</v>
      </c>
      <c r="U114" s="8" t="s">
        <v>2873</v>
      </c>
      <c r="V114" s="6" t="s">
        <v>22</v>
      </c>
      <c r="W114" s="6" t="s">
        <v>17</v>
      </c>
      <c r="X114" s="8" t="str">
        <f>IF(ISERROR(MATCH('JP PINT 1.0'!B114,統合!J:J,0)),"",INDEX(統合!Z:Z,MATCH('JP PINT 1.0'!B114,統合!J:J,0),1))</f>
        <v>rsm:CIIHSupplyChainTradeTransaction/ram:IncludedCIILSupplyChainTradeLineItem/ram:SpecifiedCIILSupplyChainTradeDelivery/ram:ShipToCITradeParty/ram:PostalCITradeAddress/ram:CountryID</v>
      </c>
    </row>
    <row r="115" spans="1:24" ht="15.95" customHeight="1">
      <c r="A115" s="8">
        <v>2130</v>
      </c>
      <c r="B115" s="8" t="s">
        <v>1807</v>
      </c>
      <c r="C115" s="8" t="s">
        <v>2135</v>
      </c>
      <c r="D115" s="6" t="s">
        <v>71</v>
      </c>
      <c r="F115" s="6" t="s">
        <v>71</v>
      </c>
      <c r="G115" s="24">
        <v>1</v>
      </c>
      <c r="H115" s="43" t="s">
        <v>1808</v>
      </c>
      <c r="I115" s="43" t="s">
        <v>2874</v>
      </c>
      <c r="K115" s="8" t="s">
        <v>1809</v>
      </c>
      <c r="L115" s="8" t="s">
        <v>2875</v>
      </c>
      <c r="P115" s="8">
        <v>2620</v>
      </c>
      <c r="Q115" s="8" t="s">
        <v>2876</v>
      </c>
      <c r="R115" s="8" t="s">
        <v>2877</v>
      </c>
      <c r="S115" s="8" t="s">
        <v>2878</v>
      </c>
      <c r="U115" s="8" t="s">
        <v>2879</v>
      </c>
      <c r="V115" s="6" t="s">
        <v>71</v>
      </c>
      <c r="W115" s="6" t="s">
        <v>71</v>
      </c>
      <c r="X115" s="8">
        <f>IF(ISERROR(MATCH('JP PINT 1.0'!B115,統合!J:J,0)),"",INDEX(統合!Z:Z,MATCH('JP PINT 1.0'!B115,統合!J:J,0),1))</f>
        <v>0</v>
      </c>
    </row>
    <row r="116" spans="1:24" ht="15.95" customHeight="1">
      <c r="A116" s="8">
        <v>2140</v>
      </c>
      <c r="B116" s="8" t="s">
        <v>5370</v>
      </c>
      <c r="C116" s="8" t="s">
        <v>2135</v>
      </c>
      <c r="D116" s="6" t="s">
        <v>17</v>
      </c>
      <c r="F116" s="6" t="s">
        <v>17</v>
      </c>
      <c r="G116" s="24">
        <v>2</v>
      </c>
      <c r="H116" s="44" t="s">
        <v>2880</v>
      </c>
      <c r="I116" s="44" t="s">
        <v>2881</v>
      </c>
      <c r="J116" s="6" t="s">
        <v>2162</v>
      </c>
      <c r="K116" s="8" t="s">
        <v>2882</v>
      </c>
      <c r="L116" s="8" t="s">
        <v>2883</v>
      </c>
      <c r="P116" s="8">
        <v>2630</v>
      </c>
      <c r="Q116" s="8" t="s">
        <v>2166</v>
      </c>
      <c r="R116" s="8" t="s">
        <v>2167</v>
      </c>
      <c r="S116" s="8" t="s">
        <v>2884</v>
      </c>
      <c r="U116" s="8" t="s">
        <v>2885</v>
      </c>
      <c r="V116" s="6" t="s">
        <v>17</v>
      </c>
      <c r="W116" s="6" t="s">
        <v>17</v>
      </c>
      <c r="X116" s="8" t="str">
        <f>IF(ISERROR(MATCH('JP PINT 1.0'!B116,統合!J:J,0)),"",INDEX(統合!Z:Z,MATCH('JP PINT 1.0'!B116,統合!J:J,0),1))</f>
        <v/>
      </c>
    </row>
    <row r="117" spans="1:24" ht="15.95" customHeight="1">
      <c r="A117" s="8">
        <v>2150</v>
      </c>
      <c r="B117" s="8" t="s">
        <v>1811</v>
      </c>
      <c r="C117" s="8" t="s">
        <v>2135</v>
      </c>
      <c r="D117" s="6" t="s">
        <v>22</v>
      </c>
      <c r="F117" s="6" t="s">
        <v>22</v>
      </c>
      <c r="G117" s="24">
        <v>2</v>
      </c>
      <c r="H117" s="44" t="s">
        <v>2886</v>
      </c>
      <c r="I117" s="44" t="s">
        <v>749</v>
      </c>
      <c r="J117" s="6" t="s">
        <v>2189</v>
      </c>
      <c r="K117" s="8" t="s">
        <v>2887</v>
      </c>
      <c r="L117" s="8" t="s">
        <v>2888</v>
      </c>
      <c r="O117" s="8">
        <v>30</v>
      </c>
      <c r="P117" s="8">
        <v>2640</v>
      </c>
      <c r="Q117" s="8" t="s">
        <v>2889</v>
      </c>
      <c r="R117" s="8" t="s">
        <v>2193</v>
      </c>
      <c r="S117" s="8" t="s">
        <v>2890</v>
      </c>
      <c r="U117" s="8" t="s">
        <v>2891</v>
      </c>
      <c r="V117" s="6" t="s">
        <v>22</v>
      </c>
      <c r="W117" s="6" t="s">
        <v>22</v>
      </c>
      <c r="X117" s="8" t="str">
        <f>IF(ISERROR(MATCH('JP PINT 1.0'!B117,統合!J:J,0)),"",INDEX(統合!Z:Z,MATCH('JP PINT 1.0'!B117,統合!J:J,0),1))</f>
        <v>rsm:CIIHSupplyChainTradeTransaction/ram:ApplicableCIIHSupplyChainTradeSettlement/ram:SpecifiedCITradeSettlementPaymentMeans/ram:TypeCode</v>
      </c>
    </row>
    <row r="118" spans="1:24" ht="15.95" customHeight="1">
      <c r="A118" s="8">
        <v>2160</v>
      </c>
      <c r="B118" s="8" t="s">
        <v>1813</v>
      </c>
      <c r="C118" s="8" t="s">
        <v>2153</v>
      </c>
      <c r="D118" s="6" t="s">
        <v>17</v>
      </c>
      <c r="F118" s="6" t="s">
        <v>17</v>
      </c>
      <c r="G118" s="24">
        <v>2</v>
      </c>
      <c r="H118" s="44" t="s">
        <v>2892</v>
      </c>
      <c r="I118" s="44" t="s">
        <v>2893</v>
      </c>
      <c r="J118" s="6" t="s">
        <v>2234</v>
      </c>
      <c r="K118" s="8" t="s">
        <v>2894</v>
      </c>
      <c r="L118" s="8" t="s">
        <v>2895</v>
      </c>
      <c r="O118" s="8" t="s">
        <v>2896</v>
      </c>
      <c r="P118" s="8">
        <v>2650</v>
      </c>
      <c r="Q118" s="8" t="s">
        <v>2897</v>
      </c>
      <c r="R118" s="8" t="s">
        <v>2898</v>
      </c>
      <c r="S118" s="8" t="s">
        <v>2899</v>
      </c>
      <c r="U118" s="8" t="s">
        <v>2900</v>
      </c>
      <c r="V118" s="6" t="s">
        <v>17</v>
      </c>
      <c r="W118" s="6" t="s">
        <v>17</v>
      </c>
      <c r="X118" s="8" t="str">
        <f>IF(ISERROR(MATCH('JP PINT 1.0'!B118,統合!J:J,0)),"",INDEX(統合!Z:Z,MATCH('JP PINT 1.0'!B118,統合!J:J,0),1))</f>
        <v>rsm:CIIHSupplyChainTradeTransaction/ram:ApplicableCIIHSupplyChainTradeSettlement/ram:SpecifiedCITradeSettlementPaymentMeans/ram:Information</v>
      </c>
    </row>
    <row r="119" spans="1:24" ht="15.95" customHeight="1">
      <c r="A119" s="8">
        <v>2170</v>
      </c>
      <c r="B119" s="8" t="s">
        <v>4654</v>
      </c>
      <c r="C119" s="8" t="s">
        <v>2135</v>
      </c>
      <c r="D119" s="6" t="s">
        <v>71</v>
      </c>
      <c r="F119" s="6" t="s">
        <v>71</v>
      </c>
      <c r="G119" s="24">
        <v>2</v>
      </c>
      <c r="H119" s="44" t="s">
        <v>2901</v>
      </c>
      <c r="I119" s="44" t="s">
        <v>2902</v>
      </c>
      <c r="J119" s="6" t="s">
        <v>2234</v>
      </c>
      <c r="K119" s="8" t="s">
        <v>2903</v>
      </c>
      <c r="L119" s="8" t="s">
        <v>2904</v>
      </c>
      <c r="P119" s="8">
        <v>2660</v>
      </c>
      <c r="Q119" s="8" t="s">
        <v>2905</v>
      </c>
      <c r="R119" s="8" t="s">
        <v>2167</v>
      </c>
      <c r="S119" s="8" t="s">
        <v>2906</v>
      </c>
      <c r="U119" s="8" t="s">
        <v>2907</v>
      </c>
      <c r="V119" s="6" t="s">
        <v>71</v>
      </c>
      <c r="W119" s="6" t="s">
        <v>71</v>
      </c>
      <c r="X119" s="8" t="str">
        <f>IF(ISERROR(MATCH('JP PINT 1.0'!B119,統合!J:J,0)),"",INDEX(統合!Z:Z,MATCH('JP PINT 1.0'!B119,統合!J:J,0),1))</f>
        <v/>
      </c>
    </row>
    <row r="120" spans="1:24" ht="15.95" customHeight="1">
      <c r="A120" s="8">
        <v>2180</v>
      </c>
      <c r="B120" s="8" t="s">
        <v>5371</v>
      </c>
      <c r="C120" s="8" t="s">
        <v>2135</v>
      </c>
      <c r="D120" s="6" t="s">
        <v>17</v>
      </c>
      <c r="F120" s="6" t="s">
        <v>17</v>
      </c>
      <c r="G120" s="24">
        <v>3</v>
      </c>
      <c r="H120" s="48" t="s">
        <v>2908</v>
      </c>
      <c r="I120" s="48" t="s">
        <v>2412</v>
      </c>
      <c r="J120" s="6" t="s">
        <v>2189</v>
      </c>
      <c r="K120" s="8" t="s">
        <v>2909</v>
      </c>
      <c r="L120" s="8" t="s">
        <v>2910</v>
      </c>
      <c r="P120" s="8">
        <v>2670</v>
      </c>
      <c r="Q120" s="8" t="s">
        <v>2295</v>
      </c>
      <c r="R120" s="8" t="s">
        <v>2296</v>
      </c>
      <c r="S120" s="8" t="s">
        <v>2911</v>
      </c>
      <c r="U120" s="8" t="s">
        <v>2912</v>
      </c>
      <c r="V120" s="6" t="s">
        <v>17</v>
      </c>
      <c r="W120" s="6" t="s">
        <v>17</v>
      </c>
      <c r="X120" s="8" t="str">
        <f>IF(ISERROR(MATCH('JP PINT 1.0'!B120,統合!J:J,0)),"",INDEX(統合!Z:Z,MATCH('JP PINT 1.0'!B120,統合!J:J,0),1))</f>
        <v/>
      </c>
    </row>
    <row r="121" spans="1:24" ht="15.95" customHeight="1">
      <c r="A121" s="8">
        <v>2190</v>
      </c>
      <c r="B121" s="8" t="s">
        <v>1815</v>
      </c>
      <c r="C121" s="8" t="s">
        <v>2135</v>
      </c>
      <c r="D121" s="6" t="s">
        <v>17</v>
      </c>
      <c r="F121" s="6" t="s">
        <v>17</v>
      </c>
      <c r="G121" s="24">
        <v>2</v>
      </c>
      <c r="H121" s="44" t="s">
        <v>2913</v>
      </c>
      <c r="I121" s="44" t="s">
        <v>2914</v>
      </c>
      <c r="K121" s="8" t="s">
        <v>1816</v>
      </c>
      <c r="L121" s="8" t="s">
        <v>2915</v>
      </c>
      <c r="P121" s="8">
        <v>2720</v>
      </c>
      <c r="Q121" s="8" t="s">
        <v>2916</v>
      </c>
      <c r="R121" s="8" t="s">
        <v>2917</v>
      </c>
      <c r="S121" s="8" t="s">
        <v>2918</v>
      </c>
      <c r="U121" s="8" t="s">
        <v>2919</v>
      </c>
      <c r="V121" s="6" t="s">
        <v>17</v>
      </c>
      <c r="W121" s="6" t="s">
        <v>17</v>
      </c>
      <c r="X121" s="8" t="str">
        <f>IF(ISERROR(MATCH('JP PINT 1.0'!B121,統合!J:J,0)),"",INDEX(統合!Z:Z,MATCH('JP PINT 1.0'!B121,統合!J:J,0),1))</f>
        <v>rsm:CIIHSupplyChainTradeTransaction/ram:ApplicableCIIHSupplyChainTradeSettlement/ram:SpecifiedCITradeSettlementPaymentMeans/ram:PayeePartyCICreditorFinancialAccount</v>
      </c>
    </row>
    <row r="122" spans="1:24" ht="15.95" customHeight="1">
      <c r="A122" s="8">
        <v>2200</v>
      </c>
      <c r="B122" s="8" t="s">
        <v>1819</v>
      </c>
      <c r="C122" s="8" t="s">
        <v>2153</v>
      </c>
      <c r="D122" s="6" t="s">
        <v>22</v>
      </c>
      <c r="F122" s="6" t="s">
        <v>22</v>
      </c>
      <c r="G122" s="24">
        <v>3</v>
      </c>
      <c r="H122" s="48" t="s">
        <v>2920</v>
      </c>
      <c r="I122" s="48" t="s">
        <v>2921</v>
      </c>
      <c r="J122" s="6" t="s">
        <v>2162</v>
      </c>
      <c r="K122" s="8" t="s">
        <v>2922</v>
      </c>
      <c r="L122" s="8" t="s">
        <v>2923</v>
      </c>
      <c r="O122" s="8" t="s">
        <v>2924</v>
      </c>
      <c r="P122" s="8">
        <v>2730</v>
      </c>
      <c r="Q122" s="8" t="s">
        <v>2166</v>
      </c>
      <c r="R122" s="8" t="s">
        <v>2167</v>
      </c>
      <c r="S122" s="8" t="s">
        <v>2925</v>
      </c>
      <c r="U122" s="8" t="s">
        <v>2926</v>
      </c>
      <c r="V122" s="6" t="s">
        <v>22</v>
      </c>
      <c r="W122" s="6" t="s">
        <v>17</v>
      </c>
      <c r="X122" s="8" t="str">
        <f>IF(ISERROR(MATCH('JP PINT 1.0'!B122,統合!J:J,0)),"",INDEX(統合!Z:Z,MATCH('JP PINT 1.0'!B122,統合!J:J,0),1))</f>
        <v>rsm:CIIHSupplyChainTradeTransaction/ram:ApplicableCIIHSupplyChainTradeSettlement/ram:SpecifiedCITradeSettlementPaymentMeans/ram:PayeePartyCICreditorFinancialAccount/ram:ProprietaryID</v>
      </c>
    </row>
    <row r="123" spans="1:24" ht="15.95" customHeight="1">
      <c r="A123" s="8">
        <v>2210</v>
      </c>
      <c r="B123" s="8" t="s">
        <v>4057</v>
      </c>
      <c r="C123" s="8" t="s">
        <v>2135</v>
      </c>
      <c r="D123" s="6" t="s">
        <v>17</v>
      </c>
      <c r="F123" s="6" t="s">
        <v>17</v>
      </c>
      <c r="G123" s="24">
        <v>3</v>
      </c>
      <c r="H123" s="48" t="s">
        <v>2927</v>
      </c>
      <c r="I123" s="48" t="s">
        <v>2412</v>
      </c>
      <c r="J123" s="6" t="s">
        <v>2189</v>
      </c>
      <c r="K123" s="8" t="s">
        <v>2928</v>
      </c>
      <c r="L123" s="8" t="s">
        <v>2929</v>
      </c>
      <c r="P123" s="8">
        <v>2740</v>
      </c>
      <c r="Q123" s="8" t="s">
        <v>2295</v>
      </c>
      <c r="R123" s="8" t="s">
        <v>2296</v>
      </c>
      <c r="S123" s="8" t="s">
        <v>2930</v>
      </c>
      <c r="U123" s="8" t="s">
        <v>2931</v>
      </c>
      <c r="V123" s="6" t="s">
        <v>17</v>
      </c>
      <c r="W123" s="6" t="s">
        <v>17</v>
      </c>
      <c r="X123" s="8" t="str">
        <f>IF(ISERROR(MATCH('JP PINT 1.0'!B123,統合!J:J,0)),"",INDEX(統合!Z:Z,MATCH('JP PINT 1.0'!B123,統合!J:J,0),1))</f>
        <v/>
      </c>
    </row>
    <row r="124" spans="1:24" ht="15.95" customHeight="1">
      <c r="A124" s="8">
        <v>2220</v>
      </c>
      <c r="B124" s="8" t="s">
        <v>4055</v>
      </c>
      <c r="C124" s="8" t="s">
        <v>2153</v>
      </c>
      <c r="D124" s="6" t="s">
        <v>17</v>
      </c>
      <c r="F124" s="6" t="s">
        <v>17</v>
      </c>
      <c r="G124" s="24">
        <v>3</v>
      </c>
      <c r="H124" s="48" t="s">
        <v>2932</v>
      </c>
      <c r="I124" s="48" t="s">
        <v>2933</v>
      </c>
      <c r="J124" s="6" t="s">
        <v>2234</v>
      </c>
      <c r="K124" s="8" t="s">
        <v>2934</v>
      </c>
      <c r="L124" s="8" t="s">
        <v>2935</v>
      </c>
      <c r="O124" s="8" t="s">
        <v>2936</v>
      </c>
      <c r="P124" s="8">
        <v>2750</v>
      </c>
      <c r="Q124" s="8" t="s">
        <v>2403</v>
      </c>
      <c r="R124" s="8" t="s">
        <v>2396</v>
      </c>
      <c r="S124" s="8" t="s">
        <v>2937</v>
      </c>
      <c r="U124" s="8" t="s">
        <v>2938</v>
      </c>
      <c r="V124" s="6" t="s">
        <v>17</v>
      </c>
      <c r="W124" s="6" t="s">
        <v>17</v>
      </c>
      <c r="X124" s="8" t="str">
        <f>IF(ISERROR(MATCH('JP PINT 1.0'!B124,統合!J:J,0)),"",INDEX(統合!Z:Z,MATCH('JP PINT 1.0'!B124,統合!J:J,0),1))</f>
        <v>rsm:CIIHSupplyChainTradeTransaction/ram:ApplicableCIIHSupplyChainTradeSettlement/ram:SpecifiedCITradeSettlementPaymentMeans/ram:PayeePartyCICreditorFinancialAccount/ram:AccountName</v>
      </c>
    </row>
    <row r="125" spans="1:24" ht="15.95" customHeight="1">
      <c r="A125" s="8">
        <v>2230</v>
      </c>
      <c r="B125" s="8" t="s">
        <v>4059</v>
      </c>
      <c r="C125" s="8" t="s">
        <v>2153</v>
      </c>
      <c r="D125" s="6" t="s">
        <v>17</v>
      </c>
      <c r="F125" s="6" t="s">
        <v>17</v>
      </c>
      <c r="G125" s="24">
        <v>3</v>
      </c>
      <c r="H125" s="48" t="s">
        <v>2939</v>
      </c>
      <c r="I125" s="48" t="s">
        <v>2940</v>
      </c>
      <c r="J125" s="6" t="s">
        <v>2162</v>
      </c>
      <c r="K125" s="8" t="s">
        <v>2941</v>
      </c>
      <c r="L125" s="8" t="s">
        <v>2942</v>
      </c>
      <c r="P125" s="8">
        <v>2770</v>
      </c>
      <c r="Q125" s="8" t="s">
        <v>2166</v>
      </c>
      <c r="R125" s="8" t="s">
        <v>2167</v>
      </c>
      <c r="S125" s="8" t="s">
        <v>2943</v>
      </c>
      <c r="U125" s="8" t="s">
        <v>2944</v>
      </c>
      <c r="V125" s="6" t="s">
        <v>22</v>
      </c>
      <c r="W125" s="6" t="s">
        <v>17</v>
      </c>
      <c r="X125" s="8" t="str">
        <f>IF(ISERROR(MATCH('JP PINT 1.0'!B125,統合!J:J,0)),"",INDEX(統合!Z:Z,MATCH('JP PINT 1.0'!B125,統合!J:J,0),1))</f>
        <v/>
      </c>
    </row>
    <row r="126" spans="1:24" ht="15.95" customHeight="1">
      <c r="A126" s="8">
        <v>2240</v>
      </c>
      <c r="B126" s="8" t="s">
        <v>5403</v>
      </c>
      <c r="C126" s="8">
        <v>0</v>
      </c>
      <c r="D126" s="6" t="s">
        <v>17</v>
      </c>
      <c r="F126" s="6" t="s">
        <v>17</v>
      </c>
      <c r="G126" s="24">
        <v>2</v>
      </c>
      <c r="H126" s="44" t="s">
        <v>2945</v>
      </c>
      <c r="I126" s="44" t="s">
        <v>2946</v>
      </c>
      <c r="K126" s="8" t="s">
        <v>2947</v>
      </c>
      <c r="L126" s="8" t="s">
        <v>2948</v>
      </c>
      <c r="P126" s="8">
        <v>2780</v>
      </c>
      <c r="Q126" s="8" t="s">
        <v>2833</v>
      </c>
      <c r="R126" s="8" t="s">
        <v>2478</v>
      </c>
      <c r="S126" s="8" t="s">
        <v>2949</v>
      </c>
      <c r="U126" s="8" t="s">
        <v>2950</v>
      </c>
      <c r="V126" s="6" t="s">
        <v>17</v>
      </c>
      <c r="W126" s="6" t="s">
        <v>17</v>
      </c>
      <c r="X126" s="8" t="str">
        <f>IF(ISERROR(MATCH('JP PINT 1.0'!B126,統合!J:J,0)),"",INDEX(統合!Z:Z,MATCH('JP PINT 1.0'!B126,統合!J:J,0),1))</f>
        <v/>
      </c>
    </row>
    <row r="127" spans="1:24" ht="15.95" customHeight="1">
      <c r="A127" s="8">
        <v>2250</v>
      </c>
      <c r="B127" s="8" t="s">
        <v>4846</v>
      </c>
      <c r="C127" s="8" t="s">
        <v>2135</v>
      </c>
      <c r="D127" s="6" t="s">
        <v>17</v>
      </c>
      <c r="F127" s="6" t="s">
        <v>17</v>
      </c>
      <c r="G127" s="24">
        <v>3</v>
      </c>
      <c r="H127" s="48" t="s">
        <v>2951</v>
      </c>
      <c r="I127" s="48" t="s">
        <v>2952</v>
      </c>
      <c r="J127" s="6" t="s">
        <v>2234</v>
      </c>
      <c r="K127" s="8" t="s">
        <v>1726</v>
      </c>
      <c r="L127" s="8" t="s">
        <v>2748</v>
      </c>
      <c r="P127" s="8">
        <v>2790</v>
      </c>
      <c r="Q127" s="8" t="s">
        <v>2485</v>
      </c>
      <c r="R127" s="8" t="s">
        <v>2396</v>
      </c>
      <c r="S127" s="8" t="s">
        <v>2953</v>
      </c>
      <c r="U127" s="8" t="s">
        <v>2954</v>
      </c>
      <c r="V127" s="6" t="s">
        <v>17</v>
      </c>
      <c r="W127" s="6" t="s">
        <v>17</v>
      </c>
      <c r="X127" s="8" t="str">
        <f>IF(ISERROR(MATCH('JP PINT 1.0'!B127,統合!J:J,0)),"",INDEX(統合!Z:Z,MATCH('JP PINT 1.0'!B127,統合!J:J,0),1))</f>
        <v>rsm:CIIHSupplyChainTradeTransaction/ram:ApplicableCIIHSupplyChainTradeSettlement/ram:SpecifiedCITradeSettlementPaymentMeans/ram:PayeeSpecifiedCICreditorFinancialInstitution/ram:Name</v>
      </c>
    </row>
    <row r="128" spans="1:24" ht="15.95" customHeight="1">
      <c r="A128" s="8">
        <v>2260</v>
      </c>
      <c r="B128" s="8" t="s">
        <v>5372</v>
      </c>
      <c r="C128" s="8" t="s">
        <v>2135</v>
      </c>
      <c r="D128" s="6" t="s">
        <v>17</v>
      </c>
      <c r="F128" s="6" t="s">
        <v>17</v>
      </c>
      <c r="G128" s="24">
        <v>3</v>
      </c>
      <c r="H128" s="48" t="s">
        <v>2955</v>
      </c>
      <c r="I128" s="48" t="s">
        <v>2956</v>
      </c>
      <c r="J128" s="6" t="s">
        <v>2234</v>
      </c>
      <c r="K128" s="8" t="s">
        <v>1729</v>
      </c>
      <c r="L128" s="8" t="s">
        <v>2753</v>
      </c>
      <c r="P128" s="8">
        <v>2800</v>
      </c>
      <c r="Q128" s="8" t="s">
        <v>2492</v>
      </c>
      <c r="R128" s="8" t="s">
        <v>2396</v>
      </c>
      <c r="S128" s="8" t="s">
        <v>2957</v>
      </c>
      <c r="U128" s="8" t="s">
        <v>2958</v>
      </c>
      <c r="V128" s="6" t="s">
        <v>17</v>
      </c>
      <c r="W128" s="6" t="s">
        <v>17</v>
      </c>
      <c r="X128" s="8" t="str">
        <f>IF(ISERROR(MATCH('JP PINT 1.0'!B128,統合!J:J,0)),"",INDEX(統合!Z:Z,MATCH('JP PINT 1.0'!B128,統合!J:J,0),1))</f>
        <v/>
      </c>
    </row>
    <row r="129" spans="1:24" ht="15.95" customHeight="1">
      <c r="A129" s="8">
        <v>2270</v>
      </c>
      <c r="B129" s="8" t="s">
        <v>5373</v>
      </c>
      <c r="C129" s="8" t="s">
        <v>2135</v>
      </c>
      <c r="D129" s="6" t="s">
        <v>17</v>
      </c>
      <c r="F129" s="6" t="s">
        <v>17</v>
      </c>
      <c r="G129" s="24">
        <v>3</v>
      </c>
      <c r="H129" s="48" t="s">
        <v>2959</v>
      </c>
      <c r="I129" s="48" t="s">
        <v>2960</v>
      </c>
      <c r="J129" s="6" t="s">
        <v>2234</v>
      </c>
      <c r="K129" s="8" t="s">
        <v>2961</v>
      </c>
      <c r="L129" s="8" t="s">
        <v>2758</v>
      </c>
      <c r="P129" s="8">
        <v>2810</v>
      </c>
      <c r="Q129" s="8" t="s">
        <v>2506</v>
      </c>
      <c r="R129" s="8" t="s">
        <v>2396</v>
      </c>
      <c r="S129" s="8" t="s">
        <v>2962</v>
      </c>
      <c r="U129" s="8" t="s">
        <v>2963</v>
      </c>
      <c r="V129" s="6" t="s">
        <v>17</v>
      </c>
      <c r="W129" s="6" t="s">
        <v>17</v>
      </c>
      <c r="X129" s="8" t="str">
        <f>IF(ISERROR(MATCH('JP PINT 1.0'!B129,統合!J:J,0)),"",INDEX(統合!Z:Z,MATCH('JP PINT 1.0'!B129,統合!J:J,0),1))</f>
        <v/>
      </c>
    </row>
    <row r="130" spans="1:24" ht="15.95" customHeight="1">
      <c r="A130" s="8">
        <v>2280</v>
      </c>
      <c r="B130" s="8" t="s">
        <v>5374</v>
      </c>
      <c r="C130" s="8" t="s">
        <v>2135</v>
      </c>
      <c r="D130" s="6" t="s">
        <v>17</v>
      </c>
      <c r="F130" s="6" t="s">
        <v>17</v>
      </c>
      <c r="G130" s="24">
        <v>3</v>
      </c>
      <c r="H130" s="48" t="s">
        <v>2964</v>
      </c>
      <c r="I130" s="48" t="s">
        <v>2965</v>
      </c>
      <c r="J130" s="6" t="s">
        <v>2234</v>
      </c>
      <c r="K130" s="8" t="s">
        <v>1723</v>
      </c>
      <c r="L130" s="8" t="s">
        <v>2764</v>
      </c>
      <c r="P130" s="8">
        <v>2820</v>
      </c>
      <c r="Q130" s="8" t="s">
        <v>2513</v>
      </c>
      <c r="R130" s="8" t="s">
        <v>2241</v>
      </c>
      <c r="S130" s="8" t="s">
        <v>2966</v>
      </c>
      <c r="U130" s="8" t="s">
        <v>2967</v>
      </c>
      <c r="V130" s="6" t="s">
        <v>17</v>
      </c>
      <c r="W130" s="6" t="s">
        <v>17</v>
      </c>
      <c r="X130" s="8" t="str">
        <f>IF(ISERROR(MATCH('JP PINT 1.0'!B130,統合!J:J,0)),"",INDEX(統合!Z:Z,MATCH('JP PINT 1.0'!B130,統合!J:J,0),1))</f>
        <v/>
      </c>
    </row>
    <row r="131" spans="1:24" ht="15.95" customHeight="1">
      <c r="A131" s="8">
        <v>2290</v>
      </c>
      <c r="B131" s="8" t="s">
        <v>5375</v>
      </c>
      <c r="C131" s="8" t="s">
        <v>2135</v>
      </c>
      <c r="D131" s="6" t="s">
        <v>17</v>
      </c>
      <c r="F131" s="6" t="s">
        <v>17</v>
      </c>
      <c r="G131" s="24">
        <v>3</v>
      </c>
      <c r="H131" s="48" t="s">
        <v>2968</v>
      </c>
      <c r="I131" s="48" t="s">
        <v>2969</v>
      </c>
      <c r="J131" s="6" t="s">
        <v>2234</v>
      </c>
      <c r="K131" s="8" t="s">
        <v>2518</v>
      </c>
      <c r="L131" s="8" t="s">
        <v>2769</v>
      </c>
      <c r="P131" s="8">
        <v>2830</v>
      </c>
      <c r="Q131" s="8" t="s">
        <v>2522</v>
      </c>
      <c r="R131" s="8" t="s">
        <v>2241</v>
      </c>
      <c r="S131" s="8" t="s">
        <v>2970</v>
      </c>
      <c r="U131" s="8" t="s">
        <v>2971</v>
      </c>
      <c r="V131" s="6" t="s">
        <v>17</v>
      </c>
      <c r="W131" s="6" t="s">
        <v>17</v>
      </c>
      <c r="X131" s="8" t="str">
        <f>IF(ISERROR(MATCH('JP PINT 1.0'!B131,統合!J:J,0)),"",INDEX(統合!Z:Z,MATCH('JP PINT 1.0'!B131,統合!J:J,0),1))</f>
        <v/>
      </c>
    </row>
    <row r="132" spans="1:24" ht="15.95" customHeight="1">
      <c r="A132" s="8">
        <v>2300</v>
      </c>
      <c r="B132" s="8" t="s">
        <v>5376</v>
      </c>
      <c r="C132" s="8" t="s">
        <v>2135</v>
      </c>
      <c r="D132" s="6" t="s">
        <v>17</v>
      </c>
      <c r="F132" s="6" t="s">
        <v>17</v>
      </c>
      <c r="G132" s="24">
        <v>3</v>
      </c>
      <c r="H132" s="48" t="s">
        <v>2972</v>
      </c>
      <c r="I132" s="48" t="s">
        <v>2973</v>
      </c>
      <c r="J132" s="6" t="s">
        <v>2234</v>
      </c>
      <c r="K132" s="8" t="s">
        <v>1729</v>
      </c>
      <c r="L132" s="8" t="s">
        <v>2774</v>
      </c>
      <c r="N132" s="8" t="s">
        <v>2520</v>
      </c>
      <c r="P132" s="8">
        <v>2850</v>
      </c>
      <c r="Q132" s="8" t="s">
        <v>2498</v>
      </c>
      <c r="R132" s="8" t="s">
        <v>2898</v>
      </c>
      <c r="S132" s="8" t="s">
        <v>2974</v>
      </c>
      <c r="U132" s="8" t="s">
        <v>2975</v>
      </c>
      <c r="V132" s="6" t="s">
        <v>22</v>
      </c>
      <c r="W132" s="6" t="s">
        <v>22</v>
      </c>
      <c r="X132" s="8" t="str">
        <f>IF(ISERROR(MATCH('JP PINT 1.0'!B132,統合!J:J,0)),"",INDEX(統合!Z:Z,MATCH('JP PINT 1.0'!B132,統合!J:J,0),1))</f>
        <v/>
      </c>
    </row>
    <row r="133" spans="1:24" ht="15.95" customHeight="1">
      <c r="A133" s="8">
        <v>2310</v>
      </c>
      <c r="B133" s="8" t="s">
        <v>5377</v>
      </c>
      <c r="C133" s="8" t="s">
        <v>2135</v>
      </c>
      <c r="D133" s="6" t="s">
        <v>17</v>
      </c>
      <c r="F133" s="6" t="s">
        <v>17</v>
      </c>
      <c r="G133" s="24">
        <v>3</v>
      </c>
      <c r="H133" s="48" t="s">
        <v>2976</v>
      </c>
      <c r="I133" s="48" t="s">
        <v>2977</v>
      </c>
      <c r="J133" s="6" t="s">
        <v>2189</v>
      </c>
      <c r="K133" s="8" t="s">
        <v>1734</v>
      </c>
      <c r="L133" s="8" t="s">
        <v>2779</v>
      </c>
      <c r="N133" s="8" t="s">
        <v>2528</v>
      </c>
      <c r="P133" s="8">
        <v>2870</v>
      </c>
      <c r="Q133" s="8" t="s">
        <v>2530</v>
      </c>
      <c r="R133" s="8" t="s">
        <v>2193</v>
      </c>
      <c r="S133" s="8" t="s">
        <v>2978</v>
      </c>
      <c r="U133" s="8" t="s">
        <v>2979</v>
      </c>
      <c r="V133" s="6" t="s">
        <v>22</v>
      </c>
      <c r="W133" s="6" t="s">
        <v>17</v>
      </c>
      <c r="X133" s="8" t="str">
        <f>IF(ISERROR(MATCH('JP PINT 1.0'!B133,統合!J:J,0)),"",INDEX(統合!Z:Z,MATCH('JP PINT 1.0'!B133,統合!J:J,0),1))</f>
        <v/>
      </c>
    </row>
    <row r="134" spans="1:24" ht="15.95" customHeight="1">
      <c r="A134" s="8">
        <v>2320</v>
      </c>
      <c r="B134" s="8" t="s">
        <v>1825</v>
      </c>
      <c r="C134" s="8" t="s">
        <v>2153</v>
      </c>
      <c r="D134" s="6" t="s">
        <v>17</v>
      </c>
      <c r="F134" s="6" t="s">
        <v>17</v>
      </c>
      <c r="G134" s="24">
        <v>2</v>
      </c>
      <c r="H134" s="44" t="s">
        <v>2980</v>
      </c>
      <c r="I134" s="44" t="s">
        <v>2981</v>
      </c>
      <c r="K134" s="8" t="s">
        <v>1826</v>
      </c>
      <c r="L134" s="8" t="s">
        <v>2982</v>
      </c>
      <c r="N134" s="8" t="s">
        <v>2983</v>
      </c>
      <c r="P134" s="8">
        <v>2680</v>
      </c>
      <c r="Q134" s="8" t="s">
        <v>2984</v>
      </c>
      <c r="R134" s="8" t="s">
        <v>2985</v>
      </c>
      <c r="S134" s="8" t="s">
        <v>2986</v>
      </c>
      <c r="U134" s="8" t="s">
        <v>2987</v>
      </c>
      <c r="V134" s="6" t="s">
        <v>17</v>
      </c>
      <c r="W134" s="6" t="s">
        <v>17</v>
      </c>
      <c r="X134" s="8">
        <f>IF(ISERROR(MATCH('JP PINT 1.0'!B134,統合!J:J,0)),"",INDEX(統合!Z:Z,MATCH('JP PINT 1.0'!B134,統合!J:J,0),1))</f>
        <v>0</v>
      </c>
    </row>
    <row r="135" spans="1:24" ht="15.95" customHeight="1">
      <c r="A135" s="8">
        <v>2330</v>
      </c>
      <c r="B135" s="8" t="s">
        <v>1828</v>
      </c>
      <c r="C135" s="8" t="s">
        <v>2153</v>
      </c>
      <c r="D135" s="6" t="s">
        <v>22</v>
      </c>
      <c r="F135" s="6" t="s">
        <v>22</v>
      </c>
      <c r="G135" s="24">
        <v>3</v>
      </c>
      <c r="H135" s="48" t="s">
        <v>2988</v>
      </c>
      <c r="I135" s="48" t="s">
        <v>2989</v>
      </c>
      <c r="J135" s="6" t="s">
        <v>2234</v>
      </c>
      <c r="K135" s="8" t="s">
        <v>1829</v>
      </c>
      <c r="L135" s="8" t="s">
        <v>2990</v>
      </c>
      <c r="N135" s="11" t="s">
        <v>2991</v>
      </c>
      <c r="P135" s="8">
        <v>2690</v>
      </c>
      <c r="Q135" s="8" t="s">
        <v>2992</v>
      </c>
      <c r="R135" s="8" t="s">
        <v>2167</v>
      </c>
      <c r="S135" s="8" t="s">
        <v>2993</v>
      </c>
      <c r="U135" s="8" t="s">
        <v>2994</v>
      </c>
      <c r="V135" s="6" t="s">
        <v>22</v>
      </c>
      <c r="W135" s="6" t="s">
        <v>22</v>
      </c>
      <c r="X135" s="8" t="str">
        <f>IF(ISERROR(MATCH('JP PINT 1.0'!B135,統合!J:J,0)),"",INDEX(統合!Z:Z,MATCH('JP PINT 1.0'!B135,統合!J:J,0),1))</f>
        <v>rsm:CIIHSupplyChainTradeTransaction/ram:ApplicableCIIHSupplyChainTradeSettlement/ram:SpecifiedCITradeSettlementPaymentMeans/ram:ApplicableTradeSettlementFinancialCard/ram:ID</v>
      </c>
    </row>
    <row r="136" spans="1:24" ht="15.95" customHeight="1">
      <c r="A136" s="8">
        <v>2340</v>
      </c>
      <c r="B136" s="8" t="s">
        <v>1832</v>
      </c>
      <c r="C136" s="8" t="s">
        <v>2153</v>
      </c>
      <c r="D136" s="6" t="s">
        <v>17</v>
      </c>
      <c r="F136" s="6" t="s">
        <v>17</v>
      </c>
      <c r="G136" s="24">
        <v>3</v>
      </c>
      <c r="H136" s="48" t="s">
        <v>2995</v>
      </c>
      <c r="I136" s="48" t="s">
        <v>2996</v>
      </c>
      <c r="J136" s="6" t="s">
        <v>2234</v>
      </c>
      <c r="K136" s="8" t="s">
        <v>1833</v>
      </c>
      <c r="L136" s="8" t="s">
        <v>2997</v>
      </c>
      <c r="P136" s="8">
        <v>2710</v>
      </c>
      <c r="Q136" s="8" t="s">
        <v>2998</v>
      </c>
      <c r="R136" s="8" t="s">
        <v>2396</v>
      </c>
      <c r="S136" s="8" t="s">
        <v>2999</v>
      </c>
      <c r="U136" s="8" t="s">
        <v>3000</v>
      </c>
      <c r="V136" s="6" t="s">
        <v>17</v>
      </c>
      <c r="W136" s="6" t="s">
        <v>17</v>
      </c>
      <c r="X136" s="8" t="str">
        <f>IF(ISERROR(MATCH('JP PINT 1.0'!B136,統合!J:J,0)),"",INDEX(統合!Z:Z,MATCH('JP PINT 1.0'!B136,統合!J:J,0),1))</f>
        <v>rsm:CIIHSupplyChainTradeTransaction/ram:ApplicableCIIHSupplyChainTradeSettlement/ram:SpecifiedCITradeSettlementPaymentMeans/ram:ApplicableTradeSettlementFinancialCard/ram:CardholderName</v>
      </c>
    </row>
    <row r="137" spans="1:24" ht="15.95" customHeight="1">
      <c r="A137" s="8">
        <v>2350</v>
      </c>
      <c r="B137" s="8" t="s">
        <v>4669</v>
      </c>
      <c r="C137" s="8" t="s">
        <v>2135</v>
      </c>
      <c r="D137" s="6" t="s">
        <v>17</v>
      </c>
      <c r="F137" s="6" t="s">
        <v>17</v>
      </c>
      <c r="G137" s="24">
        <v>2</v>
      </c>
      <c r="H137" s="44" t="s">
        <v>3001</v>
      </c>
      <c r="I137" s="44" t="s">
        <v>3002</v>
      </c>
      <c r="K137" s="8" t="s">
        <v>3003</v>
      </c>
      <c r="L137" s="8" t="s">
        <v>3004</v>
      </c>
      <c r="P137" s="8">
        <v>2880</v>
      </c>
      <c r="Q137" s="8" t="s">
        <v>3005</v>
      </c>
      <c r="R137" s="8" t="s">
        <v>3006</v>
      </c>
      <c r="S137" s="8" t="s">
        <v>3007</v>
      </c>
      <c r="U137" s="8" t="s">
        <v>3008</v>
      </c>
      <c r="V137" s="6" t="s">
        <v>17</v>
      </c>
      <c r="W137" s="6" t="s">
        <v>17</v>
      </c>
      <c r="X137" s="8" t="str">
        <f>IF(ISERROR(MATCH('JP PINT 1.0'!B137,統合!J:J,0)),"",INDEX(統合!Z:Z,MATCH('JP PINT 1.0'!B137,統合!J:J,0),1))</f>
        <v/>
      </c>
    </row>
    <row r="138" spans="1:24" ht="15.95" customHeight="1">
      <c r="A138" s="8">
        <v>2360</v>
      </c>
      <c r="B138" s="8" t="s">
        <v>4671</v>
      </c>
      <c r="C138" s="8" t="s">
        <v>2153</v>
      </c>
      <c r="D138" s="6" t="s">
        <v>17</v>
      </c>
      <c r="F138" s="6" t="s">
        <v>17</v>
      </c>
      <c r="G138" s="24">
        <v>3</v>
      </c>
      <c r="H138" s="48" t="s">
        <v>3009</v>
      </c>
      <c r="I138" s="48" t="s">
        <v>3010</v>
      </c>
      <c r="J138" s="6" t="s">
        <v>2162</v>
      </c>
      <c r="K138" s="8" t="s">
        <v>3011</v>
      </c>
      <c r="L138" s="8" t="s">
        <v>3012</v>
      </c>
      <c r="N138" s="8" t="s">
        <v>3013</v>
      </c>
      <c r="P138" s="8">
        <v>2890</v>
      </c>
      <c r="Q138" s="8" t="s">
        <v>2166</v>
      </c>
      <c r="R138" s="8" t="s">
        <v>2167</v>
      </c>
      <c r="S138" s="8" t="s">
        <v>3014</v>
      </c>
      <c r="U138" s="8" t="s">
        <v>3015</v>
      </c>
      <c r="V138" s="6" t="s">
        <v>17</v>
      </c>
      <c r="W138" s="6" t="s">
        <v>17</v>
      </c>
      <c r="X138" s="8" t="str">
        <f>IF(ISERROR(MATCH('JP PINT 1.0'!B138,統合!J:J,0)),"",INDEX(統合!Z:Z,MATCH('JP PINT 1.0'!B138,統合!J:J,0),1))</f>
        <v/>
      </c>
    </row>
    <row r="139" spans="1:24" ht="15.95" customHeight="1">
      <c r="A139" s="8">
        <v>2370</v>
      </c>
      <c r="B139" s="8" t="s">
        <v>4675</v>
      </c>
      <c r="C139" s="8" t="s">
        <v>2153</v>
      </c>
      <c r="D139" s="6" t="s">
        <v>17</v>
      </c>
      <c r="F139" s="6" t="s">
        <v>17</v>
      </c>
      <c r="G139" s="24">
        <v>3</v>
      </c>
      <c r="H139" s="48" t="s">
        <v>3016</v>
      </c>
      <c r="I139" s="48" t="s">
        <v>3017</v>
      </c>
      <c r="J139" s="6" t="s">
        <v>2162</v>
      </c>
      <c r="K139" s="8" t="s">
        <v>3018</v>
      </c>
      <c r="L139" s="8" t="s">
        <v>3019</v>
      </c>
      <c r="P139" s="8">
        <v>2910</v>
      </c>
      <c r="Q139" s="8" t="s">
        <v>2166</v>
      </c>
      <c r="R139" s="8" t="s">
        <v>2167</v>
      </c>
      <c r="S139" s="8" t="s">
        <v>3020</v>
      </c>
      <c r="U139" s="8" t="s">
        <v>3021</v>
      </c>
      <c r="V139" s="6" t="s">
        <v>22</v>
      </c>
      <c r="W139" s="6" t="s">
        <v>17</v>
      </c>
      <c r="X139" s="8" t="str">
        <f>IF(ISERROR(MATCH('JP PINT 1.0'!B139,統合!J:J,0)),"",INDEX(統合!Z:Z,MATCH('JP PINT 1.0'!B139,統合!J:J,0),1))</f>
        <v/>
      </c>
    </row>
    <row r="140" spans="1:24" ht="15.95" customHeight="1">
      <c r="A140" s="8">
        <v>2380</v>
      </c>
      <c r="B140" s="8" t="s">
        <v>5404</v>
      </c>
      <c r="C140" s="8" t="s">
        <v>2135</v>
      </c>
      <c r="D140" s="6" t="s">
        <v>71</v>
      </c>
      <c r="F140" s="6" t="s">
        <v>71</v>
      </c>
      <c r="G140" s="24">
        <v>1</v>
      </c>
      <c r="H140" s="43" t="s">
        <v>3022</v>
      </c>
      <c r="I140" s="43" t="s">
        <v>3023</v>
      </c>
      <c r="K140" s="8" t="s">
        <v>3024</v>
      </c>
      <c r="L140" s="8" t="s">
        <v>3025</v>
      </c>
      <c r="P140" s="8">
        <v>2970</v>
      </c>
      <c r="Q140" s="8" t="s">
        <v>3026</v>
      </c>
      <c r="R140" s="8" t="s">
        <v>3027</v>
      </c>
      <c r="S140" s="8" t="s">
        <v>3028</v>
      </c>
      <c r="U140" s="8" t="s">
        <v>3029</v>
      </c>
      <c r="V140" s="6" t="s">
        <v>71</v>
      </c>
      <c r="W140" s="6" t="s">
        <v>71</v>
      </c>
      <c r="X140" s="8" t="str">
        <f>IF(ISERROR(MATCH('JP PINT 1.0'!B140,統合!J:J,0)),"",INDEX(統合!Z:Z,MATCH('JP PINT 1.0'!B140,統合!J:J,0),1))</f>
        <v/>
      </c>
    </row>
    <row r="141" spans="1:24" ht="15.95" customHeight="1">
      <c r="A141" s="8">
        <v>2390</v>
      </c>
      <c r="B141" s="8" t="s">
        <v>5378</v>
      </c>
      <c r="C141" s="8" t="s">
        <v>2135</v>
      </c>
      <c r="D141" s="6" t="s">
        <v>17</v>
      </c>
      <c r="F141" s="6" t="s">
        <v>17</v>
      </c>
      <c r="G141" s="24">
        <v>2</v>
      </c>
      <c r="H141" s="44" t="s">
        <v>3030</v>
      </c>
      <c r="I141" s="44" t="s">
        <v>3031</v>
      </c>
      <c r="J141" s="6" t="s">
        <v>2162</v>
      </c>
      <c r="K141" s="8" t="s">
        <v>3032</v>
      </c>
      <c r="L141" s="8" t="s">
        <v>3033</v>
      </c>
      <c r="P141" s="8">
        <v>2980</v>
      </c>
      <c r="Q141" s="8" t="s">
        <v>2166</v>
      </c>
      <c r="R141" s="8" t="s">
        <v>2167</v>
      </c>
      <c r="S141" s="8" t="s">
        <v>3034</v>
      </c>
      <c r="U141" s="8" t="s">
        <v>3035</v>
      </c>
      <c r="V141" s="6" t="s">
        <v>17</v>
      </c>
      <c r="W141" s="6" t="s">
        <v>17</v>
      </c>
      <c r="X141" s="8" t="str">
        <f>IF(ISERROR(MATCH('JP PINT 1.0'!B141,統合!J:J,0)),"",INDEX(統合!Z:Z,MATCH('JP PINT 1.0'!B141,統合!J:J,0),1))</f>
        <v/>
      </c>
    </row>
    <row r="142" spans="1:24" ht="15.95" customHeight="1">
      <c r="A142" s="8">
        <v>2400</v>
      </c>
      <c r="B142" s="8" t="s">
        <v>5379</v>
      </c>
      <c r="C142" s="8" t="s">
        <v>2135</v>
      </c>
      <c r="D142" s="6" t="s">
        <v>17</v>
      </c>
      <c r="E142" s="6" t="s">
        <v>2135</v>
      </c>
      <c r="F142" s="6" t="s">
        <v>22</v>
      </c>
      <c r="G142" s="24">
        <v>2</v>
      </c>
      <c r="H142" s="44" t="s">
        <v>3036</v>
      </c>
      <c r="I142" s="44" t="s">
        <v>3023</v>
      </c>
      <c r="J142" s="6" t="s">
        <v>2329</v>
      </c>
      <c r="K142" s="8" t="s">
        <v>3037</v>
      </c>
      <c r="L142" s="8" t="s">
        <v>3038</v>
      </c>
      <c r="N142" s="8" t="s">
        <v>3039</v>
      </c>
      <c r="P142" s="8">
        <v>2990</v>
      </c>
      <c r="Q142" s="8" t="s">
        <v>3040</v>
      </c>
      <c r="R142" s="8" t="s">
        <v>2333</v>
      </c>
      <c r="S142" s="8" t="s">
        <v>3041</v>
      </c>
      <c r="U142" s="8" t="s">
        <v>3042</v>
      </c>
      <c r="V142" s="6" t="s">
        <v>22</v>
      </c>
      <c r="W142" s="6" t="s">
        <v>17</v>
      </c>
      <c r="X142" s="8" t="str">
        <f>IF(ISERROR(MATCH('JP PINT 1.0'!B142,統合!J:J,0)),"",INDEX(統合!Z:Z,MATCH('JP PINT 1.0'!B142,統合!J:J,0),1))</f>
        <v/>
      </c>
    </row>
    <row r="143" spans="1:24" ht="15.95" customHeight="1">
      <c r="A143" s="8">
        <v>2410</v>
      </c>
      <c r="B143" s="8" t="s">
        <v>5380</v>
      </c>
      <c r="C143" s="8" t="s">
        <v>2135</v>
      </c>
      <c r="D143" s="6" t="s">
        <v>17</v>
      </c>
      <c r="F143" s="6" t="s">
        <v>17</v>
      </c>
      <c r="G143" s="24">
        <v>2</v>
      </c>
      <c r="H143" s="44" t="s">
        <v>3043</v>
      </c>
      <c r="I143" s="44" t="s">
        <v>3044</v>
      </c>
      <c r="J143" s="6" t="s">
        <v>2171</v>
      </c>
      <c r="K143" s="8" t="s">
        <v>3045</v>
      </c>
      <c r="L143" s="8" t="s">
        <v>3046</v>
      </c>
      <c r="M143" s="8" t="s">
        <v>2173</v>
      </c>
      <c r="N143" s="8" t="s">
        <v>2174</v>
      </c>
      <c r="P143" s="8">
        <v>3000</v>
      </c>
      <c r="Q143" s="8" t="s">
        <v>3047</v>
      </c>
      <c r="R143" s="8" t="s">
        <v>2176</v>
      </c>
      <c r="S143" s="8" t="s">
        <v>3048</v>
      </c>
      <c r="U143" s="8" t="s">
        <v>3049</v>
      </c>
      <c r="V143" s="6" t="s">
        <v>17</v>
      </c>
      <c r="W143" s="6" t="s">
        <v>17</v>
      </c>
      <c r="X143" s="8" t="str">
        <f>IF(ISERROR(MATCH('JP PINT 1.0'!B143,統合!J:J,0)),"",INDEX(統合!Z:Z,MATCH('JP PINT 1.0'!B143,統合!J:J,0),1))</f>
        <v/>
      </c>
    </row>
    <row r="144" spans="1:24" ht="15.95" customHeight="1">
      <c r="A144" s="8">
        <v>2420</v>
      </c>
      <c r="B144" s="8" t="s">
        <v>5381</v>
      </c>
      <c r="C144" s="8" t="s">
        <v>2135</v>
      </c>
      <c r="D144" s="6" t="s">
        <v>17</v>
      </c>
      <c r="F144" s="6" t="s">
        <v>17</v>
      </c>
      <c r="G144" s="24">
        <v>2</v>
      </c>
      <c r="H144" s="44" t="s">
        <v>3050</v>
      </c>
      <c r="I144" s="44" t="s">
        <v>3051</v>
      </c>
      <c r="J144" s="6" t="s">
        <v>2189</v>
      </c>
      <c r="K144" s="8" t="s">
        <v>3052</v>
      </c>
      <c r="L144" s="8" t="s">
        <v>3053</v>
      </c>
      <c r="P144" s="8">
        <v>3010</v>
      </c>
      <c r="Q144" s="8" t="s">
        <v>3054</v>
      </c>
      <c r="R144" s="8" t="s">
        <v>2167</v>
      </c>
      <c r="S144" s="8" t="s">
        <v>3055</v>
      </c>
      <c r="U144" s="8" t="s">
        <v>3056</v>
      </c>
      <c r="V144" s="6" t="s">
        <v>17</v>
      </c>
      <c r="W144" s="6" t="s">
        <v>17</v>
      </c>
      <c r="X144" s="8" t="str">
        <f>IF(ISERROR(MATCH('JP PINT 1.0'!B144,統合!J:J,0)),"",INDEX(統合!Z:Z,MATCH('JP PINT 1.0'!B144,統合!J:J,0),1))</f>
        <v/>
      </c>
    </row>
    <row r="145" spans="1:24" ht="15.95" customHeight="1">
      <c r="A145" s="8">
        <v>2430</v>
      </c>
      <c r="B145" s="8" t="s">
        <v>1836</v>
      </c>
      <c r="C145" s="8" t="s">
        <v>2153</v>
      </c>
      <c r="D145" s="6" t="s">
        <v>71</v>
      </c>
      <c r="F145" s="6" t="s">
        <v>71</v>
      </c>
      <c r="G145" s="24">
        <v>1</v>
      </c>
      <c r="H145" s="43" t="s">
        <v>1837</v>
      </c>
      <c r="I145" s="43" t="s">
        <v>3057</v>
      </c>
      <c r="K145" s="8" t="s">
        <v>1838</v>
      </c>
      <c r="L145" s="8" t="s">
        <v>3058</v>
      </c>
      <c r="P145" s="8">
        <v>3020</v>
      </c>
      <c r="Q145" s="8" t="s">
        <v>3059</v>
      </c>
      <c r="R145" s="8" t="s">
        <v>3060</v>
      </c>
      <c r="S145" s="8" t="s">
        <v>3061</v>
      </c>
      <c r="T145" s="8" t="s">
        <v>3062</v>
      </c>
      <c r="U145" s="8" t="s">
        <v>3063</v>
      </c>
      <c r="V145" s="6" t="s">
        <v>71</v>
      </c>
      <c r="W145" s="6" t="s">
        <v>71</v>
      </c>
      <c r="X145" s="8" t="str">
        <f>IF(ISERROR(MATCH('JP PINT 1.0'!B145,統合!J:J,0)),"",INDEX(統合!Z:Z,MATCH('JP PINT 1.0'!B145,統合!J:J,0),1))</f>
        <v/>
      </c>
    </row>
    <row r="146" spans="1:24" ht="15.95" customHeight="1">
      <c r="A146" s="8">
        <v>2440</v>
      </c>
      <c r="B146" s="8" t="s">
        <v>1843</v>
      </c>
      <c r="C146" s="8" t="s">
        <v>2153</v>
      </c>
      <c r="D146" s="6" t="s">
        <v>22</v>
      </c>
      <c r="F146" s="6" t="s">
        <v>22</v>
      </c>
      <c r="G146" s="24">
        <v>2</v>
      </c>
      <c r="H146" s="44" t="s">
        <v>3064</v>
      </c>
      <c r="I146" s="44" t="s">
        <v>3065</v>
      </c>
      <c r="J146" s="6" t="s">
        <v>2329</v>
      </c>
      <c r="K146" s="8" t="s">
        <v>3066</v>
      </c>
      <c r="L146" s="8" t="s">
        <v>3067</v>
      </c>
      <c r="O146" s="8">
        <v>3000</v>
      </c>
      <c r="P146" s="8">
        <v>3070</v>
      </c>
      <c r="Q146" s="8" t="s">
        <v>2332</v>
      </c>
      <c r="R146" s="8" t="s">
        <v>2333</v>
      </c>
      <c r="S146" s="8" t="s">
        <v>3068</v>
      </c>
      <c r="U146" s="8" t="s">
        <v>3069</v>
      </c>
      <c r="V146" s="6" t="s">
        <v>22</v>
      </c>
      <c r="W146" s="6" t="s">
        <v>22</v>
      </c>
      <c r="X146" s="8" t="str">
        <f>IF(ISERROR(MATCH('JP PINT 1.0'!B146,統合!J:J,0)),"",INDEX(統合!Z:Z,MATCH('JP PINT 1.0'!B146,統合!J:J,0),1))</f>
        <v/>
      </c>
    </row>
    <row r="147" spans="1:24" ht="15.95" customHeight="1">
      <c r="A147" s="8">
        <v>2450</v>
      </c>
      <c r="B147" s="8" t="s">
        <v>4066</v>
      </c>
      <c r="C147" s="8" t="s">
        <v>2153</v>
      </c>
      <c r="D147" s="6" t="s">
        <v>17</v>
      </c>
      <c r="F147" s="6" t="s">
        <v>17</v>
      </c>
      <c r="G147" s="24">
        <v>2</v>
      </c>
      <c r="H147" s="44" t="s">
        <v>3070</v>
      </c>
      <c r="I147" s="44" t="s">
        <v>3071</v>
      </c>
      <c r="J147" s="6" t="s">
        <v>2329</v>
      </c>
      <c r="K147" s="8" t="s">
        <v>3072</v>
      </c>
      <c r="L147" s="8" t="s">
        <v>3073</v>
      </c>
      <c r="P147" s="8">
        <v>3090</v>
      </c>
      <c r="Q147" s="8" t="s">
        <v>3074</v>
      </c>
      <c r="R147" s="8" t="s">
        <v>2333</v>
      </c>
      <c r="S147" s="8" t="s">
        <v>3075</v>
      </c>
      <c r="U147" s="8" t="s">
        <v>3076</v>
      </c>
      <c r="V147" s="6" t="s">
        <v>17</v>
      </c>
      <c r="W147" s="6" t="s">
        <v>17</v>
      </c>
      <c r="X147" s="8" t="str">
        <f>IF(ISERROR(MATCH('JP PINT 1.0'!B147,統合!J:J,0)),"",INDEX(統合!Z:Z,MATCH('JP PINT 1.0'!B147,統合!J:J,0),1))</f>
        <v/>
      </c>
    </row>
    <row r="148" spans="1:24" ht="15.95" customHeight="1">
      <c r="A148" s="8">
        <v>2460</v>
      </c>
      <c r="B148" s="8" t="s">
        <v>4068</v>
      </c>
      <c r="C148" s="8" t="s">
        <v>2153</v>
      </c>
      <c r="D148" s="6" t="s">
        <v>17</v>
      </c>
      <c r="F148" s="6" t="s">
        <v>17</v>
      </c>
      <c r="G148" s="24">
        <v>2</v>
      </c>
      <c r="H148" s="44" t="s">
        <v>3077</v>
      </c>
      <c r="I148" s="44" t="s">
        <v>3078</v>
      </c>
      <c r="J148" s="6" t="s">
        <v>3079</v>
      </c>
      <c r="K148" s="8" t="s">
        <v>3080</v>
      </c>
      <c r="L148" s="8" t="s">
        <v>3081</v>
      </c>
      <c r="P148" s="8">
        <v>3060</v>
      </c>
      <c r="Q148" s="8" t="s">
        <v>3082</v>
      </c>
      <c r="R148" s="8" t="s">
        <v>3083</v>
      </c>
      <c r="S148" s="8" t="s">
        <v>3084</v>
      </c>
      <c r="U148" s="8" t="s">
        <v>3085</v>
      </c>
      <c r="V148" s="6" t="s">
        <v>17</v>
      </c>
      <c r="W148" s="6" t="s">
        <v>17</v>
      </c>
      <c r="X148" s="8" t="str">
        <f>IF(ISERROR(MATCH('JP PINT 1.0'!B148,統合!J:J,0)),"",INDEX(統合!Z:Z,MATCH('JP PINT 1.0'!B148,統合!J:J,0),1))</f>
        <v/>
      </c>
    </row>
    <row r="149" spans="1:24" ht="15.95" customHeight="1">
      <c r="A149" s="8">
        <v>2470</v>
      </c>
      <c r="B149" s="8" t="s">
        <v>4070</v>
      </c>
      <c r="C149" s="8" t="s">
        <v>2153</v>
      </c>
      <c r="D149" s="6" t="s">
        <v>17</v>
      </c>
      <c r="F149" s="6" t="s">
        <v>17</v>
      </c>
      <c r="G149" s="24">
        <v>2</v>
      </c>
      <c r="H149" s="44" t="s">
        <v>3086</v>
      </c>
      <c r="I149" s="44" t="s">
        <v>3087</v>
      </c>
      <c r="J149" s="6" t="s">
        <v>2234</v>
      </c>
      <c r="K149" s="8" t="s">
        <v>3088</v>
      </c>
      <c r="L149" s="8" t="s">
        <v>3089</v>
      </c>
      <c r="O149" s="8" t="s">
        <v>3090</v>
      </c>
      <c r="P149" s="8">
        <v>3050</v>
      </c>
      <c r="Q149" s="8" t="s">
        <v>3091</v>
      </c>
      <c r="R149" s="8" t="s">
        <v>2241</v>
      </c>
      <c r="S149" s="8" t="s">
        <v>3092</v>
      </c>
      <c r="U149" s="8" t="s">
        <v>3093</v>
      </c>
      <c r="V149" s="6" t="s">
        <v>17</v>
      </c>
      <c r="W149" s="6" t="s">
        <v>71</v>
      </c>
      <c r="X149" s="8" t="str">
        <f>IF(ISERROR(MATCH('JP PINT 1.0'!B149,統合!J:J,0)),"",INDEX(統合!Z:Z,MATCH('JP PINT 1.0'!B149,統合!J:J,0),1))</f>
        <v/>
      </c>
    </row>
    <row r="150" spans="1:24" ht="15.95" customHeight="1">
      <c r="A150" s="8">
        <v>2480</v>
      </c>
      <c r="B150" s="8" t="s">
        <v>4072</v>
      </c>
      <c r="C150" s="8" t="s">
        <v>2153</v>
      </c>
      <c r="D150" s="6" t="s">
        <v>17</v>
      </c>
      <c r="F150" s="6" t="s">
        <v>17</v>
      </c>
      <c r="G150" s="24">
        <v>2</v>
      </c>
      <c r="H150" s="44" t="s">
        <v>3094</v>
      </c>
      <c r="I150" s="44" t="s">
        <v>3095</v>
      </c>
      <c r="J150" s="6" t="s">
        <v>2189</v>
      </c>
      <c r="K150" s="8" t="s">
        <v>3096</v>
      </c>
      <c r="L150" s="8" t="s">
        <v>3097</v>
      </c>
      <c r="O150" s="8">
        <v>95</v>
      </c>
      <c r="P150" s="8">
        <v>3040</v>
      </c>
      <c r="Q150" s="8" t="s">
        <v>3098</v>
      </c>
      <c r="R150" s="8" t="s">
        <v>2193</v>
      </c>
      <c r="S150" s="8" t="s">
        <v>3099</v>
      </c>
      <c r="U150" s="8" t="s">
        <v>3100</v>
      </c>
      <c r="V150" s="6" t="s">
        <v>17</v>
      </c>
      <c r="W150" s="6" t="s">
        <v>17</v>
      </c>
      <c r="X150" s="8" t="str">
        <f>IF(ISERROR(MATCH('JP PINT 1.0'!B150,統合!J:J,0)),"",INDEX(統合!Z:Z,MATCH('JP PINT 1.0'!B150,統合!J:J,0),1))</f>
        <v/>
      </c>
    </row>
    <row r="151" spans="1:24" ht="15.95" customHeight="1">
      <c r="A151" s="8">
        <v>2490</v>
      </c>
      <c r="B151" s="8" t="s">
        <v>1845</v>
      </c>
      <c r="C151" s="8" t="s">
        <v>2135</v>
      </c>
      <c r="D151" s="6" t="s">
        <v>71</v>
      </c>
      <c r="E151" s="6" t="s">
        <v>2135</v>
      </c>
      <c r="F151" s="6" t="s">
        <v>22</v>
      </c>
      <c r="G151" s="24">
        <v>2</v>
      </c>
      <c r="H151" s="44" t="s">
        <v>3101</v>
      </c>
      <c r="I151" s="44" t="s">
        <v>3102</v>
      </c>
      <c r="J151" s="6" t="s">
        <v>2189</v>
      </c>
      <c r="K151" s="8" t="s">
        <v>1846</v>
      </c>
      <c r="L151" s="8" t="s">
        <v>3103</v>
      </c>
      <c r="M151" s="11" t="s">
        <v>3104</v>
      </c>
      <c r="N151" s="8" t="s">
        <v>3039</v>
      </c>
      <c r="O151" s="8" t="s">
        <v>3105</v>
      </c>
      <c r="P151" s="8">
        <v>3120</v>
      </c>
      <c r="Q151" s="8" t="s">
        <v>2166</v>
      </c>
      <c r="R151" s="8" t="s">
        <v>2167</v>
      </c>
      <c r="S151" s="16" t="s">
        <v>3106</v>
      </c>
      <c r="U151" s="16" t="s">
        <v>3107</v>
      </c>
      <c r="V151" s="6" t="s">
        <v>22</v>
      </c>
      <c r="W151" s="6" t="s">
        <v>17</v>
      </c>
      <c r="X151" s="8" t="str">
        <f>IF(ISERROR(MATCH('JP PINT 1.0'!B151,統合!J:J,0)),"",INDEX(統合!Z:Z,MATCH('JP PINT 1.0'!B151,統合!J:J,0),1))</f>
        <v/>
      </c>
    </row>
    <row r="152" spans="1:24" ht="15.95" customHeight="1">
      <c r="A152" s="8">
        <v>2500</v>
      </c>
      <c r="B152" s="8" t="s">
        <v>5382</v>
      </c>
      <c r="C152" s="8" t="s">
        <v>2135</v>
      </c>
      <c r="D152" s="6" t="s">
        <v>22</v>
      </c>
      <c r="F152" s="6" t="s">
        <v>22</v>
      </c>
      <c r="G152" s="24">
        <v>3</v>
      </c>
      <c r="H152" s="48" t="s">
        <v>3108</v>
      </c>
      <c r="I152" s="48"/>
      <c r="J152" s="6" t="s">
        <v>2189</v>
      </c>
      <c r="P152" s="8">
        <v>3180</v>
      </c>
      <c r="Q152" s="8" t="s">
        <v>2166</v>
      </c>
      <c r="R152" s="8" t="s">
        <v>2167</v>
      </c>
      <c r="S152" s="16" t="s">
        <v>3109</v>
      </c>
      <c r="U152" s="16" t="s">
        <v>3110</v>
      </c>
      <c r="V152" s="6" t="s">
        <v>22</v>
      </c>
      <c r="W152" s="6" t="s">
        <v>22</v>
      </c>
      <c r="X152" s="8" t="str">
        <f>IF(ISERROR(MATCH('JP PINT 1.0'!B152,統合!J:J,0)),"",INDEX(統合!Z:Z,MATCH('JP PINT 1.0'!B152,統合!J:J,0),1))</f>
        <v/>
      </c>
    </row>
    <row r="153" spans="1:24" ht="15.95" customHeight="1">
      <c r="A153" s="8">
        <v>2510</v>
      </c>
      <c r="B153" s="8" t="s">
        <v>1841</v>
      </c>
      <c r="C153" s="8" t="s">
        <v>2135</v>
      </c>
      <c r="D153" s="6" t="s">
        <v>17</v>
      </c>
      <c r="F153" s="6" t="s">
        <v>17</v>
      </c>
      <c r="G153" s="24">
        <v>2</v>
      </c>
      <c r="H153" s="44" t="s">
        <v>3111</v>
      </c>
      <c r="I153" s="44" t="s">
        <v>3112</v>
      </c>
      <c r="J153" s="6" t="s">
        <v>3079</v>
      </c>
      <c r="K153" s="8" t="s">
        <v>3113</v>
      </c>
      <c r="L153" s="8" t="s">
        <v>3114</v>
      </c>
      <c r="O153" s="8">
        <v>10</v>
      </c>
      <c r="P153" s="8">
        <v>3140</v>
      </c>
      <c r="Q153" s="8" t="s">
        <v>3115</v>
      </c>
      <c r="R153" s="8" t="s">
        <v>3116</v>
      </c>
      <c r="S153" s="8" t="s">
        <v>3117</v>
      </c>
      <c r="U153" s="8" t="s">
        <v>3118</v>
      </c>
      <c r="V153" s="6" t="s">
        <v>17</v>
      </c>
      <c r="W153" s="6" t="s">
        <v>17</v>
      </c>
      <c r="X153" s="8" t="str">
        <f>IF(ISERROR(MATCH('JP PINT 1.0'!B153,統合!J:J,0)),"",INDEX(統合!Z:Z,MATCH('JP PINT 1.0'!B153,統合!J:J,0),1))</f>
        <v/>
      </c>
    </row>
    <row r="154" spans="1:24" ht="15.95" customHeight="1">
      <c r="A154" s="8">
        <v>2520</v>
      </c>
      <c r="B154" s="8" t="s">
        <v>5383</v>
      </c>
      <c r="C154" s="8" t="s">
        <v>2135</v>
      </c>
      <c r="D154" s="6" t="s">
        <v>17</v>
      </c>
      <c r="E154" s="6" t="s">
        <v>2135</v>
      </c>
      <c r="F154" s="6" t="s">
        <v>3119</v>
      </c>
      <c r="G154" s="24">
        <v>2</v>
      </c>
      <c r="H154" s="44" t="s">
        <v>3120</v>
      </c>
      <c r="I154" s="44" t="s">
        <v>3121</v>
      </c>
      <c r="J154" s="6" t="s">
        <v>2189</v>
      </c>
      <c r="K154" s="8" t="s">
        <v>3122</v>
      </c>
      <c r="L154" s="8" t="s">
        <v>3123</v>
      </c>
      <c r="N154" s="8" t="s">
        <v>3124</v>
      </c>
      <c r="P154" s="8">
        <v>3150</v>
      </c>
      <c r="Q154" s="8" t="s">
        <v>3125</v>
      </c>
      <c r="R154" s="8" t="s">
        <v>2193</v>
      </c>
      <c r="S154" s="8" t="s">
        <v>3126</v>
      </c>
      <c r="U154" s="8" t="s">
        <v>3127</v>
      </c>
      <c r="V154" s="6" t="s">
        <v>3119</v>
      </c>
      <c r="W154" s="6" t="s">
        <v>17</v>
      </c>
      <c r="X154" s="8" t="str">
        <f>IF(ISERROR(MATCH('JP PINT 1.0'!B154,統合!J:J,0)),"",INDEX(統合!Z:Z,MATCH('JP PINT 1.0'!B154,統合!J:J,0),1))</f>
        <v/>
      </c>
    </row>
    <row r="155" spans="1:24" ht="15.95" customHeight="1">
      <c r="A155" s="8">
        <v>2530</v>
      </c>
      <c r="B155" s="8" t="s">
        <v>5384</v>
      </c>
      <c r="C155" s="8" t="s">
        <v>2135</v>
      </c>
      <c r="D155" s="6" t="s">
        <v>17</v>
      </c>
      <c r="E155" s="6" t="s">
        <v>2135</v>
      </c>
      <c r="F155" s="6" t="s">
        <v>3119</v>
      </c>
      <c r="G155" s="24">
        <v>2</v>
      </c>
      <c r="H155" s="44" t="s">
        <v>3128</v>
      </c>
      <c r="I155" s="44" t="s">
        <v>3129</v>
      </c>
      <c r="J155" s="6" t="s">
        <v>2234</v>
      </c>
      <c r="K155" s="8" t="s">
        <v>3130</v>
      </c>
      <c r="L155" s="8" t="s">
        <v>3131</v>
      </c>
      <c r="N155" s="8" t="s">
        <v>3124</v>
      </c>
      <c r="P155" s="8">
        <v>3160</v>
      </c>
      <c r="Q155" s="8" t="s">
        <v>3132</v>
      </c>
      <c r="R155" s="8" t="s">
        <v>2241</v>
      </c>
      <c r="S155" s="8" t="s">
        <v>3133</v>
      </c>
      <c r="U155" s="8" t="s">
        <v>3134</v>
      </c>
      <c r="V155" s="6" t="s">
        <v>3119</v>
      </c>
      <c r="W155" s="6" t="s">
        <v>71</v>
      </c>
      <c r="X155" s="8" t="str">
        <f>IF(ISERROR(MATCH('JP PINT 1.0'!B155,統合!J:J,0)),"",INDEX(統合!Z:Z,MATCH('JP PINT 1.0'!B155,統合!J:J,0),1))</f>
        <v/>
      </c>
    </row>
    <row r="156" spans="1:24" ht="15.95" customHeight="1">
      <c r="A156" s="8">
        <v>2540</v>
      </c>
      <c r="B156" s="8" t="s">
        <v>4076</v>
      </c>
      <c r="C156" s="8" t="s">
        <v>2153</v>
      </c>
      <c r="D156" s="6" t="s">
        <v>71</v>
      </c>
      <c r="F156" s="6" t="s">
        <v>71</v>
      </c>
      <c r="G156" s="24">
        <v>1</v>
      </c>
      <c r="H156" s="43" t="s">
        <v>3135</v>
      </c>
      <c r="I156" s="43" t="s">
        <v>3136</v>
      </c>
      <c r="K156" s="8" t="s">
        <v>3137</v>
      </c>
      <c r="L156" s="8" t="s">
        <v>3138</v>
      </c>
      <c r="P156" s="8">
        <v>3190</v>
      </c>
      <c r="Q156" s="8" t="s">
        <v>3059</v>
      </c>
      <c r="R156" s="8" t="s">
        <v>3060</v>
      </c>
      <c r="S156" s="8" t="s">
        <v>3061</v>
      </c>
      <c r="T156" s="8" t="s">
        <v>3139</v>
      </c>
      <c r="U156" s="8" t="s">
        <v>3140</v>
      </c>
      <c r="V156" s="6" t="s">
        <v>71</v>
      </c>
      <c r="W156" s="6" t="s">
        <v>71</v>
      </c>
      <c r="X156" s="8" t="str">
        <f>IF(ISERROR(MATCH('JP PINT 1.0'!B156,統合!J:J,0)),"",INDEX(統合!Z:Z,MATCH('JP PINT 1.0'!B156,統合!J:J,0),1))</f>
        <v/>
      </c>
    </row>
    <row r="157" spans="1:24" ht="15.95" customHeight="1">
      <c r="A157" s="8">
        <v>2550</v>
      </c>
      <c r="B157" s="8" t="s">
        <v>4078</v>
      </c>
      <c r="C157" s="8" t="s">
        <v>2153</v>
      </c>
      <c r="D157" s="6" t="s">
        <v>22</v>
      </c>
      <c r="F157" s="6" t="s">
        <v>22</v>
      </c>
      <c r="G157" s="24">
        <v>2</v>
      </c>
      <c r="H157" s="44" t="s">
        <v>3141</v>
      </c>
      <c r="I157" s="44" t="s">
        <v>3142</v>
      </c>
      <c r="J157" s="6" t="s">
        <v>2329</v>
      </c>
      <c r="K157" s="8" t="s">
        <v>3143</v>
      </c>
      <c r="L157" s="8" t="s">
        <v>3144</v>
      </c>
      <c r="O157" s="8">
        <v>3000</v>
      </c>
      <c r="P157" s="8">
        <v>3240</v>
      </c>
      <c r="Q157" s="8" t="s">
        <v>2332</v>
      </c>
      <c r="R157" s="8" t="s">
        <v>2333</v>
      </c>
      <c r="S157" s="8" t="s">
        <v>3068</v>
      </c>
      <c r="U157" s="8" t="s">
        <v>3145</v>
      </c>
      <c r="V157" s="6" t="s">
        <v>22</v>
      </c>
      <c r="W157" s="6" t="s">
        <v>22</v>
      </c>
      <c r="X157" s="8" t="str">
        <f>IF(ISERROR(MATCH('JP PINT 1.0'!B157,統合!J:J,0)),"",INDEX(統合!Z:Z,MATCH('JP PINT 1.0'!B157,統合!J:J,0),1))</f>
        <v/>
      </c>
    </row>
    <row r="158" spans="1:24" ht="15.95" customHeight="1">
      <c r="A158" s="8">
        <v>2560</v>
      </c>
      <c r="B158" s="8" t="s">
        <v>4080</v>
      </c>
      <c r="C158" s="8" t="s">
        <v>2153</v>
      </c>
      <c r="D158" s="6" t="s">
        <v>17</v>
      </c>
      <c r="F158" s="6" t="s">
        <v>17</v>
      </c>
      <c r="G158" s="24">
        <v>2</v>
      </c>
      <c r="H158" s="44" t="s">
        <v>3146</v>
      </c>
      <c r="I158" s="44" t="s">
        <v>3147</v>
      </c>
      <c r="J158" s="6" t="s">
        <v>2329</v>
      </c>
      <c r="K158" s="8" t="s">
        <v>3148</v>
      </c>
      <c r="L158" s="8" t="s">
        <v>3149</v>
      </c>
      <c r="P158" s="8">
        <v>3260</v>
      </c>
      <c r="Q158" s="8" t="s">
        <v>3074</v>
      </c>
      <c r="R158" s="8" t="s">
        <v>2333</v>
      </c>
      <c r="S158" s="8" t="s">
        <v>3075</v>
      </c>
      <c r="U158" s="8" t="s">
        <v>3150</v>
      </c>
      <c r="V158" s="6" t="s">
        <v>17</v>
      </c>
      <c r="W158" s="6" t="s">
        <v>17</v>
      </c>
      <c r="X158" s="8" t="str">
        <f>IF(ISERROR(MATCH('JP PINT 1.0'!B158,統合!J:J,0)),"",INDEX(統合!Z:Z,MATCH('JP PINT 1.0'!B158,統合!J:J,0),1))</f>
        <v/>
      </c>
    </row>
    <row r="159" spans="1:24" ht="15.95" customHeight="1">
      <c r="A159" s="8">
        <v>2570</v>
      </c>
      <c r="B159" s="8" t="s">
        <v>4082</v>
      </c>
      <c r="C159" s="8" t="s">
        <v>2153</v>
      </c>
      <c r="D159" s="6" t="s">
        <v>17</v>
      </c>
      <c r="F159" s="6" t="s">
        <v>17</v>
      </c>
      <c r="G159" s="24">
        <v>2</v>
      </c>
      <c r="H159" s="44" t="s">
        <v>3151</v>
      </c>
      <c r="I159" s="44" t="s">
        <v>3152</v>
      </c>
      <c r="J159" s="6" t="s">
        <v>3079</v>
      </c>
      <c r="K159" s="8" t="s">
        <v>3153</v>
      </c>
      <c r="L159" s="8" t="s">
        <v>3154</v>
      </c>
      <c r="P159" s="8">
        <v>3230</v>
      </c>
      <c r="Q159" s="8" t="s">
        <v>3082</v>
      </c>
      <c r="R159" s="8" t="s">
        <v>3083</v>
      </c>
      <c r="S159" s="8" t="s">
        <v>3084</v>
      </c>
      <c r="U159" s="8" t="s">
        <v>3155</v>
      </c>
      <c r="V159" s="6" t="s">
        <v>17</v>
      </c>
      <c r="W159" s="6" t="s">
        <v>17</v>
      </c>
      <c r="X159" s="8" t="str">
        <f>IF(ISERROR(MATCH('JP PINT 1.0'!B159,統合!J:J,0)),"",INDEX(統合!Z:Z,MATCH('JP PINT 1.0'!B159,統合!J:J,0),1))</f>
        <v/>
      </c>
    </row>
    <row r="160" spans="1:24" ht="15.95" customHeight="1">
      <c r="A160" s="8">
        <v>2580</v>
      </c>
      <c r="B160" s="8" t="s">
        <v>4084</v>
      </c>
      <c r="C160" s="8" t="s">
        <v>2153</v>
      </c>
      <c r="D160" s="6" t="s">
        <v>17</v>
      </c>
      <c r="F160" s="6" t="s">
        <v>17</v>
      </c>
      <c r="G160" s="24">
        <v>2</v>
      </c>
      <c r="H160" s="44" t="s">
        <v>3156</v>
      </c>
      <c r="I160" s="44" t="s">
        <v>3157</v>
      </c>
      <c r="J160" s="6" t="s">
        <v>2234</v>
      </c>
      <c r="K160" s="8" t="s">
        <v>3158</v>
      </c>
      <c r="L160" s="8" t="s">
        <v>3159</v>
      </c>
      <c r="O160" s="8" t="s">
        <v>3160</v>
      </c>
      <c r="P160" s="8">
        <v>3220</v>
      </c>
      <c r="Q160" s="8" t="s">
        <v>3091</v>
      </c>
      <c r="R160" s="8" t="s">
        <v>2241</v>
      </c>
      <c r="S160" s="8" t="s">
        <v>3092</v>
      </c>
      <c r="U160" s="8" t="s">
        <v>3161</v>
      </c>
      <c r="V160" s="6" t="s">
        <v>17</v>
      </c>
      <c r="W160" s="6" t="s">
        <v>71</v>
      </c>
      <c r="X160" s="8" t="str">
        <f>IF(ISERROR(MATCH('JP PINT 1.0'!B160,統合!J:J,0)),"",INDEX(統合!Z:Z,MATCH('JP PINT 1.0'!B160,統合!J:J,0),1))</f>
        <v/>
      </c>
    </row>
    <row r="161" spans="1:24" ht="15.95" customHeight="1">
      <c r="A161" s="8">
        <v>2590</v>
      </c>
      <c r="B161" s="8" t="s">
        <v>4086</v>
      </c>
      <c r="C161" s="8" t="s">
        <v>2153</v>
      </c>
      <c r="D161" s="6" t="s">
        <v>17</v>
      </c>
      <c r="F161" s="6" t="s">
        <v>17</v>
      </c>
      <c r="G161" s="24">
        <v>2</v>
      </c>
      <c r="H161" s="44" t="s">
        <v>3162</v>
      </c>
      <c r="I161" s="44" t="s">
        <v>3163</v>
      </c>
      <c r="J161" s="6" t="s">
        <v>2189</v>
      </c>
      <c r="K161" s="8" t="s">
        <v>3164</v>
      </c>
      <c r="L161" s="8" t="s">
        <v>3165</v>
      </c>
      <c r="O161" s="8" t="s">
        <v>3166</v>
      </c>
      <c r="P161" s="8">
        <v>3210</v>
      </c>
      <c r="Q161" s="8" t="s">
        <v>3098</v>
      </c>
      <c r="R161" s="8" t="s">
        <v>2193</v>
      </c>
      <c r="S161" s="8" t="s">
        <v>3099</v>
      </c>
      <c r="U161" s="8" t="s">
        <v>3167</v>
      </c>
      <c r="V161" s="6" t="s">
        <v>17</v>
      </c>
      <c r="W161" s="6" t="s">
        <v>17</v>
      </c>
      <c r="X161" s="8" t="str">
        <f>IF(ISERROR(MATCH('JP PINT 1.0'!B161,統合!J:J,0)),"",INDEX(統合!Z:Z,MATCH('JP PINT 1.0'!B161,統合!J:J,0),1))</f>
        <v/>
      </c>
    </row>
    <row r="162" spans="1:24" ht="15.95" customHeight="1">
      <c r="A162" s="8">
        <v>2600</v>
      </c>
      <c r="B162" s="8" t="s">
        <v>4090</v>
      </c>
      <c r="C162" s="8" t="s">
        <v>2135</v>
      </c>
      <c r="D162" s="6" t="s">
        <v>71</v>
      </c>
      <c r="E162" s="6" t="s">
        <v>2135</v>
      </c>
      <c r="F162" s="6" t="s">
        <v>22</v>
      </c>
      <c r="G162" s="24">
        <v>2</v>
      </c>
      <c r="H162" s="44" t="s">
        <v>3168</v>
      </c>
      <c r="I162" s="44" t="s">
        <v>3169</v>
      </c>
      <c r="J162" s="6" t="s">
        <v>2189</v>
      </c>
      <c r="K162" s="8" t="s">
        <v>3170</v>
      </c>
      <c r="L162" s="8" t="s">
        <v>3171</v>
      </c>
      <c r="M162" s="11" t="s">
        <v>3104</v>
      </c>
      <c r="N162" s="8" t="s">
        <v>3039</v>
      </c>
      <c r="O162" s="8" t="s">
        <v>3105</v>
      </c>
      <c r="P162" s="8">
        <v>3290</v>
      </c>
      <c r="Q162" s="8" t="s">
        <v>2166</v>
      </c>
      <c r="R162" s="8" t="s">
        <v>2167</v>
      </c>
      <c r="S162" s="8" t="s">
        <v>3106</v>
      </c>
      <c r="U162" s="8" t="s">
        <v>3172</v>
      </c>
      <c r="V162" s="6" t="s">
        <v>22</v>
      </c>
      <c r="W162" s="6" t="s">
        <v>17</v>
      </c>
      <c r="X162" s="8" t="str">
        <f>IF(ISERROR(MATCH('JP PINT 1.0'!B162,統合!J:J,0)),"",INDEX(統合!Z:Z,MATCH('JP PINT 1.0'!B162,統合!J:J,0),1))</f>
        <v/>
      </c>
    </row>
    <row r="163" spans="1:24" ht="15.95" customHeight="1">
      <c r="A163" s="8">
        <v>2605</v>
      </c>
      <c r="B163" s="16" t="s">
        <v>5385</v>
      </c>
      <c r="C163" s="16" t="s">
        <v>2135</v>
      </c>
      <c r="D163" s="17" t="s">
        <v>22</v>
      </c>
      <c r="F163" s="17" t="s">
        <v>22</v>
      </c>
      <c r="G163" s="25">
        <v>3</v>
      </c>
      <c r="H163" s="50" t="s">
        <v>3173</v>
      </c>
      <c r="I163" s="48"/>
      <c r="P163" s="8">
        <v>3340</v>
      </c>
      <c r="Q163" s="8" t="s">
        <v>2166</v>
      </c>
      <c r="R163" s="8" t="s">
        <v>2167</v>
      </c>
      <c r="S163" s="8" t="s">
        <v>3109</v>
      </c>
      <c r="U163" s="8" t="s">
        <v>3174</v>
      </c>
      <c r="V163" s="6" t="s">
        <v>22</v>
      </c>
      <c r="W163" s="6" t="s">
        <v>17</v>
      </c>
      <c r="X163" s="8" t="str">
        <f>IF(ISERROR(MATCH('JP PINT 1.0'!B163,統合!J:J,0)),"",INDEX(統合!Z:Z,MATCH('JP PINT 1.0'!B163,統合!J:J,0),1))</f>
        <v/>
      </c>
    </row>
    <row r="164" spans="1:24" ht="15.95" customHeight="1">
      <c r="A164" s="8">
        <v>2610</v>
      </c>
      <c r="B164" s="8" t="s">
        <v>4088</v>
      </c>
      <c r="C164" s="8" t="s">
        <v>2135</v>
      </c>
      <c r="D164" s="6" t="s">
        <v>17</v>
      </c>
      <c r="F164" s="6" t="s">
        <v>17</v>
      </c>
      <c r="G164" s="24">
        <v>2</v>
      </c>
      <c r="H164" s="44" t="s">
        <v>3175</v>
      </c>
      <c r="I164" s="44" t="s">
        <v>3176</v>
      </c>
      <c r="J164" s="6" t="s">
        <v>3079</v>
      </c>
      <c r="K164" s="8" t="s">
        <v>3177</v>
      </c>
      <c r="L164" s="8" t="s">
        <v>3178</v>
      </c>
      <c r="O164" s="8">
        <v>10</v>
      </c>
      <c r="P164" s="8">
        <v>3300</v>
      </c>
      <c r="Q164" s="8" t="s">
        <v>3115</v>
      </c>
      <c r="R164" s="8" t="s">
        <v>3116</v>
      </c>
      <c r="S164" s="8" t="s">
        <v>3117</v>
      </c>
      <c r="U164" s="8" t="s">
        <v>3179</v>
      </c>
      <c r="V164" s="6" t="s">
        <v>17</v>
      </c>
      <c r="W164" s="6" t="s">
        <v>17</v>
      </c>
      <c r="X164" s="8" t="str">
        <f>IF(ISERROR(MATCH('JP PINT 1.0'!B164,統合!J:J,0)),"",INDEX(統合!Z:Z,MATCH('JP PINT 1.0'!B164,統合!J:J,0),1))</f>
        <v/>
      </c>
    </row>
    <row r="165" spans="1:24" ht="15.95" customHeight="1">
      <c r="A165" s="8">
        <v>2620</v>
      </c>
      <c r="B165" s="8" t="s">
        <v>5386</v>
      </c>
      <c r="C165" s="8" t="s">
        <v>2135</v>
      </c>
      <c r="D165" s="6" t="s">
        <v>17</v>
      </c>
      <c r="E165" s="6" t="s">
        <v>2135</v>
      </c>
      <c r="F165" s="6" t="s">
        <v>3119</v>
      </c>
      <c r="G165" s="24">
        <v>2</v>
      </c>
      <c r="H165" s="44" t="s">
        <v>3180</v>
      </c>
      <c r="I165" s="44" t="s">
        <v>3181</v>
      </c>
      <c r="J165" s="6" t="s">
        <v>2189</v>
      </c>
      <c r="K165" s="8" t="s">
        <v>3182</v>
      </c>
      <c r="L165" s="8" t="s">
        <v>3183</v>
      </c>
      <c r="N165" s="8" t="s">
        <v>3124</v>
      </c>
      <c r="P165" s="8">
        <v>3310</v>
      </c>
      <c r="Q165" s="8" t="s">
        <v>3125</v>
      </c>
      <c r="R165" s="8" t="s">
        <v>2193</v>
      </c>
      <c r="S165" s="8" t="s">
        <v>3126</v>
      </c>
      <c r="U165" s="8" t="s">
        <v>3184</v>
      </c>
      <c r="V165" s="6" t="s">
        <v>3119</v>
      </c>
      <c r="W165" s="6" t="s">
        <v>17</v>
      </c>
      <c r="X165" s="8" t="str">
        <f>IF(ISERROR(MATCH('JP PINT 1.0'!B165,統合!J:J,0)),"",INDEX(統合!Z:Z,MATCH('JP PINT 1.0'!B165,統合!J:J,0),1))</f>
        <v/>
      </c>
    </row>
    <row r="166" spans="1:24" ht="15.95" customHeight="1">
      <c r="A166" s="8">
        <v>2630</v>
      </c>
      <c r="B166" s="8" t="s">
        <v>5387</v>
      </c>
      <c r="C166" s="8" t="s">
        <v>2135</v>
      </c>
      <c r="D166" s="6" t="s">
        <v>17</v>
      </c>
      <c r="E166" s="6" t="s">
        <v>2135</v>
      </c>
      <c r="F166" s="6" t="s">
        <v>3119</v>
      </c>
      <c r="G166" s="24">
        <v>2</v>
      </c>
      <c r="H166" s="44" t="s">
        <v>3185</v>
      </c>
      <c r="I166" s="44" t="s">
        <v>3186</v>
      </c>
      <c r="J166" s="6" t="s">
        <v>2234</v>
      </c>
      <c r="K166" s="8" t="s">
        <v>3187</v>
      </c>
      <c r="L166" s="8" t="s">
        <v>3188</v>
      </c>
      <c r="N166" s="8" t="s">
        <v>3124</v>
      </c>
      <c r="P166" s="8">
        <v>3320</v>
      </c>
      <c r="Q166" s="8" t="s">
        <v>3132</v>
      </c>
      <c r="R166" s="8" t="s">
        <v>2241</v>
      </c>
      <c r="S166" s="8" t="s">
        <v>3133</v>
      </c>
      <c r="U166" s="8" t="s">
        <v>3189</v>
      </c>
      <c r="V166" s="6" t="s">
        <v>3119</v>
      </c>
      <c r="W166" s="6" t="s">
        <v>71</v>
      </c>
      <c r="X166" s="8" t="str">
        <f>IF(ISERROR(MATCH('JP PINT 1.0'!B166,統合!J:J,0)),"",INDEX(統合!Z:Z,MATCH('JP PINT 1.0'!B166,統合!J:J,0),1))</f>
        <v/>
      </c>
    </row>
    <row r="167" spans="1:24" ht="15.95" customHeight="1">
      <c r="A167" s="8">
        <v>2640</v>
      </c>
      <c r="B167" s="8" t="s">
        <v>1884</v>
      </c>
      <c r="C167" s="8" t="s">
        <v>2153</v>
      </c>
      <c r="D167" s="6" t="s">
        <v>22</v>
      </c>
      <c r="F167" s="6" t="s">
        <v>22</v>
      </c>
      <c r="G167" s="24">
        <v>1</v>
      </c>
      <c r="H167" s="43" t="s">
        <v>1885</v>
      </c>
      <c r="I167" s="43" t="s">
        <v>3190</v>
      </c>
      <c r="K167" s="8" t="s">
        <v>1886</v>
      </c>
      <c r="L167" s="8" t="s">
        <v>3191</v>
      </c>
      <c r="P167" s="8">
        <v>3590</v>
      </c>
      <c r="Q167" s="8" t="s">
        <v>3192</v>
      </c>
      <c r="R167" s="8" t="s">
        <v>3193</v>
      </c>
      <c r="S167" s="8" t="s">
        <v>3194</v>
      </c>
      <c r="U167" s="8" t="s">
        <v>3195</v>
      </c>
      <c r="V167" s="6" t="s">
        <v>22</v>
      </c>
      <c r="W167" s="6" t="s">
        <v>22</v>
      </c>
      <c r="X167" s="8">
        <f>IF(ISERROR(MATCH('JP PINT 1.0'!B167,統合!J:J,0)),"",INDEX(統合!Z:Z,MATCH('JP PINT 1.0'!B167,統合!J:J,0),1))</f>
        <v>0</v>
      </c>
    </row>
    <row r="168" spans="1:24" ht="15.95" customHeight="1">
      <c r="A168" s="8">
        <v>2650</v>
      </c>
      <c r="B168" s="8" t="s">
        <v>1909</v>
      </c>
      <c r="C168" s="8" t="s">
        <v>2153</v>
      </c>
      <c r="D168" s="6" t="s">
        <v>22</v>
      </c>
      <c r="F168" s="6" t="s">
        <v>22</v>
      </c>
      <c r="G168" s="24">
        <v>2</v>
      </c>
      <c r="H168" s="44" t="s">
        <v>3196</v>
      </c>
      <c r="I168" s="44" t="s">
        <v>3197</v>
      </c>
      <c r="J168" s="6" t="s">
        <v>2329</v>
      </c>
      <c r="K168" s="8" t="s">
        <v>1910</v>
      </c>
      <c r="L168" s="8" t="s">
        <v>3198</v>
      </c>
      <c r="M168" s="8" t="s">
        <v>3199</v>
      </c>
      <c r="N168" s="8" t="s">
        <v>3200</v>
      </c>
      <c r="O168" s="8">
        <v>250000</v>
      </c>
      <c r="P168" s="8">
        <v>3600</v>
      </c>
      <c r="Q168" s="8" t="s">
        <v>3201</v>
      </c>
      <c r="R168" s="8" t="s">
        <v>2333</v>
      </c>
      <c r="S168" s="8" t="s">
        <v>3202</v>
      </c>
      <c r="U168" s="8" t="s">
        <v>3203</v>
      </c>
      <c r="V168" s="6" t="s">
        <v>22</v>
      </c>
      <c r="W168" s="6" t="s">
        <v>22</v>
      </c>
      <c r="X168" s="8" t="str">
        <f>IF(ISERROR(MATCH('JP PINT 1.0'!B168,統合!J:J,0)),"",INDEX(統合!Z:Z,MATCH('JP PINT 1.0'!B168,統合!J:J,0),1))</f>
        <v>rsm:CIIHSupplyChainTradeTransaction/ram:ApplicableCIIHSupplyChainTradeSettlement/ram:SpecifiedCIIHTradeSettlementMonetarySummation/ram:NetLineTotalAmount</v>
      </c>
    </row>
    <row r="169" spans="1:24" ht="15.95" customHeight="1">
      <c r="A169" s="8">
        <v>2660</v>
      </c>
      <c r="B169" s="8" t="s">
        <v>1891</v>
      </c>
      <c r="C169" s="8" t="s">
        <v>2153</v>
      </c>
      <c r="D169" s="6" t="s">
        <v>17</v>
      </c>
      <c r="F169" s="6" t="s">
        <v>17</v>
      </c>
      <c r="G169" s="24">
        <v>2</v>
      </c>
      <c r="H169" s="44" t="s">
        <v>3204</v>
      </c>
      <c r="I169" s="44" t="s">
        <v>3205</v>
      </c>
      <c r="J169" s="6" t="s">
        <v>2329</v>
      </c>
      <c r="K169" s="8" t="s">
        <v>1892</v>
      </c>
      <c r="L169" s="8" t="s">
        <v>3206</v>
      </c>
      <c r="O169" s="8">
        <v>3000</v>
      </c>
      <c r="P169" s="8">
        <v>3660</v>
      </c>
      <c r="Q169" s="8" t="s">
        <v>3207</v>
      </c>
      <c r="R169" s="8" t="s">
        <v>2333</v>
      </c>
      <c r="S169" s="8" t="s">
        <v>3208</v>
      </c>
      <c r="U169" s="8" t="s">
        <v>3209</v>
      </c>
      <c r="V169" s="6" t="s">
        <v>17</v>
      </c>
      <c r="W169" s="6" t="s">
        <v>17</v>
      </c>
      <c r="X169" s="8" t="str">
        <f>IF(ISERROR(MATCH('JP PINT 1.0'!B169,統合!J:J,0)),"",INDEX(統合!Z:Z,MATCH('JP PINT 1.0'!B169,統合!J:J,0),1))</f>
        <v>rsm:CIIHSupplyChainTradeTransaction/ram:ApplicableCIIHSupplyChainTradeSettlement/ram:SpecifiedCIIHTradeSettlementMonetarySummation/ram:AllowanceTotalAmount</v>
      </c>
    </row>
    <row r="170" spans="1:24" ht="15.95" customHeight="1">
      <c r="A170" s="8">
        <v>2670</v>
      </c>
      <c r="B170" s="8" t="s">
        <v>1888</v>
      </c>
      <c r="C170" s="8" t="s">
        <v>2153</v>
      </c>
      <c r="D170" s="6" t="s">
        <v>17</v>
      </c>
      <c r="F170" s="6" t="s">
        <v>17</v>
      </c>
      <c r="G170" s="24">
        <v>2</v>
      </c>
      <c r="H170" s="44" t="s">
        <v>3210</v>
      </c>
      <c r="I170" s="44" t="s">
        <v>3211</v>
      </c>
      <c r="J170" s="6" t="s">
        <v>2329</v>
      </c>
      <c r="K170" s="8" t="s">
        <v>1889</v>
      </c>
      <c r="L170" s="8" t="s">
        <v>3212</v>
      </c>
      <c r="O170" s="8">
        <v>3000</v>
      </c>
      <c r="P170" s="8">
        <v>3680</v>
      </c>
      <c r="Q170" s="8" t="s">
        <v>3213</v>
      </c>
      <c r="R170" s="8" t="s">
        <v>2333</v>
      </c>
      <c r="S170" s="8" t="s">
        <v>3214</v>
      </c>
      <c r="U170" s="8" t="s">
        <v>3215</v>
      </c>
      <c r="V170" s="6" t="s">
        <v>17</v>
      </c>
      <c r="W170" s="6" t="s">
        <v>17</v>
      </c>
      <c r="X170" s="8" t="str">
        <f>IF(ISERROR(MATCH('JP PINT 1.0'!B170,統合!J:J,0)),"",INDEX(統合!Z:Z,MATCH('JP PINT 1.0'!B170,統合!J:J,0),1))</f>
        <v>rsm:CIIHSupplyChainTradeTransaction/ram:ApplicableCIIHSupplyChainTradeSettlement/ram:SpecifiedCIIHTradeSettlementMonetarySummation/ram:ChargeTotalAmount</v>
      </c>
    </row>
    <row r="171" spans="1:24" ht="15.95" customHeight="1">
      <c r="A171" s="8">
        <v>2680</v>
      </c>
      <c r="B171" s="8" t="s">
        <v>1894</v>
      </c>
      <c r="C171" s="8" t="s">
        <v>2153</v>
      </c>
      <c r="D171" s="6" t="s">
        <v>22</v>
      </c>
      <c r="F171" s="6" t="s">
        <v>22</v>
      </c>
      <c r="G171" s="24">
        <v>2</v>
      </c>
      <c r="H171" s="44" t="s">
        <v>3216</v>
      </c>
      <c r="I171" s="44" t="s">
        <v>3217</v>
      </c>
      <c r="J171" s="6" t="s">
        <v>2329</v>
      </c>
      <c r="K171" s="8" t="s">
        <v>1895</v>
      </c>
      <c r="L171" s="8" t="s">
        <v>3218</v>
      </c>
      <c r="N171" s="8" t="s">
        <v>3219</v>
      </c>
      <c r="O171" s="8">
        <v>250000</v>
      </c>
      <c r="P171" s="8">
        <v>3620</v>
      </c>
      <c r="Q171" s="8" t="s">
        <v>3220</v>
      </c>
      <c r="R171" s="8" t="s">
        <v>2333</v>
      </c>
      <c r="S171" s="8" t="s">
        <v>3221</v>
      </c>
      <c r="U171" s="8" t="s">
        <v>3222</v>
      </c>
      <c r="V171" s="6" t="s">
        <v>22</v>
      </c>
      <c r="W171" s="6" t="s">
        <v>17</v>
      </c>
      <c r="X171" s="8" t="str">
        <f>IF(ISERROR(MATCH('JP PINT 1.0'!B171,統合!J:J,0)),"",INDEX(統合!Z:Z,MATCH('JP PINT 1.0'!B171,統合!J:J,0),1))</f>
        <v>rsm:CIIHSupplyChainTradeTransaction/ram:ApplicableCIIHSupplyChainTradeSettlement/ram:SpecifiedCIIHTradeSettlementMonetarySummation/ram:TaxBasisTotalAmount</v>
      </c>
    </row>
    <row r="172" spans="1:24" ht="15.95" customHeight="1">
      <c r="A172" s="8">
        <v>2690</v>
      </c>
      <c r="B172" s="8" t="s">
        <v>1897</v>
      </c>
      <c r="C172" s="8" t="s">
        <v>2153</v>
      </c>
      <c r="D172" s="6" t="s">
        <v>22</v>
      </c>
      <c r="F172" s="6" t="s">
        <v>22</v>
      </c>
      <c r="G172" s="24">
        <v>2</v>
      </c>
      <c r="H172" s="44" t="s">
        <v>3223</v>
      </c>
      <c r="I172" s="44" t="s">
        <v>3224</v>
      </c>
      <c r="J172" s="6" t="s">
        <v>2329</v>
      </c>
      <c r="K172" s="8" t="s">
        <v>1898</v>
      </c>
      <c r="L172" s="8" t="s">
        <v>3225</v>
      </c>
      <c r="N172" s="8" t="s">
        <v>3226</v>
      </c>
      <c r="O172" s="8">
        <v>25000</v>
      </c>
      <c r="P172" s="8">
        <v>3360</v>
      </c>
      <c r="Q172" s="8" t="s">
        <v>3227</v>
      </c>
      <c r="R172" s="8" t="s">
        <v>2333</v>
      </c>
      <c r="S172" s="8" t="s">
        <v>3228</v>
      </c>
      <c r="U172" s="8" t="s">
        <v>3229</v>
      </c>
      <c r="V172" s="6" t="s">
        <v>22</v>
      </c>
      <c r="W172" s="6" t="s">
        <v>22</v>
      </c>
      <c r="X172" s="8" t="str">
        <f>IF(ISERROR(MATCH('JP PINT 1.0'!B172,統合!J:J,0)),"",INDEX(統合!Z:Z,MATCH('JP PINT 1.0'!B172,統合!J:J,0),1))</f>
        <v>rsm:CIIHSupplyChainTradeTransaction/ram:ApplicableCIIHSupplyChainTradeSettlement/ram:SpecifiedCIIHTradeSettlementMonetarySummation/ram:TaxTotalAmount</v>
      </c>
    </row>
    <row r="173" spans="1:24" ht="15.95" customHeight="1">
      <c r="A173" s="8">
        <v>2700</v>
      </c>
      <c r="B173" s="8" t="s">
        <v>1900</v>
      </c>
      <c r="C173" s="8" t="s">
        <v>2153</v>
      </c>
      <c r="D173" s="6" t="s">
        <v>22</v>
      </c>
      <c r="F173" s="6" t="s">
        <v>22</v>
      </c>
      <c r="G173" s="24">
        <v>2</v>
      </c>
      <c r="H173" s="44" t="s">
        <v>3230</v>
      </c>
      <c r="I173" s="44" t="s">
        <v>3231</v>
      </c>
      <c r="J173" s="6" t="s">
        <v>2329</v>
      </c>
      <c r="K173" s="8" t="s">
        <v>1901</v>
      </c>
      <c r="L173" s="8" t="s">
        <v>3232</v>
      </c>
      <c r="N173" s="8" t="s">
        <v>3233</v>
      </c>
      <c r="O173" s="8">
        <v>275000</v>
      </c>
      <c r="P173" s="8">
        <v>3640</v>
      </c>
      <c r="Q173" s="8" t="s">
        <v>3234</v>
      </c>
      <c r="R173" s="8" t="s">
        <v>2333</v>
      </c>
      <c r="S173" s="8" t="s">
        <v>3235</v>
      </c>
      <c r="U173" s="8" t="s">
        <v>3236</v>
      </c>
      <c r="V173" s="6" t="s">
        <v>22</v>
      </c>
      <c r="W173" s="6" t="s">
        <v>17</v>
      </c>
      <c r="X173" s="8" t="str">
        <f>IF(ISERROR(MATCH('JP PINT 1.0'!B173,統合!J:J,0)),"",INDEX(統合!Z:Z,MATCH('JP PINT 1.0'!B173,統合!J:J,0),1))</f>
        <v>rsm:CIIHSupplyChainTradeTransaction/ram:ApplicableCIIHSupplyChainTradeSettlement/ram:SpecifiedCIIHTradeSettlementMonetarySummation/ram:GrandTotalAmount</v>
      </c>
    </row>
    <row r="174" spans="1:24" ht="15.95" customHeight="1">
      <c r="A174" s="8">
        <v>2710</v>
      </c>
      <c r="B174" s="8" t="s">
        <v>1903</v>
      </c>
      <c r="C174" s="8" t="s">
        <v>2153</v>
      </c>
      <c r="D174" s="6" t="s">
        <v>17</v>
      </c>
      <c r="F174" s="6" t="s">
        <v>17</v>
      </c>
      <c r="G174" s="24">
        <v>2</v>
      </c>
      <c r="H174" s="44" t="s">
        <v>3036</v>
      </c>
      <c r="I174" s="44" t="s">
        <v>3023</v>
      </c>
      <c r="J174" s="6" t="s">
        <v>2329</v>
      </c>
      <c r="K174" s="8" t="s">
        <v>1904</v>
      </c>
      <c r="L174" s="8" t="s">
        <v>3237</v>
      </c>
      <c r="P174" s="8">
        <v>3700</v>
      </c>
      <c r="Q174" s="8" t="s">
        <v>3238</v>
      </c>
      <c r="R174" s="8" t="s">
        <v>2333</v>
      </c>
      <c r="S174" s="8" t="s">
        <v>3239</v>
      </c>
      <c r="U174" s="8" t="s">
        <v>3240</v>
      </c>
      <c r="V174" s="6" t="s">
        <v>17</v>
      </c>
      <c r="W174" s="6" t="s">
        <v>17</v>
      </c>
      <c r="X174" s="8" t="str">
        <f>IF(ISERROR(MATCH('JP PINT 1.0'!B174,統合!J:J,0)),"",INDEX(統合!Z:Z,MATCH('JP PINT 1.0'!B174,統合!J:J,0),1))</f>
        <v>rsm:CIIHSupplyChainTradeTransaction/ram:ApplicableCIIHSupplyChainTradeSettlement/ram:SpecifiedCIIHTradeSettlementMonetarySummation/ram:TotalPrepaidAmount</v>
      </c>
    </row>
    <row r="175" spans="1:24" ht="15.95" customHeight="1">
      <c r="A175" s="8">
        <v>2720</v>
      </c>
      <c r="B175" s="8" t="s">
        <v>4721</v>
      </c>
      <c r="C175" s="8" t="s">
        <v>2153</v>
      </c>
      <c r="D175" s="6" t="s">
        <v>17</v>
      </c>
      <c r="F175" s="6" t="s">
        <v>17</v>
      </c>
      <c r="G175" s="24">
        <v>2</v>
      </c>
      <c r="H175" s="44" t="s">
        <v>3241</v>
      </c>
      <c r="I175" s="44" t="s">
        <v>3242</v>
      </c>
      <c r="J175" s="6" t="s">
        <v>2329</v>
      </c>
      <c r="K175" s="8" t="s">
        <v>3243</v>
      </c>
      <c r="L175" s="8" t="s">
        <v>3244</v>
      </c>
      <c r="P175" s="8">
        <v>3720</v>
      </c>
      <c r="Q175" s="8" t="s">
        <v>3245</v>
      </c>
      <c r="R175" s="8" t="s">
        <v>2333</v>
      </c>
      <c r="S175" s="8" t="s">
        <v>3246</v>
      </c>
      <c r="U175" s="8" t="s">
        <v>3247</v>
      </c>
      <c r="V175" s="6" t="s">
        <v>17</v>
      </c>
      <c r="W175" s="6" t="s">
        <v>17</v>
      </c>
      <c r="X175" s="8" t="str">
        <f>IF(ISERROR(MATCH('JP PINT 1.0'!B175,統合!J:J,0)),"",INDEX(統合!Z:Z,MATCH('JP PINT 1.0'!B175,統合!J:J,0),1))</f>
        <v/>
      </c>
    </row>
    <row r="176" spans="1:24" ht="15.95" customHeight="1">
      <c r="A176" s="8">
        <v>2730</v>
      </c>
      <c r="B176" s="8" t="s">
        <v>1906</v>
      </c>
      <c r="C176" s="8" t="s">
        <v>2153</v>
      </c>
      <c r="D176" s="6" t="s">
        <v>22</v>
      </c>
      <c r="F176" s="6" t="s">
        <v>22</v>
      </c>
      <c r="G176" s="24">
        <v>2</v>
      </c>
      <c r="H176" s="44" t="s">
        <v>3248</v>
      </c>
      <c r="I176" s="44" t="s">
        <v>3249</v>
      </c>
      <c r="J176" s="6" t="s">
        <v>2329</v>
      </c>
      <c r="K176" s="8" t="s">
        <v>1907</v>
      </c>
      <c r="L176" s="8" t="s">
        <v>3250</v>
      </c>
      <c r="O176" s="8">
        <v>275000</v>
      </c>
      <c r="P176" s="8">
        <v>3740</v>
      </c>
      <c r="Q176" s="8" t="s">
        <v>3251</v>
      </c>
      <c r="R176" s="8" t="s">
        <v>2333</v>
      </c>
      <c r="S176" s="8" t="s">
        <v>3252</v>
      </c>
      <c r="U176" s="8" t="s">
        <v>3253</v>
      </c>
      <c r="V176" s="6" t="s">
        <v>22</v>
      </c>
      <c r="W176" s="6" t="s">
        <v>22</v>
      </c>
      <c r="X176" s="8" t="str">
        <f>IF(ISERROR(MATCH('JP PINT 1.0'!B176,統合!J:J,0)),"",INDEX(統合!Z:Z,MATCH('JP PINT 1.0'!B176,統合!J:J,0),1))</f>
        <v>rsm:CIIHSupplyChainTradeTransaction/ram:ApplicableCIIHSupplyChainTradeSettlement/ram:SpecifiedCIIHTradeSettlementMonetarySummation/ram:DuePayableAmount</v>
      </c>
    </row>
    <row r="177" spans="1:24" ht="15.95" customHeight="1">
      <c r="A177" s="8">
        <v>2740</v>
      </c>
      <c r="B177" s="8" t="s">
        <v>5405</v>
      </c>
      <c r="C177" s="8" t="s">
        <v>2135</v>
      </c>
      <c r="D177" s="6" t="s">
        <v>17</v>
      </c>
      <c r="F177" s="6" t="s">
        <v>17</v>
      </c>
      <c r="G177" s="24">
        <v>1</v>
      </c>
      <c r="H177" s="43" t="s">
        <v>3254</v>
      </c>
      <c r="I177" s="43" t="s">
        <v>3255</v>
      </c>
      <c r="K177" s="8" t="s">
        <v>3256</v>
      </c>
      <c r="L177" s="8" t="s">
        <v>3257</v>
      </c>
      <c r="P177" s="8">
        <v>3500</v>
      </c>
      <c r="Q177" s="8" t="s">
        <v>3258</v>
      </c>
      <c r="R177" s="8" t="s">
        <v>3259</v>
      </c>
      <c r="S177" s="8" t="s">
        <v>3260</v>
      </c>
      <c r="T177" s="8" t="s">
        <v>3261</v>
      </c>
      <c r="U177" s="8" t="s">
        <v>3262</v>
      </c>
      <c r="V177" s="6" t="s">
        <v>17</v>
      </c>
      <c r="W177" s="6" t="s">
        <v>71</v>
      </c>
      <c r="X177" s="8" t="str">
        <f>IF(ISERROR(MATCH('JP PINT 1.0'!B177,統合!J:J,0)),"",INDEX(統合!Z:Z,MATCH('JP PINT 1.0'!B177,統合!J:J,0),1))</f>
        <v/>
      </c>
    </row>
    <row r="178" spans="1:24" ht="15.95" customHeight="1">
      <c r="A178" s="8">
        <v>2750</v>
      </c>
      <c r="B178" s="8" t="s">
        <v>4715</v>
      </c>
      <c r="C178" s="8" t="s">
        <v>2135</v>
      </c>
      <c r="D178" s="6" t="s">
        <v>17</v>
      </c>
      <c r="F178" s="6" t="s">
        <v>17</v>
      </c>
      <c r="G178" s="24">
        <v>2</v>
      </c>
      <c r="H178" s="44" t="s">
        <v>3263</v>
      </c>
      <c r="I178" s="44" t="s">
        <v>3264</v>
      </c>
      <c r="J178" s="6" t="s">
        <v>2329</v>
      </c>
      <c r="K178" s="8" t="s">
        <v>3265</v>
      </c>
      <c r="L178" s="8" t="s">
        <v>3266</v>
      </c>
      <c r="M178" s="8" t="s">
        <v>3267</v>
      </c>
      <c r="N178" s="8" t="s">
        <v>2200</v>
      </c>
      <c r="P178" s="8">
        <v>3510</v>
      </c>
      <c r="Q178" s="8" t="s">
        <v>3227</v>
      </c>
      <c r="R178" s="8" t="s">
        <v>2333</v>
      </c>
      <c r="S178" s="8" t="s">
        <v>3228</v>
      </c>
      <c r="U178" s="8" t="s">
        <v>3268</v>
      </c>
      <c r="V178" s="6" t="s">
        <v>22</v>
      </c>
      <c r="W178" s="6" t="s">
        <v>22</v>
      </c>
      <c r="X178" s="8" t="str">
        <f>IF(ISERROR(MATCH('JP PINT 1.0'!B178,統合!J:J,0)),"",INDEX(統合!Z:Z,MATCH('JP PINT 1.0'!B178,統合!J:J,0),1))</f>
        <v/>
      </c>
    </row>
    <row r="179" spans="1:24" ht="15.95" customHeight="1">
      <c r="A179" s="8">
        <v>2760</v>
      </c>
      <c r="B179" s="8" t="s">
        <v>5406</v>
      </c>
      <c r="C179" s="8" t="s">
        <v>2135</v>
      </c>
      <c r="D179" s="6" t="s">
        <v>17</v>
      </c>
      <c r="E179" s="6" t="s">
        <v>2135</v>
      </c>
      <c r="F179" s="6" t="s">
        <v>942</v>
      </c>
      <c r="G179" s="24">
        <v>2</v>
      </c>
      <c r="H179" s="44" t="s">
        <v>3269</v>
      </c>
      <c r="I179" s="44" t="s">
        <v>3270</v>
      </c>
      <c r="K179" s="8" t="s">
        <v>3271</v>
      </c>
      <c r="L179" s="8" t="s">
        <v>3272</v>
      </c>
      <c r="P179" s="8">
        <v>3530</v>
      </c>
      <c r="Q179" s="8" t="s">
        <v>3273</v>
      </c>
      <c r="R179" s="8" t="s">
        <v>3274</v>
      </c>
      <c r="S179" s="8" t="s">
        <v>3275</v>
      </c>
      <c r="U179" s="8" t="s">
        <v>3276</v>
      </c>
      <c r="V179" s="6" t="s">
        <v>942</v>
      </c>
      <c r="W179" s="6" t="s">
        <v>71</v>
      </c>
      <c r="X179" s="8" t="str">
        <f>IF(ISERROR(MATCH('JP PINT 1.0'!B179,統合!J:J,0)),"",INDEX(統合!Z:Z,MATCH('JP PINT 1.0'!B179,統合!J:J,0),1))</f>
        <v/>
      </c>
    </row>
    <row r="180" spans="1:24" ht="15.95" customHeight="1">
      <c r="A180" s="8">
        <v>2770</v>
      </c>
      <c r="B180" s="8" t="s">
        <v>5388</v>
      </c>
      <c r="C180" s="8" t="s">
        <v>2135</v>
      </c>
      <c r="D180" s="6" t="s">
        <v>17</v>
      </c>
      <c r="F180" s="6" t="s">
        <v>17</v>
      </c>
      <c r="G180" s="24">
        <v>3</v>
      </c>
      <c r="H180" s="48" t="s">
        <v>3277</v>
      </c>
      <c r="I180" s="48" t="s">
        <v>3278</v>
      </c>
      <c r="J180" s="6" t="s">
        <v>2329</v>
      </c>
      <c r="K180" s="8" t="s">
        <v>3279</v>
      </c>
      <c r="L180" s="8" t="s">
        <v>3280</v>
      </c>
      <c r="P180" s="8">
        <v>3540</v>
      </c>
      <c r="Q180" s="8" t="s">
        <v>3227</v>
      </c>
      <c r="R180" s="8" t="s">
        <v>2333</v>
      </c>
      <c r="S180" s="8" t="s">
        <v>3281</v>
      </c>
      <c r="U180" s="8" t="s">
        <v>3282</v>
      </c>
      <c r="V180" s="6" t="s">
        <v>22</v>
      </c>
      <c r="W180" s="6" t="s">
        <v>22</v>
      </c>
      <c r="X180" s="8" t="str">
        <f>IF(ISERROR(MATCH('JP PINT 1.0'!B180,統合!J:J,0)),"",INDEX(統合!Z:Z,MATCH('JP PINT 1.0'!B180,統合!J:J,0),1))</f>
        <v/>
      </c>
    </row>
    <row r="181" spans="1:24" ht="15.95" customHeight="1">
      <c r="A181" s="8">
        <v>2780</v>
      </c>
      <c r="B181" s="8" t="s">
        <v>5389</v>
      </c>
      <c r="C181" s="8" t="s">
        <v>2135</v>
      </c>
      <c r="D181" s="6" t="s">
        <v>17</v>
      </c>
      <c r="E181" s="6" t="s">
        <v>2135</v>
      </c>
      <c r="F181" s="6" t="s">
        <v>22</v>
      </c>
      <c r="G181" s="24">
        <v>3</v>
      </c>
      <c r="H181" s="48" t="s">
        <v>3283</v>
      </c>
      <c r="I181" s="48" t="s">
        <v>3284</v>
      </c>
      <c r="J181" s="6" t="s">
        <v>2189</v>
      </c>
      <c r="K181" s="8" t="s">
        <v>3285</v>
      </c>
      <c r="L181" s="8" t="s">
        <v>3286</v>
      </c>
      <c r="P181" s="8">
        <v>3570</v>
      </c>
      <c r="Q181" s="8" t="s">
        <v>2166</v>
      </c>
      <c r="R181" s="8" t="s">
        <v>2167</v>
      </c>
      <c r="S181" s="8" t="s">
        <v>3287</v>
      </c>
      <c r="U181" s="8" t="s">
        <v>3288</v>
      </c>
      <c r="V181" s="6" t="s">
        <v>22</v>
      </c>
      <c r="W181" s="6" t="s">
        <v>17</v>
      </c>
      <c r="X181" s="8" t="str">
        <f>IF(ISERROR(MATCH('JP PINT 1.0'!B181,統合!J:J,0)),"",INDEX(統合!Z:Z,MATCH('JP PINT 1.0'!B181,統合!J:J,0),1))</f>
        <v/>
      </c>
    </row>
    <row r="182" spans="1:24" ht="15.95" customHeight="1">
      <c r="A182" s="8">
        <v>2790</v>
      </c>
      <c r="B182" s="8" t="s">
        <v>5390</v>
      </c>
      <c r="C182" s="8" t="s">
        <v>2135</v>
      </c>
      <c r="D182" s="6" t="s">
        <v>17</v>
      </c>
      <c r="F182" s="6" t="s">
        <v>17</v>
      </c>
      <c r="G182" s="24">
        <v>3</v>
      </c>
      <c r="H182" s="48" t="s">
        <v>3289</v>
      </c>
      <c r="I182" s="48" t="s">
        <v>3290</v>
      </c>
      <c r="J182" s="6" t="s">
        <v>3079</v>
      </c>
      <c r="K182" s="8" t="s">
        <v>3291</v>
      </c>
      <c r="L182" s="8" t="s">
        <v>3292</v>
      </c>
      <c r="P182" s="8">
        <v>3580</v>
      </c>
      <c r="Q182" s="8" t="s">
        <v>3115</v>
      </c>
      <c r="R182" s="8" t="s">
        <v>3116</v>
      </c>
      <c r="S182" s="8" t="s">
        <v>3293</v>
      </c>
      <c r="U182" s="8" t="s">
        <v>3294</v>
      </c>
      <c r="V182" s="6" t="s">
        <v>17</v>
      </c>
      <c r="W182" s="6" t="s">
        <v>17</v>
      </c>
      <c r="X182" s="8" t="str">
        <f>IF(ISERROR(MATCH('JP PINT 1.0'!B182,統合!J:J,0)),"",INDEX(統合!Z:Z,MATCH('JP PINT 1.0'!B182,統合!J:J,0),1))</f>
        <v/>
      </c>
    </row>
    <row r="183" spans="1:24" ht="15.95" customHeight="1">
      <c r="A183" s="8">
        <v>2800</v>
      </c>
      <c r="B183" s="8" t="s">
        <v>1847</v>
      </c>
      <c r="C183" s="8" t="s">
        <v>2135</v>
      </c>
      <c r="D183" s="6" t="s">
        <v>942</v>
      </c>
      <c r="F183" s="6" t="s">
        <v>942</v>
      </c>
      <c r="G183" s="24">
        <v>1</v>
      </c>
      <c r="H183" s="43" t="s">
        <v>1848</v>
      </c>
      <c r="I183" s="43" t="s">
        <v>3295</v>
      </c>
      <c r="K183" s="8" t="s">
        <v>3296</v>
      </c>
      <c r="L183" s="8" t="s">
        <v>3297</v>
      </c>
      <c r="P183" s="8">
        <v>3380</v>
      </c>
      <c r="Q183" s="8" t="s">
        <v>3273</v>
      </c>
      <c r="R183" s="8" t="s">
        <v>3274</v>
      </c>
      <c r="S183" s="8" t="s">
        <v>3275</v>
      </c>
      <c r="U183" s="8" t="s">
        <v>3298</v>
      </c>
      <c r="V183" s="6" t="s">
        <v>942</v>
      </c>
      <c r="W183" s="6" t="s">
        <v>71</v>
      </c>
      <c r="X183" s="8">
        <f>IF(ISERROR(MATCH('JP PINT 1.0'!B183,統合!J:J,0)),"",INDEX(統合!Z:Z,MATCH('JP PINT 1.0'!B183,統合!J:J,0),1))</f>
        <v>0</v>
      </c>
    </row>
    <row r="184" spans="1:24" ht="15.95" customHeight="1">
      <c r="A184" s="8">
        <v>2810</v>
      </c>
      <c r="B184" s="8" t="s">
        <v>1854</v>
      </c>
      <c r="C184" s="8" t="s">
        <v>2135</v>
      </c>
      <c r="D184" s="6" t="s">
        <v>22</v>
      </c>
      <c r="F184" s="6" t="s">
        <v>22</v>
      </c>
      <c r="G184" s="24">
        <v>2</v>
      </c>
      <c r="H184" s="44" t="s">
        <v>3299</v>
      </c>
      <c r="I184" s="44" t="s">
        <v>3300</v>
      </c>
      <c r="J184" s="6" t="s">
        <v>2329</v>
      </c>
      <c r="K184" s="8" t="s">
        <v>1855</v>
      </c>
      <c r="L184" s="8" t="s">
        <v>3301</v>
      </c>
      <c r="O184" s="8">
        <v>250000</v>
      </c>
      <c r="P184" s="8">
        <v>3390</v>
      </c>
      <c r="Q184" s="8" t="s">
        <v>3302</v>
      </c>
      <c r="R184" s="8" t="s">
        <v>2333</v>
      </c>
      <c r="S184" s="8" t="s">
        <v>3303</v>
      </c>
      <c r="U184" s="8" t="s">
        <v>3304</v>
      </c>
      <c r="V184" s="6" t="s">
        <v>22</v>
      </c>
      <c r="W184" s="6" t="s">
        <v>17</v>
      </c>
      <c r="X184" s="8" t="str">
        <f>IF(ISERROR(MATCH('JP PINT 1.0'!B184,統合!J:J,0)),"",INDEX(統合!Z:Z,MATCH('JP PINT 1.0'!B184,統合!J:J,0),1))</f>
        <v>rsm:CIIHSupplyChainTradeTransaction/ram:ApplicableCIIHSupplyChainTradeSettlement/ram:ApplicableCITradeTax/ram:BasisAmount</v>
      </c>
    </row>
    <row r="185" spans="1:24" ht="15.95" customHeight="1">
      <c r="A185" s="8">
        <v>2820</v>
      </c>
      <c r="B185" s="8" t="s">
        <v>1850</v>
      </c>
      <c r="C185" s="8" t="s">
        <v>2135</v>
      </c>
      <c r="D185" s="6" t="s">
        <v>22</v>
      </c>
      <c r="F185" s="6" t="s">
        <v>22</v>
      </c>
      <c r="G185" s="24">
        <v>2</v>
      </c>
      <c r="H185" s="44" t="s">
        <v>3305</v>
      </c>
      <c r="I185" s="44" t="s">
        <v>3306</v>
      </c>
      <c r="J185" s="6" t="s">
        <v>2329</v>
      </c>
      <c r="K185" s="8" t="s">
        <v>1851</v>
      </c>
      <c r="L185" s="8" t="s">
        <v>3307</v>
      </c>
      <c r="O185" s="8">
        <v>25000</v>
      </c>
      <c r="P185" s="8">
        <v>3410</v>
      </c>
      <c r="Q185" s="8" t="s">
        <v>3227</v>
      </c>
      <c r="R185" s="8" t="s">
        <v>2333</v>
      </c>
      <c r="S185" s="8" t="s">
        <v>3281</v>
      </c>
      <c r="U185" s="8" t="s">
        <v>3308</v>
      </c>
      <c r="V185" s="6" t="s">
        <v>22</v>
      </c>
      <c r="W185" s="6" t="s">
        <v>22</v>
      </c>
      <c r="X185" s="8" t="str">
        <f>IF(ISERROR(MATCH('JP PINT 1.0'!B185,統合!J:J,0)),"",INDEX(統合!Z:Z,MATCH('JP PINT 1.0'!B185,統合!J:J,0),1))</f>
        <v>rsm:CIIHSupplyChainTradeTransaction/ram:ApplicableCIIHSupplyChainTradeSettlement/ram:ApplicableCITradeTax/ram:CalculatedAmount</v>
      </c>
    </row>
    <row r="186" spans="1:24" ht="15.95" customHeight="1">
      <c r="A186" s="8">
        <v>2830</v>
      </c>
      <c r="B186" s="8" t="s">
        <v>1857</v>
      </c>
      <c r="C186" s="8" t="s">
        <v>2135</v>
      </c>
      <c r="D186" s="6" t="s">
        <v>22</v>
      </c>
      <c r="F186" s="6" t="s">
        <v>22</v>
      </c>
      <c r="G186" s="24">
        <v>2</v>
      </c>
      <c r="H186" s="44" t="s">
        <v>3309</v>
      </c>
      <c r="I186" s="44" t="s">
        <v>3310</v>
      </c>
      <c r="J186" s="6" t="s">
        <v>2189</v>
      </c>
      <c r="K186" s="8" t="s">
        <v>1858</v>
      </c>
      <c r="L186" s="8" t="s">
        <v>3311</v>
      </c>
      <c r="O186" s="8" t="s">
        <v>3105</v>
      </c>
      <c r="P186" s="8">
        <v>3440</v>
      </c>
      <c r="Q186" s="8" t="s">
        <v>2166</v>
      </c>
      <c r="R186" s="8" t="s">
        <v>2167</v>
      </c>
      <c r="S186" s="8" t="s">
        <v>3287</v>
      </c>
      <c r="U186" s="8" t="s">
        <v>3312</v>
      </c>
      <c r="V186" s="6" t="s">
        <v>22</v>
      </c>
      <c r="W186" s="6" t="s">
        <v>17</v>
      </c>
      <c r="X186" s="8" t="str">
        <f>IF(ISERROR(MATCH('JP PINT 1.0'!B186,統合!J:J,0)),"",INDEX(統合!Z:Z,MATCH('JP PINT 1.0'!B186,統合!J:J,0),1))</f>
        <v>rsm:CIIHSupplyChainTradeTransaction/ram:ApplicableCIIHSupplyChainTradeSettlement/ram:ApplicableCITradeTax/ram:CategoryCode</v>
      </c>
    </row>
    <row r="187" spans="1:24" ht="15.95" customHeight="1">
      <c r="A187" s="8">
        <v>2840</v>
      </c>
      <c r="B187" s="8" t="s">
        <v>1862</v>
      </c>
      <c r="C187" s="8" t="s">
        <v>2135</v>
      </c>
      <c r="D187" s="6" t="s">
        <v>17</v>
      </c>
      <c r="F187" s="6" t="s">
        <v>17</v>
      </c>
      <c r="G187" s="24">
        <v>2</v>
      </c>
      <c r="H187" s="44" t="s">
        <v>3313</v>
      </c>
      <c r="I187" s="44" t="s">
        <v>3314</v>
      </c>
      <c r="J187" s="6" t="s">
        <v>3079</v>
      </c>
      <c r="K187" s="8" t="s">
        <v>3315</v>
      </c>
      <c r="L187" s="8" t="s">
        <v>3316</v>
      </c>
      <c r="O187" s="8">
        <v>10</v>
      </c>
      <c r="P187" s="8">
        <v>3450</v>
      </c>
      <c r="Q187" s="8" t="s">
        <v>3115</v>
      </c>
      <c r="R187" s="8" t="s">
        <v>3116</v>
      </c>
      <c r="S187" s="8" t="s">
        <v>3293</v>
      </c>
      <c r="U187" s="8" t="s">
        <v>3317</v>
      </c>
      <c r="V187" s="6" t="s">
        <v>17</v>
      </c>
      <c r="W187" s="6" t="s">
        <v>17</v>
      </c>
      <c r="X187" s="8" t="str">
        <f>IF(ISERROR(MATCH('JP PINT 1.0'!B187,統合!J:J,0)),"",INDEX(統合!Z:Z,MATCH('JP PINT 1.0'!B187,統合!J:J,0),1))</f>
        <v>rsm:CIIHSupplyChainTradeTransaction/ram:ApplicableCIIHSupplyChainTradeSettlement/ram:ApplicableCITradeTax/ram:RateApplicablePercent</v>
      </c>
    </row>
    <row r="188" spans="1:24" ht="15.95" customHeight="1">
      <c r="A188" s="8">
        <v>2850</v>
      </c>
      <c r="B188" s="8" t="s">
        <v>4736</v>
      </c>
      <c r="C188" s="8" t="s">
        <v>2135</v>
      </c>
      <c r="D188" s="6" t="s">
        <v>17</v>
      </c>
      <c r="E188" s="6" t="s">
        <v>2135</v>
      </c>
      <c r="F188" s="6" t="s">
        <v>3119</v>
      </c>
      <c r="G188" s="24">
        <v>2</v>
      </c>
      <c r="H188" s="44" t="s">
        <v>3318</v>
      </c>
      <c r="I188" s="44" t="s">
        <v>3319</v>
      </c>
      <c r="J188" s="6" t="s">
        <v>2234</v>
      </c>
      <c r="K188" s="8" t="s">
        <v>3320</v>
      </c>
      <c r="L188" s="8" t="s">
        <v>3321</v>
      </c>
      <c r="N188" s="8" t="s">
        <v>3124</v>
      </c>
      <c r="P188" s="8">
        <v>3470</v>
      </c>
      <c r="Q188" s="8" t="s">
        <v>3132</v>
      </c>
      <c r="R188" s="8" t="s">
        <v>2241</v>
      </c>
      <c r="S188" s="8" t="s">
        <v>3322</v>
      </c>
      <c r="U188" s="8" t="s">
        <v>3323</v>
      </c>
      <c r="V188" s="6" t="s">
        <v>3119</v>
      </c>
      <c r="W188" s="6" t="s">
        <v>71</v>
      </c>
      <c r="X188" s="8" t="str">
        <f>IF(ISERROR(MATCH('JP PINT 1.0'!B188,統合!J:J,0)),"",INDEX(統合!Z:Z,MATCH('JP PINT 1.0'!B188,統合!J:J,0),1))</f>
        <v/>
      </c>
    </row>
    <row r="189" spans="1:24" ht="15.95" customHeight="1">
      <c r="A189" s="8">
        <v>2860</v>
      </c>
      <c r="B189" s="8" t="s">
        <v>4739</v>
      </c>
      <c r="C189" s="8" t="s">
        <v>2135</v>
      </c>
      <c r="D189" s="6" t="s">
        <v>17</v>
      </c>
      <c r="E189" s="6" t="s">
        <v>2135</v>
      </c>
      <c r="F189" s="6" t="s">
        <v>3119</v>
      </c>
      <c r="G189" s="24">
        <v>2</v>
      </c>
      <c r="H189" s="44" t="s">
        <v>3324</v>
      </c>
      <c r="I189" s="44" t="s">
        <v>3325</v>
      </c>
      <c r="J189" s="6" t="s">
        <v>2189</v>
      </c>
      <c r="K189" s="8" t="s">
        <v>3326</v>
      </c>
      <c r="L189" s="8" t="s">
        <v>3327</v>
      </c>
      <c r="N189" s="8" t="s">
        <v>3124</v>
      </c>
      <c r="P189" s="8">
        <v>3460</v>
      </c>
      <c r="Q189" s="8" t="s">
        <v>3125</v>
      </c>
      <c r="R189" s="8" t="s">
        <v>2193</v>
      </c>
      <c r="S189" s="8" t="s">
        <v>3328</v>
      </c>
      <c r="U189" s="8" t="s">
        <v>3329</v>
      </c>
      <c r="V189" s="6" t="s">
        <v>3119</v>
      </c>
      <c r="W189" s="6" t="s">
        <v>17</v>
      </c>
      <c r="X189" s="8" t="str">
        <f>IF(ISERROR(MATCH('JP PINT 1.0'!B189,統合!J:J,0)),"",INDEX(統合!Z:Z,MATCH('JP PINT 1.0'!B189,統合!J:J,0),1))</f>
        <v/>
      </c>
    </row>
    <row r="190" spans="1:24" ht="15.95" customHeight="1">
      <c r="A190" s="8">
        <v>2870</v>
      </c>
      <c r="B190" s="8" t="s">
        <v>1662</v>
      </c>
      <c r="C190" s="8" t="s">
        <v>2153</v>
      </c>
      <c r="D190" s="6" t="s">
        <v>71</v>
      </c>
      <c r="F190" s="6" t="s">
        <v>71</v>
      </c>
      <c r="G190" s="24">
        <v>1</v>
      </c>
      <c r="H190" s="43" t="s">
        <v>1663</v>
      </c>
      <c r="I190" s="43" t="s">
        <v>3330</v>
      </c>
      <c r="K190" s="8" t="s">
        <v>1664</v>
      </c>
      <c r="L190" s="8" t="s">
        <v>3331</v>
      </c>
      <c r="M190" s="11" t="s">
        <v>3332</v>
      </c>
      <c r="N190" s="11" t="s">
        <v>3333</v>
      </c>
      <c r="P190" s="8">
        <v>1360</v>
      </c>
      <c r="Q190" s="8" t="s">
        <v>3334</v>
      </c>
      <c r="R190" s="8" t="s">
        <v>3335</v>
      </c>
      <c r="S190" s="8" t="s">
        <v>3336</v>
      </c>
      <c r="T190" s="8" t="s">
        <v>3337</v>
      </c>
      <c r="U190" s="8" t="s">
        <v>3338</v>
      </c>
      <c r="V190" s="6" t="s">
        <v>71</v>
      </c>
      <c r="W190" s="6" t="s">
        <v>71</v>
      </c>
      <c r="X190" s="8">
        <f>IF(ISERROR(MATCH('JP PINT 1.0'!B190,統合!J:J,0)),"",INDEX(統合!Z:Z,MATCH('JP PINT 1.0'!B190,統合!J:J,0),1))</f>
        <v>0</v>
      </c>
    </row>
    <row r="191" spans="1:24" ht="15.95" customHeight="1">
      <c r="A191" s="8">
        <v>2880</v>
      </c>
      <c r="B191" s="8" t="s">
        <v>1666</v>
      </c>
      <c r="C191" s="8" t="s">
        <v>2153</v>
      </c>
      <c r="D191" s="6" t="s">
        <v>22</v>
      </c>
      <c r="F191" s="6" t="s">
        <v>22</v>
      </c>
      <c r="G191" s="24">
        <v>2</v>
      </c>
      <c r="H191" s="44" t="s">
        <v>3339</v>
      </c>
      <c r="I191" s="44" t="s">
        <v>3340</v>
      </c>
      <c r="J191" s="6" t="s">
        <v>2245</v>
      </c>
      <c r="K191" s="8" t="s">
        <v>1667</v>
      </c>
      <c r="L191" s="8" t="s">
        <v>3341</v>
      </c>
      <c r="P191" s="8">
        <v>1370</v>
      </c>
      <c r="Q191" s="8" t="s">
        <v>2166</v>
      </c>
      <c r="R191" s="8" t="s">
        <v>2167</v>
      </c>
      <c r="S191" s="8" t="s">
        <v>2289</v>
      </c>
      <c r="U191" s="8" t="s">
        <v>3342</v>
      </c>
      <c r="V191" s="6" t="s">
        <v>22</v>
      </c>
      <c r="W191" s="6" t="s">
        <v>22</v>
      </c>
      <c r="X191" s="8" t="str">
        <f>IF(ISERROR(MATCH('JP PINT 1.0'!B191,統合!J:J,0)),"",INDEX(統合!Z:Z,MATCH('JP PINT 1.0'!B191,統合!J:J,0),1))</f>
        <v>rsm:CIIHExchangedDocument/ram:ReferenceCIReferencedDocument/ram:IssuerAssignedID</v>
      </c>
    </row>
    <row r="192" spans="1:24" ht="15.95" customHeight="1">
      <c r="A192" s="8">
        <v>2890</v>
      </c>
      <c r="B192" s="8" t="s">
        <v>1673</v>
      </c>
      <c r="C192" s="8" t="s">
        <v>2153</v>
      </c>
      <c r="D192" s="6" t="s">
        <v>17</v>
      </c>
      <c r="F192" s="6" t="s">
        <v>17</v>
      </c>
      <c r="G192" s="24">
        <v>2</v>
      </c>
      <c r="H192" s="44" t="s">
        <v>3343</v>
      </c>
      <c r="I192" s="44" t="s">
        <v>3344</v>
      </c>
      <c r="J192" s="6" t="s">
        <v>2234</v>
      </c>
      <c r="K192" s="8" t="s">
        <v>1674</v>
      </c>
      <c r="L192" s="8" t="s">
        <v>3345</v>
      </c>
      <c r="P192" s="8">
        <v>1380</v>
      </c>
      <c r="Q192" s="8" t="s">
        <v>3346</v>
      </c>
      <c r="R192" s="8" t="s">
        <v>2241</v>
      </c>
      <c r="S192" s="8" t="s">
        <v>3347</v>
      </c>
      <c r="U192" s="8" t="s">
        <v>3348</v>
      </c>
      <c r="V192" s="6" t="s">
        <v>17</v>
      </c>
      <c r="W192" s="6" t="s">
        <v>71</v>
      </c>
      <c r="X192" s="8" t="str">
        <f>IF(ISERROR(MATCH('JP PINT 1.0'!B192,統合!J:J,0)),"",INDEX(統合!Z:Z,MATCH('JP PINT 1.0'!B192,統合!J:J,0),1))</f>
        <v>rsm:CIIHExchangedDocument/ram:ReferenceCIReferencedDocument/ram:Information</v>
      </c>
    </row>
    <row r="193" spans="1:24" ht="15.95" customHeight="1">
      <c r="A193" s="8">
        <v>2900</v>
      </c>
      <c r="B193" s="8" t="s">
        <v>1677</v>
      </c>
      <c r="C193" s="8" t="s">
        <v>2153</v>
      </c>
      <c r="D193" s="6" t="s">
        <v>17</v>
      </c>
      <c r="F193" s="6" t="s">
        <v>17</v>
      </c>
      <c r="G193" s="24">
        <v>2</v>
      </c>
      <c r="H193" s="44" t="s">
        <v>3349</v>
      </c>
      <c r="I193" s="44" t="s">
        <v>3330</v>
      </c>
      <c r="J193" s="6" t="s">
        <v>3350</v>
      </c>
      <c r="K193" s="8" t="s">
        <v>1678</v>
      </c>
      <c r="L193" s="8" t="s">
        <v>3351</v>
      </c>
      <c r="M193" s="11" t="s">
        <v>3352</v>
      </c>
      <c r="N193" s="11" t="s">
        <v>3353</v>
      </c>
      <c r="P193" s="8">
        <v>1400</v>
      </c>
      <c r="Q193" s="8" t="s">
        <v>3354</v>
      </c>
      <c r="R193" s="8" t="s">
        <v>3355</v>
      </c>
      <c r="S193" s="8" t="s">
        <v>3356</v>
      </c>
      <c r="U193" s="8" t="s">
        <v>3357</v>
      </c>
      <c r="V193" s="6" t="s">
        <v>17</v>
      </c>
      <c r="W193" s="6" t="s">
        <v>17</v>
      </c>
      <c r="X193" s="8" t="str">
        <f>IF(ISERROR(MATCH('JP PINT 1.0'!B193,統合!J:J,0)),"",INDEX(統合!Z:Z,MATCH('JP PINT 1.0'!B193,統合!J:J,0),1))</f>
        <v/>
      </c>
    </row>
    <row r="194" spans="1:24" ht="15.95" customHeight="1">
      <c r="A194" s="8">
        <v>2910</v>
      </c>
      <c r="B194" s="8" t="s">
        <v>5391</v>
      </c>
      <c r="C194" s="8" t="s">
        <v>2135</v>
      </c>
      <c r="D194" s="6" t="s">
        <v>22</v>
      </c>
      <c r="F194" s="6" t="s">
        <v>22</v>
      </c>
      <c r="G194" s="24">
        <v>3</v>
      </c>
      <c r="H194" s="48" t="s">
        <v>3358</v>
      </c>
      <c r="I194" s="48" t="s">
        <v>3359</v>
      </c>
      <c r="J194" s="6" t="s">
        <v>2189</v>
      </c>
      <c r="K194" s="11" t="s">
        <v>3360</v>
      </c>
      <c r="L194" s="11" t="s">
        <v>3361</v>
      </c>
      <c r="P194" s="8">
        <v>1410</v>
      </c>
      <c r="Q194" s="8" t="s">
        <v>3362</v>
      </c>
      <c r="R194" s="8" t="s">
        <v>2296</v>
      </c>
      <c r="S194" s="8" t="s">
        <v>3363</v>
      </c>
      <c r="U194" s="8" t="s">
        <v>3364</v>
      </c>
      <c r="V194" s="6" t="s">
        <v>22</v>
      </c>
      <c r="W194" s="6" t="s">
        <v>22</v>
      </c>
      <c r="X194" s="8" t="str">
        <f>IF(ISERROR(MATCH('JP PINT 1.0'!B194,統合!J:J,0)),"",INDEX(統合!Z:Z,MATCH('JP PINT 1.0'!B194,統合!J:J,0),1))</f>
        <v>rsm:CIIHExchangedDocument/ram:AttachedSpecifiedBinaryFile/ram:MIMECode</v>
      </c>
    </row>
    <row r="195" spans="1:24" ht="15.95" customHeight="1">
      <c r="A195" s="8">
        <v>2920</v>
      </c>
      <c r="B195" s="8" t="s">
        <v>5392</v>
      </c>
      <c r="C195" s="8" t="s">
        <v>2153</v>
      </c>
      <c r="D195" s="6" t="s">
        <v>22</v>
      </c>
      <c r="F195" s="6" t="s">
        <v>22</v>
      </c>
      <c r="G195" s="24">
        <v>3</v>
      </c>
      <c r="H195" s="48" t="s">
        <v>3365</v>
      </c>
      <c r="I195" s="48" t="s">
        <v>3366</v>
      </c>
      <c r="J195" s="6" t="s">
        <v>2234</v>
      </c>
      <c r="K195" s="8" t="s">
        <v>3367</v>
      </c>
      <c r="L195" s="8" t="s">
        <v>3367</v>
      </c>
      <c r="P195" s="8">
        <v>1420</v>
      </c>
      <c r="Q195" s="8" t="s">
        <v>3368</v>
      </c>
      <c r="R195" s="8" t="s">
        <v>2898</v>
      </c>
      <c r="S195" s="8" t="s">
        <v>3369</v>
      </c>
      <c r="U195" s="8" t="s">
        <v>3370</v>
      </c>
      <c r="V195" s="6" t="s">
        <v>22</v>
      </c>
      <c r="W195" s="6" t="s">
        <v>17</v>
      </c>
      <c r="X195" s="8" t="str">
        <f>IF(ISERROR(MATCH('JP PINT 1.0'!B195,統合!J:J,0)),"",INDEX(統合!Z:Z,MATCH('JP PINT 1.0'!B195,統合!J:J,0),1))</f>
        <v>rsm:CIIHExchangedDocument/ram:AttachedSpecifiedBinaryFile/ram:FileName</v>
      </c>
    </row>
    <row r="196" spans="1:24" ht="15.95" customHeight="1">
      <c r="A196" s="8">
        <v>2930</v>
      </c>
      <c r="B196" s="8" t="s">
        <v>1684</v>
      </c>
      <c r="C196" s="8" t="s">
        <v>2153</v>
      </c>
      <c r="D196" s="6" t="s">
        <v>17</v>
      </c>
      <c r="F196" s="6" t="s">
        <v>17</v>
      </c>
      <c r="G196" s="24">
        <v>2</v>
      </c>
      <c r="H196" s="44" t="s">
        <v>3371</v>
      </c>
      <c r="I196" s="44" t="s">
        <v>3372</v>
      </c>
      <c r="J196" s="6" t="s">
        <v>2234</v>
      </c>
      <c r="K196" s="8" t="s">
        <v>1685</v>
      </c>
      <c r="L196" s="8" t="s">
        <v>3373</v>
      </c>
      <c r="N196" s="8" t="s">
        <v>3374</v>
      </c>
      <c r="P196" s="8">
        <v>1440</v>
      </c>
      <c r="Q196" s="8" t="s">
        <v>3375</v>
      </c>
      <c r="R196" s="8" t="s">
        <v>2167</v>
      </c>
      <c r="S196" s="8" t="s">
        <v>3376</v>
      </c>
      <c r="U196" s="8" t="s">
        <v>3377</v>
      </c>
      <c r="V196" s="6" t="s">
        <v>22</v>
      </c>
      <c r="W196" s="6" t="s">
        <v>17</v>
      </c>
      <c r="X196" s="8" t="str">
        <f>IF(ISERROR(MATCH('JP PINT 1.0'!B196,統合!J:J,0)),"",INDEX(統合!Z:Z,MATCH('JP PINT 1.0'!B196,統合!J:J,0),1))</f>
        <v>rsm:CIIHExchangedDocument/ram:AttachedSpecifiedBinaryFile/ram:URIID</v>
      </c>
    </row>
    <row r="197" spans="1:24" ht="15.95" customHeight="1">
      <c r="A197" s="8">
        <v>2940</v>
      </c>
      <c r="B197" s="8" t="s">
        <v>4132</v>
      </c>
      <c r="C197" s="8" t="s">
        <v>2153</v>
      </c>
      <c r="D197" s="6" t="s">
        <v>942</v>
      </c>
      <c r="F197" s="6" t="s">
        <v>942</v>
      </c>
      <c r="G197" s="24">
        <v>1</v>
      </c>
      <c r="H197" s="43" t="s">
        <v>3378</v>
      </c>
      <c r="I197" s="43" t="s">
        <v>3379</v>
      </c>
      <c r="K197" s="8" t="s">
        <v>3380</v>
      </c>
      <c r="L197" s="8" t="s">
        <v>3381</v>
      </c>
      <c r="P197" s="8">
        <v>3760</v>
      </c>
      <c r="Q197" s="8" t="s">
        <v>3382</v>
      </c>
      <c r="R197" s="8" t="s">
        <v>3383</v>
      </c>
      <c r="S197" s="8" t="s">
        <v>3384</v>
      </c>
      <c r="U197" s="8" t="s">
        <v>3385</v>
      </c>
      <c r="V197" s="6" t="s">
        <v>942</v>
      </c>
      <c r="W197" s="6" t="s">
        <v>942</v>
      </c>
      <c r="X197" s="8" t="str">
        <f>IF(ISERROR(MATCH('JP PINT 1.0'!B197,統合!J:J,0)),"",INDEX(統合!Z:Z,MATCH('JP PINT 1.0'!B197,統合!J:J,0),1))</f>
        <v/>
      </c>
    </row>
    <row r="198" spans="1:24" ht="15.95" customHeight="1">
      <c r="A198" s="8">
        <v>2950</v>
      </c>
      <c r="B198" s="8" t="s">
        <v>4110</v>
      </c>
      <c r="C198" s="8" t="s">
        <v>2153</v>
      </c>
      <c r="D198" s="6" t="s">
        <v>22</v>
      </c>
      <c r="F198" s="6" t="s">
        <v>22</v>
      </c>
      <c r="G198" s="24">
        <v>2</v>
      </c>
      <c r="H198" s="44" t="s">
        <v>3386</v>
      </c>
      <c r="I198" s="44" t="s">
        <v>3387</v>
      </c>
      <c r="J198" s="6" t="s">
        <v>2162</v>
      </c>
      <c r="K198" s="8" t="s">
        <v>3388</v>
      </c>
      <c r="L198" s="8" t="s">
        <v>3389</v>
      </c>
      <c r="O198" s="8">
        <v>1</v>
      </c>
      <c r="P198" s="8">
        <v>3770</v>
      </c>
      <c r="Q198" s="8" t="s">
        <v>2166</v>
      </c>
      <c r="R198" s="8" t="s">
        <v>2167</v>
      </c>
      <c r="S198" s="8" t="s">
        <v>3390</v>
      </c>
      <c r="U198" s="8" t="s">
        <v>3391</v>
      </c>
      <c r="V198" s="6" t="s">
        <v>22</v>
      </c>
      <c r="W198" s="6" t="s">
        <v>22</v>
      </c>
      <c r="X198" s="8" t="str">
        <f>IF(ISERROR(MATCH('JP PINT 1.0'!B198,統合!J:J,0)),"",INDEX(統合!Z:Z,MATCH('JP PINT 1.0'!B198,統合!J:J,0),1))</f>
        <v/>
      </c>
    </row>
    <row r="199" spans="1:24" ht="15.95" customHeight="1">
      <c r="A199" s="8">
        <v>2960</v>
      </c>
      <c r="B199" s="8" t="s">
        <v>4756</v>
      </c>
      <c r="C199" s="8" t="s">
        <v>2153</v>
      </c>
      <c r="D199" s="6" t="s">
        <v>17</v>
      </c>
      <c r="F199" s="6" t="s">
        <v>17</v>
      </c>
      <c r="G199" s="24">
        <v>2</v>
      </c>
      <c r="H199" s="44" t="s">
        <v>3392</v>
      </c>
      <c r="I199" s="44" t="s">
        <v>3393</v>
      </c>
      <c r="J199" s="6" t="s">
        <v>2234</v>
      </c>
      <c r="K199" s="8" t="s">
        <v>3394</v>
      </c>
      <c r="L199" s="8" t="s">
        <v>3395</v>
      </c>
      <c r="P199" s="8">
        <v>3780</v>
      </c>
      <c r="Q199" s="8" t="s">
        <v>2324</v>
      </c>
      <c r="R199" s="8" t="s">
        <v>2241</v>
      </c>
      <c r="S199" s="8" t="s">
        <v>3396</v>
      </c>
      <c r="U199" s="8" t="s">
        <v>3397</v>
      </c>
      <c r="V199" s="6" t="s">
        <v>17</v>
      </c>
      <c r="W199" s="6" t="s">
        <v>71</v>
      </c>
      <c r="X199" s="8" t="str">
        <f>IF(ISERROR(MATCH('JP PINT 1.0'!B199,統合!J:J,0)),"",INDEX(統合!Z:Z,MATCH('JP PINT 1.0'!B199,統合!J:J,0),1))</f>
        <v/>
      </c>
    </row>
    <row r="200" spans="1:24" ht="15.95" customHeight="1">
      <c r="A200" s="8">
        <v>2970</v>
      </c>
      <c r="B200" s="8" t="s">
        <v>1983</v>
      </c>
      <c r="C200" s="8" t="s">
        <v>2135</v>
      </c>
      <c r="D200" s="6" t="s">
        <v>17</v>
      </c>
      <c r="F200" s="6" t="s">
        <v>17</v>
      </c>
      <c r="G200" s="24">
        <v>2</v>
      </c>
      <c r="H200" s="44" t="s">
        <v>3399</v>
      </c>
      <c r="I200" s="44" t="s">
        <v>3400</v>
      </c>
      <c r="K200" s="8" t="s">
        <v>3401</v>
      </c>
      <c r="L200" s="8" t="s">
        <v>3402</v>
      </c>
      <c r="P200" s="8">
        <v>3950</v>
      </c>
      <c r="Q200" s="8" t="s">
        <v>3403</v>
      </c>
      <c r="R200" s="8" t="s">
        <v>3335</v>
      </c>
      <c r="S200" s="8" t="s">
        <v>3404</v>
      </c>
      <c r="T200" s="8" t="s">
        <v>3337</v>
      </c>
      <c r="U200" s="8" t="s">
        <v>3405</v>
      </c>
      <c r="V200" s="6" t="s">
        <v>17</v>
      </c>
      <c r="W200" s="6" t="s">
        <v>71</v>
      </c>
      <c r="X200" s="8">
        <f>IF(ISERROR(MATCH('JP PINT 1.0'!B200,統合!J:J,0)),"",INDEX(統合!Z:Z,MATCH('JP PINT 1.0'!B200,統合!J:J,0),1))</f>
        <v>0</v>
      </c>
    </row>
    <row r="201" spans="1:24" ht="15.95" customHeight="1">
      <c r="A201" s="8">
        <v>2980</v>
      </c>
      <c r="B201" s="8" t="s">
        <v>1985</v>
      </c>
      <c r="C201" s="8" t="s">
        <v>2135</v>
      </c>
      <c r="D201" s="6" t="s">
        <v>22</v>
      </c>
      <c r="F201" s="6" t="s">
        <v>22</v>
      </c>
      <c r="G201" s="24">
        <v>3</v>
      </c>
      <c r="H201" s="48" t="s">
        <v>3407</v>
      </c>
      <c r="I201" s="48" t="s">
        <v>3408</v>
      </c>
      <c r="J201" s="6" t="s">
        <v>2162</v>
      </c>
      <c r="K201" s="8" t="s">
        <v>1986</v>
      </c>
      <c r="L201" s="8" t="s">
        <v>3409</v>
      </c>
      <c r="P201" s="8">
        <v>3960</v>
      </c>
      <c r="Q201" s="8" t="s">
        <v>2166</v>
      </c>
      <c r="R201" s="8" t="s">
        <v>2167</v>
      </c>
      <c r="S201" s="8" t="s">
        <v>3410</v>
      </c>
      <c r="U201" s="8" t="s">
        <v>3411</v>
      </c>
      <c r="V201" s="6" t="s">
        <v>22</v>
      </c>
      <c r="W201" s="6" t="s">
        <v>22</v>
      </c>
      <c r="X201" s="8" t="str">
        <f>IF(ISERROR(MATCH('JP PINT 1.0'!B201,統合!J:J,0)),"",INDEX(統合!Z:Z,MATCH('JP PINT 1.0'!B201,統合!J:J,0),1))</f>
        <v>rsm:CIIHSupplyChainTradeTransaction/ram:IncludedCIILSupplyChainTradeLineItem/ram:SubordinateCIILBSubordinateTradeLineItem/ram:ID</v>
      </c>
    </row>
    <row r="202" spans="1:24" ht="15.95" customHeight="1">
      <c r="A202" s="8">
        <v>2990</v>
      </c>
      <c r="B202" s="8" t="s">
        <v>1996</v>
      </c>
      <c r="C202" s="8" t="s">
        <v>2135</v>
      </c>
      <c r="D202" s="6" t="s">
        <v>17</v>
      </c>
      <c r="F202" s="6" t="s">
        <v>17</v>
      </c>
      <c r="G202" s="24">
        <v>3</v>
      </c>
      <c r="H202" s="48" t="s">
        <v>3413</v>
      </c>
      <c r="I202" s="48" t="s">
        <v>3414</v>
      </c>
      <c r="J202" s="6" t="s">
        <v>2189</v>
      </c>
      <c r="K202" s="8" t="s">
        <v>1997</v>
      </c>
      <c r="L202" s="8" t="s">
        <v>3415</v>
      </c>
      <c r="P202" s="8">
        <v>3970</v>
      </c>
      <c r="Q202" s="8" t="s">
        <v>3416</v>
      </c>
      <c r="R202" s="8" t="s">
        <v>2193</v>
      </c>
      <c r="S202" s="8" t="s">
        <v>3417</v>
      </c>
      <c r="U202" s="8" t="s">
        <v>3418</v>
      </c>
      <c r="V202" s="6" t="s">
        <v>17</v>
      </c>
      <c r="W202" s="6" t="s">
        <v>17</v>
      </c>
      <c r="X202" s="8" t="str">
        <f>IF(ISERROR(MATCH('JP PINT 1.0'!B202,統合!J:J,0)),"",INDEX(統合!Z:Z,MATCH('JP PINT 1.0'!B202,統合!J:J,0),1))</f>
        <v/>
      </c>
    </row>
    <row r="203" spans="1:24" ht="15.95" customHeight="1">
      <c r="A203" s="8">
        <v>3000</v>
      </c>
      <c r="B203" s="8" t="s">
        <v>4758</v>
      </c>
      <c r="C203" s="8" t="s">
        <v>2153</v>
      </c>
      <c r="D203" s="6" t="s">
        <v>17</v>
      </c>
      <c r="F203" s="6" t="s">
        <v>17</v>
      </c>
      <c r="G203" s="24">
        <v>2</v>
      </c>
      <c r="H203" s="44" t="s">
        <v>3420</v>
      </c>
      <c r="I203" s="44" t="s">
        <v>3421</v>
      </c>
      <c r="J203" s="6" t="s">
        <v>2162</v>
      </c>
      <c r="K203" s="8" t="s">
        <v>3401</v>
      </c>
      <c r="L203" s="8" t="s">
        <v>3422</v>
      </c>
      <c r="P203" s="8">
        <v>3990</v>
      </c>
      <c r="Q203" s="8" t="s">
        <v>2166</v>
      </c>
      <c r="R203" s="8" t="s">
        <v>2167</v>
      </c>
      <c r="S203" s="8" t="s">
        <v>3410</v>
      </c>
      <c r="U203" s="8" t="s">
        <v>3423</v>
      </c>
      <c r="V203" s="6" t="s">
        <v>22</v>
      </c>
      <c r="W203" s="6" t="s">
        <v>22</v>
      </c>
      <c r="X203" s="8" t="str">
        <f>IF(ISERROR(MATCH('JP PINT 1.0'!B203,統合!J:J,0)),"",INDEX(統合!Z:Z,MATCH('JP PINT 1.0'!B203,統合!J:J,0),1))</f>
        <v/>
      </c>
    </row>
    <row r="204" spans="1:24" ht="15.95" customHeight="1">
      <c r="A204" s="8">
        <v>3010</v>
      </c>
      <c r="B204" s="8" t="s">
        <v>5393</v>
      </c>
      <c r="C204" s="8" t="s">
        <v>2153</v>
      </c>
      <c r="D204" s="6" t="s">
        <v>17</v>
      </c>
      <c r="F204" s="6" t="s">
        <v>17</v>
      </c>
      <c r="G204" s="24">
        <v>3</v>
      </c>
      <c r="H204" s="48" t="s">
        <v>3425</v>
      </c>
      <c r="I204" s="48" t="s">
        <v>2412</v>
      </c>
      <c r="J204" s="6" t="s">
        <v>2189</v>
      </c>
      <c r="K204" s="8" t="s">
        <v>1986</v>
      </c>
      <c r="L204" s="8" t="s">
        <v>3426</v>
      </c>
      <c r="P204" s="8">
        <v>4000</v>
      </c>
      <c r="Q204" s="8" t="s">
        <v>2295</v>
      </c>
      <c r="R204" s="8" t="s">
        <v>2296</v>
      </c>
      <c r="S204" s="8" t="s">
        <v>3427</v>
      </c>
      <c r="U204" s="8" t="s">
        <v>3428</v>
      </c>
      <c r="V204" s="6" t="s">
        <v>17</v>
      </c>
      <c r="W204" s="6" t="s">
        <v>17</v>
      </c>
      <c r="X204" s="8" t="str">
        <f>IF(ISERROR(MATCH('JP PINT 1.0'!B204,統合!J:J,0)),"",INDEX(統合!Z:Z,MATCH('JP PINT 1.0'!B204,統合!J:J,0),1))</f>
        <v/>
      </c>
    </row>
    <row r="205" spans="1:24" ht="15.95" customHeight="1">
      <c r="A205" s="8">
        <v>3020</v>
      </c>
      <c r="B205" s="8" t="s">
        <v>2020</v>
      </c>
      <c r="C205" s="8" t="s">
        <v>2153</v>
      </c>
      <c r="D205" s="6" t="s">
        <v>22</v>
      </c>
      <c r="F205" s="6" t="s">
        <v>22</v>
      </c>
      <c r="G205" s="24">
        <v>2</v>
      </c>
      <c r="H205" s="44" t="s">
        <v>3429</v>
      </c>
      <c r="I205" s="44" t="s">
        <v>3430</v>
      </c>
      <c r="J205" s="6" t="s">
        <v>3431</v>
      </c>
      <c r="K205" s="8" t="s">
        <v>2021</v>
      </c>
      <c r="L205" s="8" t="s">
        <v>3432</v>
      </c>
      <c r="M205" s="8" t="s">
        <v>3433</v>
      </c>
      <c r="N205" s="11" t="s">
        <v>3434</v>
      </c>
      <c r="O205" s="8">
        <v>5</v>
      </c>
      <c r="P205" s="8">
        <v>3790</v>
      </c>
      <c r="Q205" s="8" t="s">
        <v>3435</v>
      </c>
      <c r="R205" s="8" t="s">
        <v>3436</v>
      </c>
      <c r="S205" s="8" t="s">
        <v>3437</v>
      </c>
      <c r="U205" s="8" t="s">
        <v>3438</v>
      </c>
      <c r="V205" s="6" t="s">
        <v>22</v>
      </c>
      <c r="W205" s="6" t="s">
        <v>17</v>
      </c>
      <c r="X205" s="8" t="str">
        <f>IF(ISERROR(MATCH('JP PINT 1.0'!B205,統合!J:J,0)),"",INDEX(統合!Z:Z,MATCH('JP PINT 1.0'!B205,統合!J:J,0),1))</f>
        <v>rsm:CIIHSupplyChainTradeTransaction/ram:IncludedCIILSupplyChainTradeLineItem/ram:SubordinateCIILBSubordinateTradeLineItem/ram:SpecifiedCIILBSupplyChainTradeDelivery/ram:BilledQuantity</v>
      </c>
    </row>
    <row r="206" spans="1:24" ht="15.95" customHeight="1">
      <c r="A206" s="8">
        <v>3030</v>
      </c>
      <c r="B206" s="8" t="s">
        <v>2023</v>
      </c>
      <c r="C206" s="8" t="s">
        <v>2153</v>
      </c>
      <c r="D206" s="6" t="s">
        <v>22</v>
      </c>
      <c r="F206" s="6" t="s">
        <v>22</v>
      </c>
      <c r="G206" s="24">
        <v>2</v>
      </c>
      <c r="H206" s="44" t="s">
        <v>3439</v>
      </c>
      <c r="I206" s="44" t="s">
        <v>3440</v>
      </c>
      <c r="J206" s="6" t="s">
        <v>2189</v>
      </c>
      <c r="K206" s="8" t="s">
        <v>2024</v>
      </c>
      <c r="L206" s="8" t="s">
        <v>3441</v>
      </c>
      <c r="N206" s="11" t="s">
        <v>3442</v>
      </c>
      <c r="O206" s="8" t="s">
        <v>3443</v>
      </c>
      <c r="P206" s="8">
        <v>3800</v>
      </c>
      <c r="Q206" s="8" t="s">
        <v>3444</v>
      </c>
      <c r="R206" s="8" t="s">
        <v>2296</v>
      </c>
      <c r="S206" s="8" t="s">
        <v>3445</v>
      </c>
      <c r="U206" s="8" t="s">
        <v>3446</v>
      </c>
      <c r="V206" s="6" t="s">
        <v>22</v>
      </c>
      <c r="W206" s="6" t="s">
        <v>17</v>
      </c>
      <c r="X206" s="8" t="str">
        <f>IF(ISERROR(MATCH('JP PINT 1.0'!B206,統合!J:J,0)),"",INDEX(統合!Z:Z,MATCH('JP PINT 1.0'!B206,統合!J:J,0),1))</f>
        <v/>
      </c>
    </row>
    <row r="207" spans="1:24" ht="15.95" customHeight="1">
      <c r="A207" s="16">
        <v>3035</v>
      </c>
      <c r="B207" s="16" t="s">
        <v>5394</v>
      </c>
      <c r="C207" s="16" t="s">
        <v>3447</v>
      </c>
      <c r="D207" s="17"/>
      <c r="E207" s="17"/>
      <c r="F207" s="17" t="s">
        <v>17</v>
      </c>
      <c r="G207" s="25">
        <v>2</v>
      </c>
      <c r="H207" s="47" t="s">
        <v>3448</v>
      </c>
      <c r="I207" s="47" t="s">
        <v>3449</v>
      </c>
      <c r="J207" s="17" t="s">
        <v>2329</v>
      </c>
      <c r="K207" s="16" t="s">
        <v>3450</v>
      </c>
      <c r="L207" s="16" t="s">
        <v>3451</v>
      </c>
      <c r="M207" s="16"/>
      <c r="N207" s="16"/>
      <c r="O207" s="16"/>
      <c r="P207" s="16">
        <v>3815</v>
      </c>
      <c r="Q207" s="16" t="s">
        <v>3452</v>
      </c>
      <c r="R207" s="16" t="s">
        <v>2333</v>
      </c>
      <c r="S207" s="16" t="s">
        <v>3453</v>
      </c>
      <c r="T207" s="16"/>
      <c r="U207" s="16" t="s">
        <v>3454</v>
      </c>
      <c r="V207" s="17" t="s">
        <v>17</v>
      </c>
      <c r="W207" s="17" t="s">
        <v>17</v>
      </c>
      <c r="X207" s="8" t="str">
        <f>IF(ISERROR(MATCH('JP PINT 1.0'!B207,統合!J:J,0)),"",INDEX(統合!Z:Z,MATCH('JP PINT 1.0'!B207,統合!J:J,0),1))</f>
        <v/>
      </c>
    </row>
    <row r="208" spans="1:24" ht="15.95" customHeight="1">
      <c r="A208" s="8">
        <v>3040</v>
      </c>
      <c r="B208" s="8" t="s">
        <v>2028</v>
      </c>
      <c r="C208" s="8" t="s">
        <v>2153</v>
      </c>
      <c r="D208" s="6" t="s">
        <v>22</v>
      </c>
      <c r="F208" s="6" t="s">
        <v>22</v>
      </c>
      <c r="G208" s="24">
        <v>2</v>
      </c>
      <c r="H208" s="44" t="s">
        <v>3455</v>
      </c>
      <c r="I208" s="44" t="s">
        <v>3456</v>
      </c>
      <c r="J208" s="6" t="s">
        <v>2329</v>
      </c>
      <c r="K208" s="8" t="s">
        <v>3457</v>
      </c>
      <c r="L208" s="8" t="s">
        <v>3458</v>
      </c>
      <c r="N208" s="11" t="s">
        <v>3459</v>
      </c>
      <c r="O208" s="8">
        <v>250000</v>
      </c>
      <c r="P208" s="8">
        <v>3810</v>
      </c>
      <c r="Q208" s="8" t="s">
        <v>3201</v>
      </c>
      <c r="R208" s="8" t="s">
        <v>2333</v>
      </c>
      <c r="S208" s="8" t="s">
        <v>3460</v>
      </c>
      <c r="U208" s="8" t="s">
        <v>3461</v>
      </c>
      <c r="V208" s="6" t="s">
        <v>22</v>
      </c>
      <c r="W208" s="6" t="s">
        <v>22</v>
      </c>
      <c r="X208" s="8" t="str">
        <f>IF(ISERROR(MATCH('JP PINT 1.0'!B208,統合!J:J,0)),"",INDEX(統合!Z:Z,MATCH('JP PINT 1.0'!B208,統合!J:J,0),1))</f>
        <v>rsm:CIIHSupplyChainTradeTransaction/ram:IncludedCIILSupplyChainTradeLineItem/ram:SubordinateCIILBSubordinateTradeLineItem/ram:SpecifiedCIILBSupplyChainTradeSettlement/ram:ApplicableCITradeTax/ram:BasisAmount</v>
      </c>
    </row>
    <row r="209" spans="1:24" ht="15.95" customHeight="1">
      <c r="A209" s="8">
        <v>3050</v>
      </c>
      <c r="B209" s="8" t="s">
        <v>1992</v>
      </c>
      <c r="C209" s="8" t="s">
        <v>2135</v>
      </c>
      <c r="D209" s="6" t="s">
        <v>17</v>
      </c>
      <c r="F209" s="6" t="s">
        <v>17</v>
      </c>
      <c r="G209" s="24">
        <v>2</v>
      </c>
      <c r="H209" s="44" t="s">
        <v>1945</v>
      </c>
      <c r="I209" s="44" t="s">
        <v>3462</v>
      </c>
      <c r="J209" s="6" t="s">
        <v>2245</v>
      </c>
      <c r="K209" s="8" t="s">
        <v>3463</v>
      </c>
      <c r="L209" s="8" t="s">
        <v>3464</v>
      </c>
      <c r="O209" s="8" t="s">
        <v>3465</v>
      </c>
      <c r="P209" s="8">
        <v>3900</v>
      </c>
      <c r="Q209" s="8" t="s">
        <v>2166</v>
      </c>
      <c r="R209" s="8" t="s">
        <v>2167</v>
      </c>
      <c r="S209" s="8" t="s">
        <v>3466</v>
      </c>
      <c r="U209" s="8" t="s">
        <v>3467</v>
      </c>
      <c r="V209" s="6" t="s">
        <v>22</v>
      </c>
      <c r="W209" s="6" t="s">
        <v>22</v>
      </c>
      <c r="X209" s="8" t="str">
        <f>IF(ISERROR(MATCH('JP PINT 1.0'!B209,統合!J:J,0)),"",INDEX(統合!Z:Z,MATCH('JP PINT 1.0'!B209,統合!J:J,0),1))</f>
        <v>rsm:CIIHSupplyChainTradeTransaction/ram:IncludedCIILSupplyChainTradeLineItem/ram:SubordinateCIILBSubordinateTradeLineItem/ram:SpecifiedCIILBSupplyChainTradeAgreement/ram:BuyerOrderReferencedCIReferencedDocument/ram:IssuerAssignedID</v>
      </c>
    </row>
    <row r="210" spans="1:24" ht="15.95" customHeight="1">
      <c r="A210" s="8">
        <v>3060</v>
      </c>
      <c r="B210" s="8" t="s">
        <v>1994</v>
      </c>
      <c r="C210" s="8" t="s">
        <v>2153</v>
      </c>
      <c r="D210" s="6" t="s">
        <v>17</v>
      </c>
      <c r="F210" s="6" t="s">
        <v>17</v>
      </c>
      <c r="G210" s="24">
        <v>2</v>
      </c>
      <c r="H210" s="44" t="s">
        <v>3468</v>
      </c>
      <c r="I210" s="44" t="s">
        <v>3469</v>
      </c>
      <c r="J210" s="6" t="s">
        <v>2245</v>
      </c>
      <c r="K210" s="8" t="s">
        <v>3470</v>
      </c>
      <c r="L210" s="8" t="s">
        <v>3471</v>
      </c>
      <c r="O210" s="8" t="s">
        <v>3472</v>
      </c>
      <c r="P210" s="8">
        <v>3880</v>
      </c>
      <c r="Q210" s="8" t="s">
        <v>3473</v>
      </c>
      <c r="R210" s="8" t="s">
        <v>2167</v>
      </c>
      <c r="S210" s="8" t="s">
        <v>3474</v>
      </c>
      <c r="U210" s="8" t="s">
        <v>3475</v>
      </c>
      <c r="V210" s="6" t="s">
        <v>22</v>
      </c>
      <c r="W210" s="6" t="s">
        <v>22</v>
      </c>
      <c r="X210" s="8" t="str">
        <f>IF(ISERROR(MATCH('JP PINT 1.0'!B210,統合!J:J,0)),"",INDEX(統合!Z:Z,MATCH('JP PINT 1.0'!B210,統合!J:J,0),1))</f>
        <v>rsm:CIIHSupplyChainTradeTransaction/ram:IncludedCIILSupplyChainTradeLineItem/ram:SubordinateCIILBSubordinateTradeLineItem/ram:SpecifiedCIILBSupplyChainTradeAgreement/ram:BuyerOrderReferencedCIReferencedDocument/ram:LineID</v>
      </c>
    </row>
    <row r="211" spans="1:24" ht="15.95" customHeight="1">
      <c r="A211" s="8">
        <v>3070</v>
      </c>
      <c r="B211" s="8" t="s">
        <v>5395</v>
      </c>
      <c r="C211" s="8" t="s">
        <v>2135</v>
      </c>
      <c r="D211" s="6" t="s">
        <v>17</v>
      </c>
      <c r="F211" s="6" t="s">
        <v>17</v>
      </c>
      <c r="G211" s="24">
        <v>2</v>
      </c>
      <c r="H211" s="44" t="s">
        <v>1977</v>
      </c>
      <c r="I211" s="44" t="s">
        <v>2275</v>
      </c>
      <c r="J211" s="6" t="s">
        <v>2245</v>
      </c>
      <c r="K211" s="8" t="s">
        <v>3476</v>
      </c>
      <c r="L211" s="8" t="s">
        <v>3477</v>
      </c>
      <c r="M211" s="11" t="s">
        <v>3478</v>
      </c>
      <c r="N211" s="11" t="s">
        <v>3479</v>
      </c>
      <c r="P211" s="8">
        <v>3940</v>
      </c>
      <c r="Q211" s="8" t="s">
        <v>2166</v>
      </c>
      <c r="R211" s="8" t="s">
        <v>2167</v>
      </c>
      <c r="S211" s="8" t="s">
        <v>3480</v>
      </c>
      <c r="U211" s="8" t="s">
        <v>3481</v>
      </c>
      <c r="V211" s="6" t="s">
        <v>22</v>
      </c>
      <c r="W211" s="6" t="s">
        <v>22</v>
      </c>
      <c r="X211" s="8" t="str">
        <f>IF(ISERROR(MATCH('JP PINT 1.0'!B211,統合!J:J,0)),"",INDEX(統合!Z:Z,MATCH('JP PINT 1.0'!B211,統合!J:J,0),1))</f>
        <v/>
      </c>
    </row>
    <row r="212" spans="1:24" ht="15.95" customHeight="1">
      <c r="A212" s="8">
        <v>3080</v>
      </c>
      <c r="B212" s="8" t="s">
        <v>4773</v>
      </c>
      <c r="C212" s="8" t="s">
        <v>2153</v>
      </c>
      <c r="D212" s="6" t="s">
        <v>17</v>
      </c>
      <c r="F212" s="6" t="s">
        <v>17</v>
      </c>
      <c r="G212" s="24">
        <v>2</v>
      </c>
      <c r="H212" s="44" t="s">
        <v>3482</v>
      </c>
      <c r="I212" s="44" t="s">
        <v>3483</v>
      </c>
      <c r="J212" s="6" t="s">
        <v>2234</v>
      </c>
      <c r="K212" s="8" t="s">
        <v>2301</v>
      </c>
      <c r="L212" s="8" t="s">
        <v>3484</v>
      </c>
      <c r="N212" s="8" t="s">
        <v>3485</v>
      </c>
      <c r="P212" s="8">
        <v>3830</v>
      </c>
      <c r="Q212" s="8" t="s">
        <v>2304</v>
      </c>
      <c r="R212" s="8" t="s">
        <v>2241</v>
      </c>
      <c r="S212" s="8" t="s">
        <v>3486</v>
      </c>
      <c r="U212" s="8" t="s">
        <v>3487</v>
      </c>
      <c r="V212" s="6" t="s">
        <v>17</v>
      </c>
      <c r="W212" s="6" t="s">
        <v>17</v>
      </c>
      <c r="X212" s="8" t="str">
        <f>IF(ISERROR(MATCH('JP PINT 1.0'!B212,統合!J:J,0)),"",INDEX(統合!Z:Z,MATCH('JP PINT 1.0'!B212,統合!J:J,0),1))</f>
        <v/>
      </c>
    </row>
    <row r="213" spans="1:24" ht="15.95" customHeight="1">
      <c r="A213" s="8">
        <v>3090</v>
      </c>
      <c r="B213" s="8" t="s">
        <v>2046</v>
      </c>
      <c r="C213" s="8" t="s">
        <v>2153</v>
      </c>
      <c r="D213" s="6" t="s">
        <v>17</v>
      </c>
      <c r="F213" s="6" t="s">
        <v>17</v>
      </c>
      <c r="G213" s="24">
        <v>2</v>
      </c>
      <c r="H213" s="44" t="s">
        <v>3488</v>
      </c>
      <c r="I213" s="44" t="s">
        <v>3489</v>
      </c>
      <c r="K213" s="8" t="s">
        <v>2047</v>
      </c>
      <c r="L213" s="8" t="s">
        <v>3490</v>
      </c>
      <c r="P213" s="8">
        <v>3840</v>
      </c>
      <c r="Q213" s="8" t="s">
        <v>2814</v>
      </c>
      <c r="R213" s="8" t="s">
        <v>2815</v>
      </c>
      <c r="S213" s="8" t="s">
        <v>3491</v>
      </c>
      <c r="U213" s="8" t="s">
        <v>3492</v>
      </c>
      <c r="V213" s="6" t="s">
        <v>17</v>
      </c>
      <c r="W213" s="6" t="s">
        <v>71</v>
      </c>
      <c r="X213" s="8">
        <f>IF(ISERROR(MATCH('JP PINT 1.0'!B213,統合!J:J,0)),"",INDEX(統合!Z:Z,MATCH('JP PINT 1.0'!B213,統合!J:J,0),1))</f>
        <v>0</v>
      </c>
    </row>
    <row r="214" spans="1:24" ht="15.95" customHeight="1">
      <c r="A214" s="8">
        <v>3100</v>
      </c>
      <c r="B214" s="8" t="s">
        <v>2049</v>
      </c>
      <c r="C214" s="8" t="s">
        <v>2153</v>
      </c>
      <c r="D214" s="6" t="s">
        <v>17</v>
      </c>
      <c r="F214" s="6" t="s">
        <v>17</v>
      </c>
      <c r="G214" s="24">
        <v>3</v>
      </c>
      <c r="H214" s="48" t="s">
        <v>3493</v>
      </c>
      <c r="I214" s="48" t="s">
        <v>3494</v>
      </c>
      <c r="J214" s="6" t="s">
        <v>2171</v>
      </c>
      <c r="K214" s="8" t="s">
        <v>2050</v>
      </c>
      <c r="L214" s="8" t="s">
        <v>3495</v>
      </c>
      <c r="M214" s="8" t="s">
        <v>2173</v>
      </c>
      <c r="N214" s="8" t="s">
        <v>2174</v>
      </c>
      <c r="O214" s="10">
        <v>45217</v>
      </c>
      <c r="P214" s="8">
        <v>3850</v>
      </c>
      <c r="Q214" s="8" t="s">
        <v>2821</v>
      </c>
      <c r="R214" s="8" t="s">
        <v>2176</v>
      </c>
      <c r="S214" s="8" t="s">
        <v>3496</v>
      </c>
      <c r="U214" s="8" t="s">
        <v>3497</v>
      </c>
      <c r="V214" s="6" t="s">
        <v>17</v>
      </c>
      <c r="W214" s="6" t="s">
        <v>17</v>
      </c>
      <c r="X214" s="8" t="str">
        <f>IF(ISERROR(MATCH('JP PINT 1.0'!B214,統合!J:J,0)),"",INDEX(統合!Z:Z,MATCH('JP PINT 1.0'!B214,統合!J:J,0),1))</f>
        <v>rsm:CIIHSupplyChainTradeTransaction/ram:IncludedCIILSupplyChainTradeLineItem/ram:SubordinateCIILBSubordinateTradeLineItem/ram:SpecifiedCIILBSupplyChainTradeSettlement/ram:BillingCISpecifiedPeriod/ram:StartDateTime</v>
      </c>
    </row>
    <row r="215" spans="1:24" ht="15.95" customHeight="1">
      <c r="A215" s="8">
        <v>3110</v>
      </c>
      <c r="B215" s="8" t="s">
        <v>2052</v>
      </c>
      <c r="C215" s="8" t="s">
        <v>2153</v>
      </c>
      <c r="D215" s="6" t="s">
        <v>17</v>
      </c>
      <c r="F215" s="6" t="s">
        <v>17</v>
      </c>
      <c r="G215" s="24">
        <v>3</v>
      </c>
      <c r="H215" s="48" t="s">
        <v>3498</v>
      </c>
      <c r="I215" s="48" t="s">
        <v>3499</v>
      </c>
      <c r="J215" s="6" t="s">
        <v>2171</v>
      </c>
      <c r="K215" s="8" t="s">
        <v>2053</v>
      </c>
      <c r="L215" s="8" t="s">
        <v>3500</v>
      </c>
      <c r="M215" s="8" t="s">
        <v>2173</v>
      </c>
      <c r="N215" s="8" t="s">
        <v>2174</v>
      </c>
      <c r="O215" s="10">
        <v>45217</v>
      </c>
      <c r="P215" s="8">
        <v>3860</v>
      </c>
      <c r="Q215" s="8" t="s">
        <v>2827</v>
      </c>
      <c r="R215" s="8" t="s">
        <v>2176</v>
      </c>
      <c r="S215" s="8" t="s">
        <v>3501</v>
      </c>
      <c r="U215" s="8" t="s">
        <v>3502</v>
      </c>
      <c r="V215" s="6" t="s">
        <v>17</v>
      </c>
      <c r="W215" s="6" t="s">
        <v>17</v>
      </c>
      <c r="X215" s="8" t="str">
        <f>IF(ISERROR(MATCH('JP PINT 1.0'!B215,統合!J:J,0)),"",INDEX(統合!Z:Z,MATCH('JP PINT 1.0'!B215,統合!J:J,0),1))</f>
        <v>rsm:CIIHSupplyChainTradeTransaction/ram:IncludedCIILSupplyChainTradeLineItem/ram:SubordinateCIILBSubordinateTradeLineItem/ram:SpecifiedCIILBSupplyChainTradeSettlement/ram:BillingCISpecifiedPeriod/ram:EndDateTime</v>
      </c>
    </row>
    <row r="216" spans="1:24" ht="15.95" customHeight="1">
      <c r="A216" s="8">
        <v>3120</v>
      </c>
      <c r="B216" s="8" t="s">
        <v>2037</v>
      </c>
      <c r="C216" s="8" t="s">
        <v>2153</v>
      </c>
      <c r="D216" s="6" t="s">
        <v>71</v>
      </c>
      <c r="F216" s="6" t="s">
        <v>71</v>
      </c>
      <c r="G216" s="24">
        <v>2</v>
      </c>
      <c r="H216" s="44" t="s">
        <v>3503</v>
      </c>
      <c r="I216" s="44" t="s">
        <v>3504</v>
      </c>
      <c r="K216" s="8" t="s">
        <v>2038</v>
      </c>
      <c r="L216" s="8" t="s">
        <v>3505</v>
      </c>
      <c r="P216" s="8">
        <v>4010</v>
      </c>
      <c r="Q216" s="8" t="s">
        <v>3059</v>
      </c>
      <c r="R216" s="8" t="s">
        <v>3060</v>
      </c>
      <c r="S216" s="8" t="s">
        <v>3506</v>
      </c>
      <c r="T216" s="8" t="s">
        <v>3062</v>
      </c>
      <c r="U216" s="8" t="s">
        <v>3507</v>
      </c>
      <c r="V216" s="6" t="s">
        <v>71</v>
      </c>
      <c r="W216" s="6" t="s">
        <v>71</v>
      </c>
      <c r="X216" s="8" t="str">
        <f>IF(ISERROR(MATCH('JP PINT 1.0'!B216,統合!J:J,0)),"",INDEX(統合!Z:Z,MATCH('JP PINT 1.0'!B216,統合!J:J,0),1))</f>
        <v/>
      </c>
    </row>
    <row r="217" spans="1:24" ht="15.95" customHeight="1">
      <c r="A217" s="8">
        <v>3130</v>
      </c>
      <c r="B217" s="8" t="s">
        <v>4147</v>
      </c>
      <c r="C217" s="8" t="s">
        <v>2153</v>
      </c>
      <c r="D217" s="6" t="s">
        <v>22</v>
      </c>
      <c r="F217" s="6" t="s">
        <v>22</v>
      </c>
      <c r="G217" s="24">
        <v>3</v>
      </c>
      <c r="H217" s="48" t="s">
        <v>3508</v>
      </c>
      <c r="I217" s="48" t="s">
        <v>3509</v>
      </c>
      <c r="J217" s="6" t="s">
        <v>2329</v>
      </c>
      <c r="K217" s="8" t="s">
        <v>3066</v>
      </c>
      <c r="L217" s="8" t="s">
        <v>3067</v>
      </c>
      <c r="P217" s="8">
        <v>4060</v>
      </c>
      <c r="Q217" s="8" t="s">
        <v>2332</v>
      </c>
      <c r="R217" s="8" t="s">
        <v>2333</v>
      </c>
      <c r="S217" s="8" t="s">
        <v>3510</v>
      </c>
      <c r="U217" s="8" t="s">
        <v>3511</v>
      </c>
      <c r="V217" s="6" t="s">
        <v>22</v>
      </c>
      <c r="W217" s="6" t="s">
        <v>22</v>
      </c>
      <c r="X217" s="8" t="str">
        <f>IF(ISERROR(MATCH('JP PINT 1.0'!B217,統合!J:J,0)),"",INDEX(統合!Z:Z,MATCH('JP PINT 1.0'!B217,統合!J:J,0),1))</f>
        <v/>
      </c>
    </row>
    <row r="218" spans="1:24" ht="15.95" customHeight="1">
      <c r="A218" s="8">
        <v>3140</v>
      </c>
      <c r="B218" s="8" t="s">
        <v>2041</v>
      </c>
      <c r="C218" s="8" t="s">
        <v>2153</v>
      </c>
      <c r="D218" s="6" t="s">
        <v>17</v>
      </c>
      <c r="F218" s="6" t="s">
        <v>17</v>
      </c>
      <c r="G218" s="24">
        <v>3</v>
      </c>
      <c r="H218" s="48" t="s">
        <v>3512</v>
      </c>
      <c r="I218" s="48" t="s">
        <v>3513</v>
      </c>
      <c r="J218" s="6" t="s">
        <v>2329</v>
      </c>
      <c r="K218" s="8" t="s">
        <v>3514</v>
      </c>
      <c r="L218" s="8" t="s">
        <v>3515</v>
      </c>
      <c r="P218" s="8">
        <v>4080</v>
      </c>
      <c r="Q218" s="8" t="s">
        <v>3074</v>
      </c>
      <c r="R218" s="8" t="s">
        <v>2333</v>
      </c>
      <c r="S218" s="8" t="s">
        <v>3516</v>
      </c>
      <c r="U218" s="8" t="s">
        <v>3517</v>
      </c>
      <c r="V218" s="6" t="s">
        <v>17</v>
      </c>
      <c r="W218" s="6" t="s">
        <v>17</v>
      </c>
      <c r="X218" s="8" t="str">
        <f>IF(ISERROR(MATCH('JP PINT 1.0'!B218,統合!J:J,0)),"",INDEX(統合!Z:Z,MATCH('JP PINT 1.0'!B218,統合!J:J,0),1))</f>
        <v/>
      </c>
    </row>
    <row r="219" spans="1:24" ht="15.95" customHeight="1">
      <c r="A219" s="8">
        <v>3150</v>
      </c>
      <c r="B219" s="8" t="s">
        <v>4149</v>
      </c>
      <c r="C219" s="8" t="s">
        <v>2153</v>
      </c>
      <c r="D219" s="6" t="s">
        <v>17</v>
      </c>
      <c r="F219" s="6" t="s">
        <v>17</v>
      </c>
      <c r="G219" s="24">
        <v>3</v>
      </c>
      <c r="H219" s="48" t="s">
        <v>3518</v>
      </c>
      <c r="I219" s="48" t="s">
        <v>3519</v>
      </c>
      <c r="J219" s="6" t="s">
        <v>3079</v>
      </c>
      <c r="K219" s="8" t="s">
        <v>3520</v>
      </c>
      <c r="L219" s="8" t="s">
        <v>3521</v>
      </c>
      <c r="P219" s="8">
        <v>4050</v>
      </c>
      <c r="Q219" s="8" t="s">
        <v>3082</v>
      </c>
      <c r="R219" s="8" t="s">
        <v>3083</v>
      </c>
      <c r="S219" s="8" t="s">
        <v>3522</v>
      </c>
      <c r="U219" s="8" t="s">
        <v>3523</v>
      </c>
      <c r="V219" s="6" t="s">
        <v>17</v>
      </c>
      <c r="W219" s="6" t="s">
        <v>17</v>
      </c>
      <c r="X219" s="8" t="str">
        <f>IF(ISERROR(MATCH('JP PINT 1.0'!B219,統合!J:J,0)),"",INDEX(統合!Z:Z,MATCH('JP PINT 1.0'!B219,統合!J:J,0),1))</f>
        <v/>
      </c>
    </row>
    <row r="220" spans="1:24" ht="15.95" customHeight="1">
      <c r="A220" s="8">
        <v>3160</v>
      </c>
      <c r="B220" s="8" t="s">
        <v>2045</v>
      </c>
      <c r="C220" s="8" t="s">
        <v>2153</v>
      </c>
      <c r="D220" s="6" t="s">
        <v>17</v>
      </c>
      <c r="F220" s="6" t="s">
        <v>17</v>
      </c>
      <c r="G220" s="24">
        <v>3</v>
      </c>
      <c r="H220" s="48" t="s">
        <v>3524</v>
      </c>
      <c r="I220" s="48" t="s">
        <v>3525</v>
      </c>
      <c r="J220" s="6" t="s">
        <v>2234</v>
      </c>
      <c r="K220" s="8" t="s">
        <v>3526</v>
      </c>
      <c r="L220" s="8" t="s">
        <v>3527</v>
      </c>
      <c r="P220" s="8">
        <v>4040</v>
      </c>
      <c r="Q220" s="8" t="s">
        <v>3091</v>
      </c>
      <c r="R220" s="8" t="s">
        <v>2241</v>
      </c>
      <c r="S220" s="8" t="s">
        <v>3528</v>
      </c>
      <c r="U220" s="8" t="s">
        <v>3529</v>
      </c>
      <c r="V220" s="6" t="s">
        <v>17</v>
      </c>
      <c r="W220" s="6" t="s">
        <v>71</v>
      </c>
      <c r="X220" s="8" t="str">
        <f>IF(ISERROR(MATCH('JP PINT 1.0'!B220,統合!J:J,0)),"",INDEX(統合!Z:Z,MATCH('JP PINT 1.0'!B220,統合!J:J,0),1))</f>
        <v/>
      </c>
    </row>
    <row r="221" spans="1:24" ht="15.95" customHeight="1">
      <c r="A221" s="8">
        <v>3170</v>
      </c>
      <c r="B221" s="8" t="s">
        <v>2043</v>
      </c>
      <c r="C221" s="8" t="s">
        <v>2153</v>
      </c>
      <c r="D221" s="6" t="s">
        <v>17</v>
      </c>
      <c r="F221" s="6" t="s">
        <v>17</v>
      </c>
      <c r="G221" s="24">
        <v>3</v>
      </c>
      <c r="H221" s="48" t="s">
        <v>3530</v>
      </c>
      <c r="I221" s="48" t="s">
        <v>3531</v>
      </c>
      <c r="J221" s="6" t="s">
        <v>2189</v>
      </c>
      <c r="K221" s="8" t="s">
        <v>3532</v>
      </c>
      <c r="L221" s="8" t="s">
        <v>3533</v>
      </c>
      <c r="P221" s="8">
        <v>4030</v>
      </c>
      <c r="Q221" s="8" t="s">
        <v>3098</v>
      </c>
      <c r="R221" s="8" t="s">
        <v>2193</v>
      </c>
      <c r="S221" s="8" t="s">
        <v>3534</v>
      </c>
      <c r="U221" s="8" t="s">
        <v>3535</v>
      </c>
      <c r="V221" s="6" t="s">
        <v>17</v>
      </c>
      <c r="W221" s="6" t="s">
        <v>17</v>
      </c>
      <c r="X221" s="8" t="str">
        <f>IF(ISERROR(MATCH('JP PINT 1.0'!B221,統合!J:J,0)),"",INDEX(統合!Z:Z,MATCH('JP PINT 1.0'!B221,統合!J:J,0),1))</f>
        <v/>
      </c>
    </row>
    <row r="222" spans="1:24" ht="15.95" customHeight="1">
      <c r="A222" s="8">
        <v>3180</v>
      </c>
      <c r="B222" s="8" t="s">
        <v>4153</v>
      </c>
      <c r="C222" s="8" t="s">
        <v>2153</v>
      </c>
      <c r="D222" s="6" t="s">
        <v>71</v>
      </c>
      <c r="F222" s="6" t="s">
        <v>71</v>
      </c>
      <c r="G222" s="24">
        <v>2</v>
      </c>
      <c r="H222" s="44" t="s">
        <v>3536</v>
      </c>
      <c r="I222" s="44" t="s">
        <v>3537</v>
      </c>
      <c r="K222" s="8" t="s">
        <v>3538</v>
      </c>
      <c r="L222" s="8" t="s">
        <v>3539</v>
      </c>
      <c r="P222" s="8">
        <v>4100</v>
      </c>
      <c r="Q222" s="8" t="s">
        <v>3059</v>
      </c>
      <c r="R222" s="8" t="s">
        <v>3060</v>
      </c>
      <c r="S222" s="8" t="s">
        <v>3506</v>
      </c>
      <c r="T222" s="8" t="s">
        <v>3139</v>
      </c>
      <c r="U222" s="8" t="s">
        <v>3540</v>
      </c>
      <c r="V222" s="6" t="s">
        <v>71</v>
      </c>
      <c r="W222" s="6" t="s">
        <v>71</v>
      </c>
      <c r="X222" s="8" t="str">
        <f>IF(ISERROR(MATCH('JP PINT 1.0'!B222,統合!J:J,0)),"",INDEX(統合!Z:Z,MATCH('JP PINT 1.0'!B222,統合!J:J,0),1))</f>
        <v/>
      </c>
    </row>
    <row r="223" spans="1:24" ht="15.95" customHeight="1">
      <c r="A223" s="8">
        <v>3190</v>
      </c>
      <c r="B223" s="8" t="s">
        <v>4154</v>
      </c>
      <c r="C223" s="8" t="s">
        <v>2153</v>
      </c>
      <c r="D223" s="6" t="s">
        <v>22</v>
      </c>
      <c r="F223" s="6" t="s">
        <v>22</v>
      </c>
      <c r="G223" s="24">
        <v>3</v>
      </c>
      <c r="H223" s="48" t="s">
        <v>3541</v>
      </c>
      <c r="I223" s="48" t="s">
        <v>3542</v>
      </c>
      <c r="J223" s="6" t="s">
        <v>2329</v>
      </c>
      <c r="K223" s="8" t="s">
        <v>3143</v>
      </c>
      <c r="L223" s="8" t="s">
        <v>3144</v>
      </c>
      <c r="P223" s="8">
        <v>4150</v>
      </c>
      <c r="Q223" s="8" t="s">
        <v>2332</v>
      </c>
      <c r="R223" s="8" t="s">
        <v>2333</v>
      </c>
      <c r="S223" s="8" t="s">
        <v>3510</v>
      </c>
      <c r="U223" s="8" t="s">
        <v>3543</v>
      </c>
      <c r="V223" s="6" t="s">
        <v>22</v>
      </c>
      <c r="W223" s="6" t="s">
        <v>22</v>
      </c>
      <c r="X223" s="8" t="str">
        <f>IF(ISERROR(MATCH('JP PINT 1.0'!B223,統合!J:J,0)),"",INDEX(統合!Z:Z,MATCH('JP PINT 1.0'!B223,統合!J:J,0),1))</f>
        <v/>
      </c>
    </row>
    <row r="224" spans="1:24" ht="15.95" customHeight="1">
      <c r="A224" s="8">
        <v>3200</v>
      </c>
      <c r="B224" s="8" t="s">
        <v>4156</v>
      </c>
      <c r="C224" s="8" t="s">
        <v>2153</v>
      </c>
      <c r="D224" s="6" t="s">
        <v>17</v>
      </c>
      <c r="F224" s="6" t="s">
        <v>17</v>
      </c>
      <c r="G224" s="24">
        <v>3</v>
      </c>
      <c r="H224" s="48" t="s">
        <v>3544</v>
      </c>
      <c r="I224" s="48" t="s">
        <v>3545</v>
      </c>
      <c r="J224" s="6" t="s">
        <v>2329</v>
      </c>
      <c r="K224" s="8" t="s">
        <v>3546</v>
      </c>
      <c r="L224" s="8" t="s">
        <v>3547</v>
      </c>
      <c r="P224" s="8">
        <v>4170</v>
      </c>
      <c r="Q224" s="8" t="s">
        <v>3074</v>
      </c>
      <c r="R224" s="8" t="s">
        <v>2333</v>
      </c>
      <c r="S224" s="8" t="s">
        <v>3516</v>
      </c>
      <c r="U224" s="8" t="s">
        <v>3548</v>
      </c>
      <c r="V224" s="6" t="s">
        <v>17</v>
      </c>
      <c r="W224" s="6" t="s">
        <v>17</v>
      </c>
      <c r="X224" s="8" t="str">
        <f>IF(ISERROR(MATCH('JP PINT 1.0'!B224,統合!J:J,0)),"",INDEX(統合!Z:Z,MATCH('JP PINT 1.0'!B224,統合!J:J,0),1))</f>
        <v/>
      </c>
    </row>
    <row r="225" spans="1:24" ht="15.95" customHeight="1">
      <c r="A225" s="8">
        <v>3210</v>
      </c>
      <c r="B225" s="8" t="s">
        <v>4157</v>
      </c>
      <c r="C225" s="8" t="s">
        <v>2153</v>
      </c>
      <c r="D225" s="6" t="s">
        <v>17</v>
      </c>
      <c r="F225" s="6" t="s">
        <v>17</v>
      </c>
      <c r="G225" s="24">
        <v>3</v>
      </c>
      <c r="H225" s="48" t="s">
        <v>3549</v>
      </c>
      <c r="I225" s="48" t="s">
        <v>3550</v>
      </c>
      <c r="J225" s="6" t="s">
        <v>3079</v>
      </c>
      <c r="K225" s="8" t="s">
        <v>3551</v>
      </c>
      <c r="L225" s="8" t="s">
        <v>3552</v>
      </c>
      <c r="P225" s="8">
        <v>4140</v>
      </c>
      <c r="Q225" s="8" t="s">
        <v>3082</v>
      </c>
      <c r="R225" s="8" t="s">
        <v>3083</v>
      </c>
      <c r="S225" s="8" t="s">
        <v>3522</v>
      </c>
      <c r="U225" s="8" t="s">
        <v>3553</v>
      </c>
      <c r="V225" s="6" t="s">
        <v>17</v>
      </c>
      <c r="W225" s="6" t="s">
        <v>17</v>
      </c>
      <c r="X225" s="8" t="str">
        <f>IF(ISERROR(MATCH('JP PINT 1.0'!B225,統合!J:J,0)),"",INDEX(統合!Z:Z,MATCH('JP PINT 1.0'!B225,統合!J:J,0),1))</f>
        <v/>
      </c>
    </row>
    <row r="226" spans="1:24" ht="15.95" customHeight="1">
      <c r="A226" s="8">
        <v>3220</v>
      </c>
      <c r="B226" s="8" t="s">
        <v>4161</v>
      </c>
      <c r="C226" s="8" t="s">
        <v>2153</v>
      </c>
      <c r="D226" s="6" t="s">
        <v>17</v>
      </c>
      <c r="F226" s="6" t="s">
        <v>17</v>
      </c>
      <c r="G226" s="24">
        <v>3</v>
      </c>
      <c r="H226" s="48" t="s">
        <v>3554</v>
      </c>
      <c r="I226" s="48" t="s">
        <v>3555</v>
      </c>
      <c r="J226" s="6" t="s">
        <v>2234</v>
      </c>
      <c r="K226" s="8" t="s">
        <v>3556</v>
      </c>
      <c r="L226" s="8" t="s">
        <v>3557</v>
      </c>
      <c r="P226" s="8">
        <v>4130</v>
      </c>
      <c r="Q226" s="8" t="s">
        <v>3091</v>
      </c>
      <c r="R226" s="8" t="s">
        <v>2241</v>
      </c>
      <c r="S226" s="8" t="s">
        <v>3528</v>
      </c>
      <c r="U226" s="8" t="s">
        <v>3558</v>
      </c>
      <c r="V226" s="6" t="s">
        <v>17</v>
      </c>
      <c r="W226" s="6" t="s">
        <v>71</v>
      </c>
      <c r="X226" s="8" t="str">
        <f>IF(ISERROR(MATCH('JP PINT 1.0'!B226,統合!J:J,0)),"",INDEX(統合!Z:Z,MATCH('JP PINT 1.0'!B226,統合!J:J,0),1))</f>
        <v/>
      </c>
    </row>
    <row r="227" spans="1:24" ht="15.95" customHeight="1">
      <c r="A227" s="8">
        <v>3230</v>
      </c>
      <c r="B227" s="8" t="s">
        <v>4159</v>
      </c>
      <c r="C227" s="8" t="s">
        <v>2153</v>
      </c>
      <c r="D227" s="6" t="s">
        <v>17</v>
      </c>
      <c r="F227" s="6" t="s">
        <v>17</v>
      </c>
      <c r="G227" s="24">
        <v>3</v>
      </c>
      <c r="H227" s="48" t="s">
        <v>3559</v>
      </c>
      <c r="I227" s="48" t="s">
        <v>3560</v>
      </c>
      <c r="J227" s="6" t="s">
        <v>2189</v>
      </c>
      <c r="K227" s="8" t="s">
        <v>3561</v>
      </c>
      <c r="L227" s="8" t="s">
        <v>3562</v>
      </c>
      <c r="P227" s="8">
        <v>4120</v>
      </c>
      <c r="Q227" s="8" t="s">
        <v>3098</v>
      </c>
      <c r="R227" s="8" t="s">
        <v>2193</v>
      </c>
      <c r="S227" s="8" t="s">
        <v>3534</v>
      </c>
      <c r="U227" s="8" t="s">
        <v>3563</v>
      </c>
      <c r="V227" s="6" t="s">
        <v>17</v>
      </c>
      <c r="W227" s="6" t="s">
        <v>17</v>
      </c>
      <c r="X227" s="8" t="str">
        <f>IF(ISERROR(MATCH('JP PINT 1.0'!B227,統合!J:J,0)),"",INDEX(統合!Z:Z,MATCH('JP PINT 1.0'!B227,統合!J:J,0),1))</f>
        <v/>
      </c>
    </row>
    <row r="228" spans="1:24" ht="15.95" customHeight="1">
      <c r="A228" s="8">
        <v>3240</v>
      </c>
      <c r="B228" s="8" t="s">
        <v>2005</v>
      </c>
      <c r="C228" s="8" t="s">
        <v>2153</v>
      </c>
      <c r="D228" s="6" t="s">
        <v>22</v>
      </c>
      <c r="F228" s="6" t="s">
        <v>22</v>
      </c>
      <c r="G228" s="24">
        <v>2</v>
      </c>
      <c r="H228" s="44" t="s">
        <v>3564</v>
      </c>
      <c r="I228" s="44" t="s">
        <v>3565</v>
      </c>
      <c r="K228" s="8" t="s">
        <v>2006</v>
      </c>
      <c r="L228" s="8" t="s">
        <v>3566</v>
      </c>
      <c r="P228" s="8">
        <v>4460</v>
      </c>
      <c r="Q228" s="8" t="s">
        <v>3567</v>
      </c>
      <c r="R228" s="8" t="s">
        <v>3568</v>
      </c>
      <c r="S228" s="8" t="s">
        <v>3569</v>
      </c>
      <c r="U228" s="8" t="s">
        <v>3570</v>
      </c>
      <c r="V228" s="6" t="s">
        <v>22</v>
      </c>
      <c r="W228" s="6" t="s">
        <v>17</v>
      </c>
      <c r="X228" s="8">
        <f>IF(ISERROR(MATCH('JP PINT 1.0'!B228,統合!J:J,0)),"",INDEX(統合!Z:Z,MATCH('JP PINT 1.0'!B228,統合!J:J,0),1))</f>
        <v>0</v>
      </c>
    </row>
    <row r="229" spans="1:24" ht="15.95" customHeight="1">
      <c r="A229" s="8">
        <v>3250</v>
      </c>
      <c r="B229" s="8" t="s">
        <v>2009</v>
      </c>
      <c r="C229" s="8" t="s">
        <v>2153</v>
      </c>
      <c r="D229" s="6" t="s">
        <v>22</v>
      </c>
      <c r="F229" s="6" t="s">
        <v>22</v>
      </c>
      <c r="G229" s="24">
        <v>3</v>
      </c>
      <c r="H229" s="48" t="s">
        <v>3571</v>
      </c>
      <c r="I229" s="48" t="s">
        <v>3572</v>
      </c>
      <c r="J229" s="6" t="s">
        <v>3573</v>
      </c>
      <c r="K229" s="8" t="s">
        <v>3574</v>
      </c>
      <c r="L229" s="8" t="s">
        <v>3575</v>
      </c>
      <c r="N229" s="8" t="s">
        <v>3576</v>
      </c>
      <c r="O229" s="8">
        <v>50000</v>
      </c>
      <c r="P229" s="8">
        <v>4470</v>
      </c>
      <c r="Q229" s="8" t="s">
        <v>3577</v>
      </c>
      <c r="R229" s="8" t="s">
        <v>2333</v>
      </c>
      <c r="S229" s="8" t="s">
        <v>3578</v>
      </c>
      <c r="U229" s="8" t="s">
        <v>3579</v>
      </c>
      <c r="V229" s="6" t="s">
        <v>22</v>
      </c>
      <c r="W229" s="6" t="s">
        <v>22</v>
      </c>
      <c r="X229" s="8" t="str">
        <f>IF(ISERROR(MATCH('JP PINT 1.0'!B229,統合!J:J,0)),"",INDEX(統合!Z:Z,MATCH('JP PINT 1.0'!B229,統合!J:J,0),1))</f>
        <v>rsm:CIIHSupplyChainTradeTransaction/ram:IncludedCIILSupplyChainTradeLineItem/ram:SubordinateCIILBSubordinateTradeLineItem/ram:SpecifiedCIILBSupplyChainTradeAgreement/ram:NetPriceProductCITradePrice/ram:ChargeAmount</v>
      </c>
    </row>
    <row r="230" spans="1:24" ht="15.95" customHeight="1">
      <c r="A230" s="8">
        <v>3260</v>
      </c>
      <c r="B230" s="8" t="s">
        <v>4800</v>
      </c>
      <c r="C230" s="8" t="s">
        <v>2153</v>
      </c>
      <c r="D230" s="6" t="s">
        <v>17</v>
      </c>
      <c r="F230" s="6" t="s">
        <v>17</v>
      </c>
      <c r="G230" s="24">
        <v>3</v>
      </c>
      <c r="H230" s="48" t="s">
        <v>3581</v>
      </c>
      <c r="I230" s="48" t="s">
        <v>3582</v>
      </c>
      <c r="J230" s="6" t="s">
        <v>3573</v>
      </c>
      <c r="K230" s="8" t="s">
        <v>3583</v>
      </c>
      <c r="L230" s="8" t="s">
        <v>3584</v>
      </c>
      <c r="P230" s="8">
        <v>4530</v>
      </c>
      <c r="Q230" s="8" t="s">
        <v>2332</v>
      </c>
      <c r="R230" s="8" t="s">
        <v>2333</v>
      </c>
      <c r="S230" s="8" t="s">
        <v>3585</v>
      </c>
      <c r="U230" s="8" t="s">
        <v>3586</v>
      </c>
      <c r="V230" s="6" t="s">
        <v>22</v>
      </c>
      <c r="W230" s="6" t="s">
        <v>22</v>
      </c>
      <c r="X230" s="8" t="str">
        <f>IF(ISERROR(MATCH('JP PINT 1.0'!B230,統合!J:J,0)),"",INDEX(統合!Z:Z,MATCH('JP PINT 1.0'!B230,統合!J:J,0),1))</f>
        <v/>
      </c>
    </row>
    <row r="231" spans="1:24" ht="15.95" customHeight="1">
      <c r="A231" s="8">
        <v>3270</v>
      </c>
      <c r="B231" s="8" t="s">
        <v>4803</v>
      </c>
      <c r="C231" s="8" t="s">
        <v>2153</v>
      </c>
      <c r="D231" s="6" t="s">
        <v>17</v>
      </c>
      <c r="F231" s="6" t="s">
        <v>17</v>
      </c>
      <c r="G231" s="24">
        <v>3</v>
      </c>
      <c r="H231" s="48" t="s">
        <v>3588</v>
      </c>
      <c r="I231" s="48" t="s">
        <v>3589</v>
      </c>
      <c r="J231" s="6" t="s">
        <v>3573</v>
      </c>
      <c r="K231" s="8" t="s">
        <v>3590</v>
      </c>
      <c r="L231" s="8" t="s">
        <v>3591</v>
      </c>
      <c r="P231" s="8">
        <v>4550</v>
      </c>
      <c r="Q231" s="8" t="s">
        <v>3074</v>
      </c>
      <c r="R231" s="8" t="s">
        <v>2333</v>
      </c>
      <c r="S231" s="8" t="s">
        <v>3592</v>
      </c>
      <c r="U231" s="8" t="s">
        <v>3593</v>
      </c>
      <c r="V231" s="6" t="s">
        <v>17</v>
      </c>
      <c r="W231" s="6" t="s">
        <v>17</v>
      </c>
      <c r="X231" s="8" t="str">
        <f>IF(ISERROR(MATCH('JP PINT 1.0'!B231,統合!J:J,0)),"",INDEX(統合!Z:Z,MATCH('JP PINT 1.0'!B231,統合!J:J,0),1))</f>
        <v/>
      </c>
    </row>
    <row r="232" spans="1:24" ht="15.95" customHeight="1">
      <c r="A232" s="8">
        <v>3280</v>
      </c>
      <c r="B232" s="8" t="s">
        <v>2011</v>
      </c>
      <c r="C232" s="8" t="s">
        <v>2153</v>
      </c>
      <c r="D232" s="6" t="s">
        <v>17</v>
      </c>
      <c r="F232" s="6" t="s">
        <v>17</v>
      </c>
      <c r="G232" s="24">
        <v>3</v>
      </c>
      <c r="H232" s="48" t="s">
        <v>3594</v>
      </c>
      <c r="I232" s="48" t="s">
        <v>3595</v>
      </c>
      <c r="J232" s="6" t="s">
        <v>3431</v>
      </c>
      <c r="K232" s="8" t="s">
        <v>2012</v>
      </c>
      <c r="L232" s="8" t="s">
        <v>3596</v>
      </c>
      <c r="N232" s="11" t="s">
        <v>3597</v>
      </c>
      <c r="O232" s="8">
        <v>1</v>
      </c>
      <c r="P232" s="8">
        <v>4490</v>
      </c>
      <c r="Q232" s="8" t="s">
        <v>3598</v>
      </c>
      <c r="R232" s="8" t="s">
        <v>3436</v>
      </c>
      <c r="S232" s="8" t="s">
        <v>3599</v>
      </c>
      <c r="U232" s="8" t="s">
        <v>3600</v>
      </c>
      <c r="V232" s="6" t="s">
        <v>17</v>
      </c>
      <c r="W232" s="6" t="s">
        <v>17</v>
      </c>
      <c r="X232" s="8" t="str">
        <f>IF(ISERROR(MATCH('JP PINT 1.0'!B232,統合!J:J,0)),"",INDEX(統合!Z:Z,MATCH('JP PINT 1.0'!B232,統合!J:J,0),1))</f>
        <v>rsm:CIIHSupplyChainTradeTransaction/ram:IncludedCIILSupplyChainTradeLineItem/ram:SubordinateCIILBSubordinateTradeLineItem/ram:SpecifiedCIILBSupplyChainTradeAgreement/ram:NetPriceProductCITradePrice/ram:BasisQuantity</v>
      </c>
    </row>
    <row r="233" spans="1:24" ht="15.95" customHeight="1">
      <c r="A233" s="8">
        <v>3290</v>
      </c>
      <c r="B233" s="8" t="s">
        <v>2014</v>
      </c>
      <c r="C233" s="8" t="s">
        <v>2153</v>
      </c>
      <c r="D233" s="6" t="s">
        <v>17</v>
      </c>
      <c r="F233" s="6" t="s">
        <v>17</v>
      </c>
      <c r="G233" s="24">
        <v>3</v>
      </c>
      <c r="H233" s="48" t="s">
        <v>3601</v>
      </c>
      <c r="I233" s="48" t="s">
        <v>3602</v>
      </c>
      <c r="J233" s="6" t="s">
        <v>2189</v>
      </c>
      <c r="K233" s="8" t="s">
        <v>2015</v>
      </c>
      <c r="L233" s="8" t="s">
        <v>3603</v>
      </c>
      <c r="M233" s="11" t="s">
        <v>3604</v>
      </c>
      <c r="N233" s="8" t="s">
        <v>3605</v>
      </c>
      <c r="O233" s="8" t="s">
        <v>3443</v>
      </c>
      <c r="P233" s="8">
        <v>4500</v>
      </c>
      <c r="Q233" s="8" t="s">
        <v>3444</v>
      </c>
      <c r="R233" s="8" t="s">
        <v>2296</v>
      </c>
      <c r="S233" s="8" t="s">
        <v>3606</v>
      </c>
      <c r="U233" s="8" t="s">
        <v>3607</v>
      </c>
      <c r="V233" s="6" t="s">
        <v>17</v>
      </c>
      <c r="W233" s="6" t="s">
        <v>17</v>
      </c>
      <c r="X233" s="8" t="str">
        <f>IF(ISERROR(MATCH('JP PINT 1.0'!B233,統合!J:J,0)),"",INDEX(統合!Z:Z,MATCH('JP PINT 1.0'!B233,統合!J:J,0),1))</f>
        <v/>
      </c>
    </row>
    <row r="234" spans="1:24" ht="15.95" customHeight="1">
      <c r="A234" s="8">
        <v>3300</v>
      </c>
      <c r="B234" s="8" t="s">
        <v>4141</v>
      </c>
      <c r="C234" s="8" t="s">
        <v>2135</v>
      </c>
      <c r="D234" s="6" t="s">
        <v>71</v>
      </c>
      <c r="E234" s="6" t="s">
        <v>2135</v>
      </c>
      <c r="F234" s="6" t="s">
        <v>942</v>
      </c>
      <c r="G234" s="24">
        <v>2</v>
      </c>
      <c r="H234" s="44" t="s">
        <v>3608</v>
      </c>
      <c r="I234" s="44" t="s">
        <v>3609</v>
      </c>
      <c r="K234" s="8" t="s">
        <v>3610</v>
      </c>
      <c r="L234" s="8" t="s">
        <v>3611</v>
      </c>
      <c r="N234" s="8" t="s">
        <v>3612</v>
      </c>
      <c r="P234" s="8">
        <v>4350</v>
      </c>
      <c r="Q234" s="8" t="s">
        <v>3613</v>
      </c>
      <c r="R234" s="8" t="s">
        <v>3614</v>
      </c>
      <c r="S234" s="8" t="s">
        <v>3615</v>
      </c>
      <c r="U234" s="8" t="s">
        <v>3616</v>
      </c>
      <c r="V234" s="6" t="s">
        <v>942</v>
      </c>
      <c r="W234" s="6" t="s">
        <v>71</v>
      </c>
      <c r="X234" s="8" t="str">
        <f>IF(ISERROR(MATCH('JP PINT 1.0'!B234,統合!J:J,0)),"",INDEX(統合!Z:Z,MATCH('JP PINT 1.0'!B234,統合!J:J,0),1))</f>
        <v/>
      </c>
    </row>
    <row r="235" spans="1:24" ht="15.95" customHeight="1">
      <c r="A235" s="8">
        <v>3310</v>
      </c>
      <c r="B235" s="8" t="s">
        <v>2030</v>
      </c>
      <c r="C235" s="8" t="s">
        <v>2135</v>
      </c>
      <c r="D235" s="6" t="s">
        <v>22</v>
      </c>
      <c r="F235" s="6" t="s">
        <v>22</v>
      </c>
      <c r="G235" s="24">
        <v>3</v>
      </c>
      <c r="H235" s="48" t="s">
        <v>3617</v>
      </c>
      <c r="I235" s="48" t="s">
        <v>3618</v>
      </c>
      <c r="J235" s="6" t="s">
        <v>2189</v>
      </c>
      <c r="K235" s="8" t="s">
        <v>2031</v>
      </c>
      <c r="L235" s="8" t="s">
        <v>3619</v>
      </c>
      <c r="O235" s="8" t="s">
        <v>3105</v>
      </c>
      <c r="P235" s="8">
        <v>4360</v>
      </c>
      <c r="Q235" s="8" t="s">
        <v>2166</v>
      </c>
      <c r="R235" s="8" t="s">
        <v>2167</v>
      </c>
      <c r="S235" s="8" t="s">
        <v>3620</v>
      </c>
      <c r="U235" s="8" t="s">
        <v>3621</v>
      </c>
      <c r="V235" s="6" t="s">
        <v>22</v>
      </c>
      <c r="W235" s="6" t="s">
        <v>17</v>
      </c>
      <c r="X235" s="8" t="str">
        <f>IF(ISERROR(MATCH('JP PINT 1.0'!B235,統合!J:J,0)),"",INDEX(統合!Z:Z,MATCH('JP PINT 1.0'!B235,統合!J:J,0),1))</f>
        <v>rsm:CIIHSupplyChainTradeTransaction/ram:IncludedCIILSupplyChainTradeLineItem/ram:SubordinateCIILBSubordinateTradeLineItem/ram:SpecifiedCIILBSupplyChainTradeSettlement/ram:ApplicableCITradeTax/ram:CategoryCode</v>
      </c>
    </row>
    <row r="236" spans="1:24" ht="15.95" customHeight="1">
      <c r="A236" s="8">
        <v>3320</v>
      </c>
      <c r="B236" s="8" t="s">
        <v>2034</v>
      </c>
      <c r="C236" s="8" t="s">
        <v>2135</v>
      </c>
      <c r="D236" s="6" t="s">
        <v>17</v>
      </c>
      <c r="F236" s="6" t="s">
        <v>17</v>
      </c>
      <c r="G236" s="24">
        <v>3</v>
      </c>
      <c r="H236" s="48" t="s">
        <v>3622</v>
      </c>
      <c r="I236" s="48" t="s">
        <v>3623</v>
      </c>
      <c r="J236" s="6" t="s">
        <v>3079</v>
      </c>
      <c r="K236" s="8" t="s">
        <v>3624</v>
      </c>
      <c r="L236" s="8" t="s">
        <v>3625</v>
      </c>
      <c r="O236" s="8">
        <v>10</v>
      </c>
      <c r="P236" s="8">
        <v>4370</v>
      </c>
      <c r="Q236" s="8" t="s">
        <v>3115</v>
      </c>
      <c r="R236" s="8" t="s">
        <v>3116</v>
      </c>
      <c r="S236" s="8" t="s">
        <v>3626</v>
      </c>
      <c r="U236" s="8" t="s">
        <v>3627</v>
      </c>
      <c r="V236" s="6" t="s">
        <v>17</v>
      </c>
      <c r="W236" s="6" t="s">
        <v>17</v>
      </c>
      <c r="X236" s="8" t="str">
        <f>IF(ISERROR(MATCH('JP PINT 1.0'!B236,統合!J:J,0)),"",INDEX(統合!Z:Z,MATCH('JP PINT 1.0'!B236,統合!J:J,0),1))</f>
        <v>rsm:CIIHSupplyChainTradeTransaction/ram:IncludedCIILSupplyChainTradeLineItem/ram:SubordinateCIILBSubordinateTradeLineItem/ram:SpecifiedCIILBSupplyChainTradeSettlement/ram:ApplicableCITradeTax/ram:RateApplicablePercent</v>
      </c>
    </row>
    <row r="237" spans="1:24" ht="15.95" customHeight="1">
      <c r="A237" s="8">
        <v>3330</v>
      </c>
      <c r="B237" s="8" t="s">
        <v>4145</v>
      </c>
      <c r="C237" s="8" t="s">
        <v>2135</v>
      </c>
      <c r="D237" s="6" t="s">
        <v>17</v>
      </c>
      <c r="F237" s="6" t="s">
        <v>17</v>
      </c>
      <c r="G237" s="24">
        <v>3</v>
      </c>
      <c r="H237" s="48" t="s">
        <v>3628</v>
      </c>
      <c r="I237" s="48" t="s">
        <v>3629</v>
      </c>
      <c r="J237" s="6" t="s">
        <v>2329</v>
      </c>
      <c r="K237" s="8" t="s">
        <v>3630</v>
      </c>
      <c r="L237" s="8" t="s">
        <v>3631</v>
      </c>
      <c r="P237" s="8">
        <v>4380</v>
      </c>
      <c r="Q237" s="8" t="s">
        <v>3632</v>
      </c>
      <c r="R237" s="8" t="s">
        <v>2333</v>
      </c>
      <c r="S237" s="8" t="s">
        <v>3633</v>
      </c>
      <c r="U237" s="8" t="s">
        <v>3634</v>
      </c>
      <c r="V237" s="6" t="s">
        <v>17</v>
      </c>
      <c r="W237" s="6" t="s">
        <v>17</v>
      </c>
      <c r="X237" s="8" t="str">
        <f>IF(ISERROR(MATCH('JP PINT 1.0'!B237,統合!J:J,0)),"",INDEX(統合!Z:Z,MATCH('JP PINT 1.0'!B237,統合!J:J,0),1))</f>
        <v/>
      </c>
    </row>
    <row r="238" spans="1:24" ht="15.95" customHeight="1">
      <c r="A238" s="8">
        <v>3340</v>
      </c>
      <c r="B238" s="8" t="s">
        <v>5396</v>
      </c>
      <c r="C238" s="8" t="s">
        <v>2135</v>
      </c>
      <c r="D238" s="6" t="s">
        <v>17</v>
      </c>
      <c r="E238" s="6" t="s">
        <v>2135</v>
      </c>
      <c r="F238" s="6" t="s">
        <v>3119</v>
      </c>
      <c r="G238" s="24">
        <v>3</v>
      </c>
      <c r="H238" s="48" t="s">
        <v>3318</v>
      </c>
      <c r="I238" s="48" t="s">
        <v>3319</v>
      </c>
      <c r="J238" s="6" t="s">
        <v>2189</v>
      </c>
      <c r="K238" s="8" t="s">
        <v>3635</v>
      </c>
      <c r="L238" s="8" t="s">
        <v>3327</v>
      </c>
      <c r="N238" s="8" t="s">
        <v>3124</v>
      </c>
      <c r="P238" s="8">
        <v>4390</v>
      </c>
      <c r="Q238" s="8" t="s">
        <v>3125</v>
      </c>
      <c r="R238" s="8" t="s">
        <v>2193</v>
      </c>
      <c r="S238" s="8" t="s">
        <v>3636</v>
      </c>
      <c r="U238" s="8" t="s">
        <v>3637</v>
      </c>
      <c r="V238" s="6" t="s">
        <v>3119</v>
      </c>
      <c r="W238" s="6" t="s">
        <v>17</v>
      </c>
      <c r="X238" s="8" t="str">
        <f>IF(ISERROR(MATCH('JP PINT 1.0'!B238,統合!J:J,0)),"",INDEX(統合!Z:Z,MATCH('JP PINT 1.0'!B238,統合!J:J,0),1))</f>
        <v/>
      </c>
    </row>
    <row r="239" spans="1:24" ht="15.95" customHeight="1">
      <c r="A239" s="8">
        <v>3350</v>
      </c>
      <c r="B239" s="8" t="s">
        <v>5397</v>
      </c>
      <c r="C239" s="8" t="s">
        <v>2135</v>
      </c>
      <c r="D239" s="6" t="s">
        <v>17</v>
      </c>
      <c r="E239" s="6" t="s">
        <v>2135</v>
      </c>
      <c r="F239" s="6" t="s">
        <v>3119</v>
      </c>
      <c r="G239" s="24">
        <v>3</v>
      </c>
      <c r="H239" s="48" t="s">
        <v>3324</v>
      </c>
      <c r="I239" s="48" t="s">
        <v>3325</v>
      </c>
      <c r="J239" s="6" t="s">
        <v>2234</v>
      </c>
      <c r="K239" s="8" t="s">
        <v>3638</v>
      </c>
      <c r="L239" s="8" t="s">
        <v>3321</v>
      </c>
      <c r="N239" s="8" t="s">
        <v>3124</v>
      </c>
      <c r="P239" s="8">
        <v>4400</v>
      </c>
      <c r="Q239" s="8" t="s">
        <v>3132</v>
      </c>
      <c r="R239" s="8" t="s">
        <v>2241</v>
      </c>
      <c r="S239" s="8" t="s">
        <v>3639</v>
      </c>
      <c r="U239" s="8" t="s">
        <v>3640</v>
      </c>
      <c r="V239" s="6" t="s">
        <v>3119</v>
      </c>
      <c r="W239" s="6" t="s">
        <v>71</v>
      </c>
      <c r="X239" s="8" t="str">
        <f>IF(ISERROR(MATCH('JP PINT 1.0'!B239,統合!J:J,0)),"",INDEX(統合!Z:Z,MATCH('JP PINT 1.0'!B239,統合!J:J,0),1))</f>
        <v/>
      </c>
    </row>
    <row r="240" spans="1:24" ht="15.95" customHeight="1">
      <c r="A240" s="8">
        <v>3360</v>
      </c>
      <c r="B240" s="8" t="s">
        <v>5398</v>
      </c>
      <c r="C240" s="8" t="s">
        <v>2135</v>
      </c>
      <c r="D240" s="6" t="s">
        <v>17</v>
      </c>
      <c r="F240" s="6" t="s">
        <v>17</v>
      </c>
      <c r="G240" s="24">
        <v>3</v>
      </c>
      <c r="H240" s="48" t="s">
        <v>3641</v>
      </c>
      <c r="I240" s="48" t="s">
        <v>3642</v>
      </c>
      <c r="J240" s="6" t="s">
        <v>2189</v>
      </c>
      <c r="K240" s="8" t="s">
        <v>3643</v>
      </c>
      <c r="L240" s="8" t="s">
        <v>3644</v>
      </c>
      <c r="M240" s="8" t="s">
        <v>3645</v>
      </c>
      <c r="N240" s="8" t="s">
        <v>3646</v>
      </c>
      <c r="O240" s="8" t="s">
        <v>3647</v>
      </c>
      <c r="P240" s="8">
        <v>4420</v>
      </c>
      <c r="Q240" s="8" t="s">
        <v>2166</v>
      </c>
      <c r="R240" s="8" t="s">
        <v>2167</v>
      </c>
      <c r="S240" s="8" t="s">
        <v>3648</v>
      </c>
      <c r="U240" s="8" t="s">
        <v>3649</v>
      </c>
      <c r="V240" s="6" t="s">
        <v>22</v>
      </c>
      <c r="W240" s="6" t="s">
        <v>17</v>
      </c>
      <c r="X240" s="8" t="str">
        <f>IF(ISERROR(MATCH('JP PINT 1.0'!B240,統合!J:J,0)),"",INDEX(統合!Z:Z,MATCH('JP PINT 1.0'!B240,統合!J:J,0),1))</f>
        <v/>
      </c>
    </row>
    <row r="241" spans="1:24" ht="15.95" customHeight="1">
      <c r="A241" s="8">
        <v>3370</v>
      </c>
      <c r="B241" s="8" t="s">
        <v>2054</v>
      </c>
      <c r="C241" s="8" t="s">
        <v>2153</v>
      </c>
      <c r="D241" s="6" t="s">
        <v>22</v>
      </c>
      <c r="F241" s="6" t="s">
        <v>22</v>
      </c>
      <c r="G241" s="24">
        <v>2</v>
      </c>
      <c r="H241" s="44" t="s">
        <v>3650</v>
      </c>
      <c r="I241" s="44" t="s">
        <v>3651</v>
      </c>
      <c r="K241" s="8" t="s">
        <v>2055</v>
      </c>
      <c r="L241" s="8" t="s">
        <v>3652</v>
      </c>
      <c r="P241" s="8">
        <v>4190</v>
      </c>
      <c r="Q241" s="8" t="s">
        <v>3653</v>
      </c>
      <c r="R241" s="8" t="s">
        <v>3654</v>
      </c>
      <c r="S241" s="8" t="s">
        <v>3655</v>
      </c>
      <c r="U241" s="8" t="s">
        <v>3656</v>
      </c>
      <c r="V241" s="6" t="s">
        <v>22</v>
      </c>
      <c r="W241" s="6" t="s">
        <v>22</v>
      </c>
      <c r="X241" s="8">
        <f>IF(ISERROR(MATCH('JP PINT 1.0'!B241,統合!J:J,0)),"",INDEX(統合!Z:Z,MATCH('JP PINT 1.0'!B241,統合!J:J,0),1))</f>
        <v>0</v>
      </c>
    </row>
    <row r="242" spans="1:24" ht="15.95" customHeight="1">
      <c r="A242" s="8">
        <v>3380</v>
      </c>
      <c r="B242" s="8" t="s">
        <v>2058</v>
      </c>
      <c r="C242" s="8" t="s">
        <v>2153</v>
      </c>
      <c r="D242" s="6" t="s">
        <v>22</v>
      </c>
      <c r="F242" s="6" t="s">
        <v>22</v>
      </c>
      <c r="G242" s="24">
        <v>3</v>
      </c>
      <c r="H242" s="48" t="s">
        <v>3657</v>
      </c>
      <c r="I242" s="48" t="s">
        <v>1138</v>
      </c>
      <c r="J242" s="6" t="s">
        <v>2234</v>
      </c>
      <c r="K242" s="8" t="s">
        <v>2059</v>
      </c>
      <c r="L242" s="8" t="s">
        <v>3658</v>
      </c>
      <c r="O242" s="8" t="s">
        <v>3659</v>
      </c>
      <c r="P242" s="8">
        <v>4210</v>
      </c>
      <c r="Q242" s="8" t="s">
        <v>2403</v>
      </c>
      <c r="R242" s="8" t="s">
        <v>2396</v>
      </c>
      <c r="S242" s="8" t="s">
        <v>3660</v>
      </c>
      <c r="U242" s="8" t="s">
        <v>3661</v>
      </c>
      <c r="V242" s="6" t="s">
        <v>22</v>
      </c>
      <c r="W242" s="6" t="s">
        <v>17</v>
      </c>
      <c r="X242" s="8" t="str">
        <f>IF(ISERROR(MATCH('JP PINT 1.0'!B242,統合!J:J,0)),"",INDEX(統合!Z:Z,MATCH('JP PINT 1.0'!B242,統合!J:J,0),1))</f>
        <v>rsm:CIIHSupplyChainTradeTransaction/ram:IncludedCIILSupplyChainTradeLineItem/ram:SubordinateCIILBSubordinateTradeLineItem/ram:ApplicableCITradeProduct/ram:Name</v>
      </c>
    </row>
    <row r="243" spans="1:24" ht="15.95" customHeight="1">
      <c r="A243" s="8">
        <v>3390</v>
      </c>
      <c r="B243" s="8" t="s">
        <v>2061</v>
      </c>
      <c r="C243" s="8" t="s">
        <v>2153</v>
      </c>
      <c r="D243" s="6" t="s">
        <v>17</v>
      </c>
      <c r="F243" s="6" t="s">
        <v>17</v>
      </c>
      <c r="G243" s="24">
        <v>3</v>
      </c>
      <c r="H243" s="48" t="s">
        <v>3662</v>
      </c>
      <c r="I243" s="48" t="s">
        <v>1140</v>
      </c>
      <c r="J243" s="6" t="s">
        <v>2234</v>
      </c>
      <c r="K243" s="8" t="s">
        <v>2062</v>
      </c>
      <c r="L243" s="8" t="s">
        <v>3663</v>
      </c>
      <c r="P243" s="8">
        <v>4200</v>
      </c>
      <c r="Q243" s="8" t="s">
        <v>3664</v>
      </c>
      <c r="R243" s="8" t="s">
        <v>2241</v>
      </c>
      <c r="S243" s="8" t="s">
        <v>3665</v>
      </c>
      <c r="U243" s="8" t="s">
        <v>3666</v>
      </c>
      <c r="V243" s="6" t="s">
        <v>17</v>
      </c>
      <c r="W243" s="6" t="s">
        <v>71</v>
      </c>
      <c r="X243" s="8" t="str">
        <f>IF(ISERROR(MATCH('JP PINT 1.0'!B243,統合!J:J,0)),"",INDEX(統合!Z:Z,MATCH('JP PINT 1.0'!B243,統合!J:J,0),1))</f>
        <v>rsm:CIIHSupplyChainTradeTransaction/ram:IncludedCIILSupplyChainTradeLineItem/ram:SubordinateCIILBSubordinateTradeLineItem/ram:ApplicableCITradeProduct/ram:Description</v>
      </c>
    </row>
    <row r="244" spans="1:24" ht="15.95" customHeight="1" thickBot="1">
      <c r="A244" s="8">
        <v>3400</v>
      </c>
      <c r="B244" s="8" t="s">
        <v>4166</v>
      </c>
      <c r="C244" s="8" t="s">
        <v>2153</v>
      </c>
      <c r="D244" s="6" t="s">
        <v>17</v>
      </c>
      <c r="F244" s="6" t="s">
        <v>17</v>
      </c>
      <c r="G244" s="24">
        <v>3</v>
      </c>
      <c r="H244" s="48" t="s">
        <v>3667</v>
      </c>
      <c r="I244" s="48" t="s">
        <v>3668</v>
      </c>
      <c r="J244" s="6" t="s">
        <v>2162</v>
      </c>
      <c r="K244" s="8" t="s">
        <v>3669</v>
      </c>
      <c r="L244" s="8" t="s">
        <v>3670</v>
      </c>
      <c r="P244" s="8">
        <v>4250</v>
      </c>
      <c r="Q244" s="8" t="s">
        <v>2166</v>
      </c>
      <c r="R244" s="8" t="s">
        <v>2167</v>
      </c>
      <c r="S244" s="8" t="s">
        <v>3671</v>
      </c>
      <c r="U244" s="8" t="s">
        <v>3672</v>
      </c>
      <c r="V244" s="6" t="s">
        <v>22</v>
      </c>
      <c r="W244" s="6" t="s">
        <v>22</v>
      </c>
      <c r="X244" s="8" t="str">
        <f>IF(ISERROR(MATCH('JP PINT 1.0'!B244,統合!J:J,0)),"",INDEX(統合!Z:Z,MATCH('JP PINT 1.0'!B244,統合!J:J,0),1))</f>
        <v/>
      </c>
    </row>
    <row r="245" spans="1:24" s="12" customFormat="1" ht="16.5" customHeight="1">
      <c r="A245" s="8">
        <v>3410</v>
      </c>
      <c r="B245" s="8" t="s">
        <v>4167</v>
      </c>
      <c r="C245" s="18" t="s">
        <v>2153</v>
      </c>
      <c r="D245" s="19" t="s">
        <v>17</v>
      </c>
      <c r="E245" s="6"/>
      <c r="F245" s="6" t="s">
        <v>17</v>
      </c>
      <c r="G245" s="24">
        <v>3</v>
      </c>
      <c r="H245" s="48" t="s">
        <v>3673</v>
      </c>
      <c r="I245" s="48" t="s">
        <v>3674</v>
      </c>
      <c r="J245" s="6" t="s">
        <v>2162</v>
      </c>
      <c r="K245" s="18" t="s">
        <v>3675</v>
      </c>
      <c r="L245" s="8" t="s">
        <v>3676</v>
      </c>
      <c r="M245" s="8"/>
      <c r="N245" s="8"/>
      <c r="O245" s="8"/>
      <c r="P245" s="8">
        <v>4230</v>
      </c>
      <c r="Q245" s="8" t="s">
        <v>2166</v>
      </c>
      <c r="R245" s="8" t="s">
        <v>2167</v>
      </c>
      <c r="S245" s="8" t="s">
        <v>3677</v>
      </c>
      <c r="T245" s="8"/>
      <c r="U245" s="8" t="s">
        <v>3678</v>
      </c>
      <c r="V245" s="6" t="s">
        <v>22</v>
      </c>
      <c r="W245" s="6" t="s">
        <v>22</v>
      </c>
      <c r="X245" s="8" t="str">
        <f>IF(ISERROR(MATCH('JP PINT 1.0'!B245,統合!J:J,0)),"",INDEX(統合!Z:Z,MATCH('JP PINT 1.0'!B245,統合!J:J,0),1))</f>
        <v/>
      </c>
    </row>
    <row r="246" spans="1:24" ht="15.95" customHeight="1">
      <c r="A246" s="8">
        <v>3420</v>
      </c>
      <c r="B246" s="8" t="s">
        <v>4168</v>
      </c>
      <c r="C246" s="8" t="s">
        <v>2153</v>
      </c>
      <c r="D246" s="6" t="s">
        <v>17</v>
      </c>
      <c r="F246" s="6" t="s">
        <v>17</v>
      </c>
      <c r="G246" s="24">
        <v>3</v>
      </c>
      <c r="H246" s="48" t="s">
        <v>3679</v>
      </c>
      <c r="I246" s="48" t="s">
        <v>3680</v>
      </c>
      <c r="J246" s="6" t="s">
        <v>2162</v>
      </c>
      <c r="K246" s="8" t="s">
        <v>3681</v>
      </c>
      <c r="L246" s="8" t="s">
        <v>3682</v>
      </c>
      <c r="P246" s="8">
        <v>4270</v>
      </c>
      <c r="Q246" s="8" t="s">
        <v>2166</v>
      </c>
      <c r="R246" s="8" t="s">
        <v>2167</v>
      </c>
      <c r="S246" s="8" t="s">
        <v>3683</v>
      </c>
      <c r="U246" s="8" t="s">
        <v>3684</v>
      </c>
      <c r="V246" s="6" t="s">
        <v>22</v>
      </c>
      <c r="W246" s="6" t="s">
        <v>22</v>
      </c>
      <c r="X246" s="8" t="str">
        <f>IF(ISERROR(MATCH('JP PINT 1.0'!B246,統合!J:J,0)),"",INDEX(統合!Z:Z,MATCH('JP PINT 1.0'!B246,統合!J:J,0),1))</f>
        <v/>
      </c>
    </row>
    <row r="247" spans="1:24" ht="15.95" customHeight="1">
      <c r="A247" s="8">
        <v>3430</v>
      </c>
      <c r="B247" s="8" t="s">
        <v>5399</v>
      </c>
      <c r="C247" s="8" t="s">
        <v>2153</v>
      </c>
      <c r="D247" s="6" t="s">
        <v>22</v>
      </c>
      <c r="F247" s="13" t="s">
        <v>22</v>
      </c>
      <c r="G247" s="24">
        <v>4</v>
      </c>
      <c r="H247" s="52" t="s">
        <v>3685</v>
      </c>
      <c r="I247" s="53" t="s">
        <v>2412</v>
      </c>
      <c r="J247" s="13" t="s">
        <v>2189</v>
      </c>
      <c r="K247" s="20" t="s">
        <v>3686</v>
      </c>
      <c r="L247" s="12" t="s">
        <v>2425</v>
      </c>
      <c r="M247" s="12"/>
      <c r="N247" s="12"/>
      <c r="P247" s="8">
        <v>4280</v>
      </c>
      <c r="Q247" s="8" t="s">
        <v>2295</v>
      </c>
      <c r="R247" s="8" t="s">
        <v>2296</v>
      </c>
      <c r="S247" s="8" t="s">
        <v>3687</v>
      </c>
      <c r="U247" s="8" t="s">
        <v>3688</v>
      </c>
      <c r="V247" s="6" t="s">
        <v>22</v>
      </c>
      <c r="W247" s="6" t="s">
        <v>17</v>
      </c>
      <c r="X247" s="8" t="str">
        <f>IF(ISERROR(MATCH('JP PINT 1.0'!B247,統合!J:J,0)),"",INDEX(統合!Z:Z,MATCH('JP PINT 1.0'!B247,統合!J:J,0),1))</f>
        <v/>
      </c>
    </row>
    <row r="248" spans="1:24" ht="15.95" customHeight="1">
      <c r="A248" s="8">
        <v>3440</v>
      </c>
      <c r="B248" s="8" t="s">
        <v>4169</v>
      </c>
      <c r="C248" s="8" t="s">
        <v>2153</v>
      </c>
      <c r="D248" s="6" t="s">
        <v>71</v>
      </c>
      <c r="F248" s="6" t="s">
        <v>71</v>
      </c>
      <c r="G248" s="24">
        <v>3</v>
      </c>
      <c r="H248" s="48" t="s">
        <v>3689</v>
      </c>
      <c r="I248" s="48" t="s">
        <v>3690</v>
      </c>
      <c r="J248" s="6" t="s">
        <v>2162</v>
      </c>
      <c r="K248" s="8" t="s">
        <v>3691</v>
      </c>
      <c r="L248" s="8" t="s">
        <v>3692</v>
      </c>
      <c r="N248" s="8" t="s">
        <v>3693</v>
      </c>
      <c r="P248" s="8">
        <v>4320</v>
      </c>
      <c r="Q248" s="8" t="s">
        <v>3694</v>
      </c>
      <c r="R248" s="8" t="s">
        <v>2193</v>
      </c>
      <c r="S248" s="8" t="s">
        <v>3695</v>
      </c>
      <c r="U248" s="8" t="s">
        <v>3696</v>
      </c>
      <c r="V248" s="6" t="s">
        <v>22</v>
      </c>
      <c r="W248" s="6" t="s">
        <v>17</v>
      </c>
      <c r="X248" s="8" t="str">
        <f>IF(ISERROR(MATCH('JP PINT 1.0'!B248,統合!J:J,0)),"",INDEX(統合!Z:Z,MATCH('JP PINT 1.0'!B248,統合!J:J,0),1))</f>
        <v/>
      </c>
    </row>
    <row r="249" spans="1:24" ht="15.95" customHeight="1">
      <c r="A249" s="8">
        <v>3450</v>
      </c>
      <c r="B249" s="8" t="s">
        <v>5400</v>
      </c>
      <c r="C249" s="8" t="s">
        <v>2153</v>
      </c>
      <c r="D249" s="6" t="s">
        <v>22</v>
      </c>
      <c r="F249" s="6" t="s">
        <v>22</v>
      </c>
      <c r="G249" s="24">
        <v>4</v>
      </c>
      <c r="H249" s="51" t="s">
        <v>3697</v>
      </c>
      <c r="I249" s="51" t="s">
        <v>2412</v>
      </c>
      <c r="J249" s="6" t="s">
        <v>2189</v>
      </c>
      <c r="K249" s="8" t="s">
        <v>3698</v>
      </c>
      <c r="L249" s="8" t="s">
        <v>3699</v>
      </c>
      <c r="M249" s="11" t="s">
        <v>3700</v>
      </c>
      <c r="N249" s="11" t="s">
        <v>3701</v>
      </c>
      <c r="P249" s="8">
        <v>4330</v>
      </c>
      <c r="Q249" s="8" t="s">
        <v>3702</v>
      </c>
      <c r="R249" s="8" t="s">
        <v>2296</v>
      </c>
      <c r="S249" s="8" t="s">
        <v>3703</v>
      </c>
      <c r="U249" s="8" t="s">
        <v>3704</v>
      </c>
      <c r="V249" s="6" t="s">
        <v>22</v>
      </c>
      <c r="W249" s="6" t="s">
        <v>17</v>
      </c>
      <c r="X249" s="8" t="str">
        <f>IF(ISERROR(MATCH('JP PINT 1.0'!B249,統合!J:J,0)),"",INDEX(統合!Z:Z,MATCH('JP PINT 1.0'!B249,統合!J:J,0),1))</f>
        <v/>
      </c>
    </row>
    <row r="250" spans="1:24" ht="15.95" customHeight="1">
      <c r="A250" s="8">
        <v>3460</v>
      </c>
      <c r="B250" s="8" t="s">
        <v>5401</v>
      </c>
      <c r="C250" s="8" t="s">
        <v>2153</v>
      </c>
      <c r="D250" s="6" t="s">
        <v>17</v>
      </c>
      <c r="F250" s="6" t="s">
        <v>17</v>
      </c>
      <c r="G250" s="24">
        <v>4</v>
      </c>
      <c r="H250" s="51" t="s">
        <v>3705</v>
      </c>
      <c r="I250" s="51" t="s">
        <v>3706</v>
      </c>
      <c r="J250" s="6" t="s">
        <v>2234</v>
      </c>
      <c r="K250" s="8" t="s">
        <v>3707</v>
      </c>
      <c r="L250" s="8" t="s">
        <v>3708</v>
      </c>
      <c r="P250" s="8">
        <v>4340</v>
      </c>
      <c r="Q250" s="8" t="s">
        <v>3709</v>
      </c>
      <c r="R250" s="8" t="s">
        <v>2296</v>
      </c>
      <c r="S250" s="8" t="s">
        <v>3710</v>
      </c>
      <c r="U250" s="8" t="s">
        <v>3711</v>
      </c>
      <c r="V250" s="6" t="s">
        <v>17</v>
      </c>
      <c r="W250" s="6" t="s">
        <v>17</v>
      </c>
      <c r="X250" s="8" t="str">
        <f>IF(ISERROR(MATCH('JP PINT 1.0'!B250,統合!J:J,0)),"",INDEX(統合!Z:Z,MATCH('JP PINT 1.0'!B250,統合!J:J,0),1))</f>
        <v/>
      </c>
    </row>
    <row r="251" spans="1:24" ht="15.95" customHeight="1">
      <c r="A251" s="8">
        <v>3470</v>
      </c>
      <c r="B251" s="8" t="s">
        <v>4170</v>
      </c>
      <c r="C251" s="8" t="s">
        <v>2153</v>
      </c>
      <c r="D251" s="6" t="s">
        <v>17</v>
      </c>
      <c r="F251" s="6" t="s">
        <v>17</v>
      </c>
      <c r="G251" s="24">
        <v>3</v>
      </c>
      <c r="H251" s="48" t="s">
        <v>3712</v>
      </c>
      <c r="I251" s="48" t="s">
        <v>3713</v>
      </c>
      <c r="J251" s="6" t="s">
        <v>2189</v>
      </c>
      <c r="K251" s="8" t="s">
        <v>3714</v>
      </c>
      <c r="L251" s="8" t="s">
        <v>3715</v>
      </c>
      <c r="P251" s="8">
        <v>4300</v>
      </c>
      <c r="Q251" s="8" t="s">
        <v>2530</v>
      </c>
      <c r="R251" s="8" t="s">
        <v>2193</v>
      </c>
      <c r="S251" s="8" t="s">
        <v>3716</v>
      </c>
      <c r="U251" s="8" t="s">
        <v>3717</v>
      </c>
      <c r="V251" s="6" t="s">
        <v>22</v>
      </c>
      <c r="W251" s="6" t="s">
        <v>17</v>
      </c>
      <c r="X251" s="8" t="str">
        <f>IF(ISERROR(MATCH('JP PINT 1.0'!B251,統合!J:J,0)),"",INDEX(統合!Z:Z,MATCH('JP PINT 1.0'!B251,統合!J:J,0),1))</f>
        <v/>
      </c>
    </row>
    <row r="252" spans="1:24" ht="15.95" customHeight="1">
      <c r="A252" s="8">
        <v>3480</v>
      </c>
      <c r="B252" s="8" t="s">
        <v>4173</v>
      </c>
      <c r="C252" s="8" t="s">
        <v>2153</v>
      </c>
      <c r="D252" s="6" t="s">
        <v>71</v>
      </c>
      <c r="F252" s="6" t="s">
        <v>71</v>
      </c>
      <c r="G252" s="24">
        <v>3</v>
      </c>
      <c r="H252" s="48" t="s">
        <v>3718</v>
      </c>
      <c r="I252" s="48" t="s">
        <v>3719</v>
      </c>
      <c r="K252" s="8" t="s">
        <v>3720</v>
      </c>
      <c r="L252" s="8" t="s">
        <v>3721</v>
      </c>
      <c r="P252" s="8">
        <v>4430</v>
      </c>
      <c r="Q252" s="8" t="s">
        <v>3722</v>
      </c>
      <c r="R252" s="8" t="s">
        <v>3723</v>
      </c>
      <c r="S252" s="8" t="s">
        <v>3724</v>
      </c>
      <c r="U252" s="8" t="s">
        <v>3725</v>
      </c>
      <c r="V252" s="6" t="s">
        <v>71</v>
      </c>
      <c r="W252" s="6" t="s">
        <v>71</v>
      </c>
      <c r="X252" s="8" t="str">
        <f>IF(ISERROR(MATCH('JP PINT 1.0'!B252,統合!J:J,0)),"",INDEX(統合!Z:Z,MATCH('JP PINT 1.0'!B252,統合!J:J,0),1))</f>
        <v/>
      </c>
    </row>
    <row r="253" spans="1:24" ht="15.95" customHeight="1">
      <c r="A253" s="8">
        <v>3490</v>
      </c>
      <c r="B253" s="8" t="s">
        <v>4174</v>
      </c>
      <c r="C253" s="8" t="s">
        <v>2153</v>
      </c>
      <c r="D253" s="6" t="s">
        <v>22</v>
      </c>
      <c r="F253" s="6" t="s">
        <v>22</v>
      </c>
      <c r="G253" s="24">
        <v>4</v>
      </c>
      <c r="H253" s="51" t="s">
        <v>3726</v>
      </c>
      <c r="I253" s="51" t="s">
        <v>3727</v>
      </c>
      <c r="J253" s="6" t="s">
        <v>2234</v>
      </c>
      <c r="K253" s="8" t="s">
        <v>3728</v>
      </c>
      <c r="L253" s="8" t="s">
        <v>3729</v>
      </c>
      <c r="M253" s="8" t="s">
        <v>3730</v>
      </c>
      <c r="N253" s="8" t="s">
        <v>3731</v>
      </c>
      <c r="P253" s="8">
        <v>4440</v>
      </c>
      <c r="Q253" s="8" t="s">
        <v>2403</v>
      </c>
      <c r="R253" s="8" t="s">
        <v>2396</v>
      </c>
      <c r="S253" s="8" t="s">
        <v>3732</v>
      </c>
      <c r="U253" s="8" t="s">
        <v>3733</v>
      </c>
      <c r="V253" s="6" t="s">
        <v>22</v>
      </c>
      <c r="W253" s="6" t="s">
        <v>22</v>
      </c>
      <c r="X253" s="8" t="str">
        <f>IF(ISERROR(MATCH('JP PINT 1.0'!B253,統合!J:J,0)),"",INDEX(統合!Z:Z,MATCH('JP PINT 1.0'!B253,統合!J:J,0),1))</f>
        <v/>
      </c>
    </row>
    <row r="254" spans="1:24" ht="15.95" customHeight="1">
      <c r="A254" s="8">
        <v>3500</v>
      </c>
      <c r="B254" s="8" t="s">
        <v>4175</v>
      </c>
      <c r="C254" s="8" t="s">
        <v>2153</v>
      </c>
      <c r="D254" s="6" t="s">
        <v>22</v>
      </c>
      <c r="F254" s="6" t="s">
        <v>22</v>
      </c>
      <c r="G254" s="24">
        <v>4</v>
      </c>
      <c r="H254" s="51" t="s">
        <v>3734</v>
      </c>
      <c r="I254" s="51" t="s">
        <v>3735</v>
      </c>
      <c r="J254" s="6" t="s">
        <v>2234</v>
      </c>
      <c r="K254" s="8" t="s">
        <v>3736</v>
      </c>
      <c r="L254" s="8" t="s">
        <v>3737</v>
      </c>
      <c r="M254" s="8" t="s">
        <v>3738</v>
      </c>
      <c r="N254" s="8" t="s">
        <v>3739</v>
      </c>
      <c r="P254" s="8">
        <v>4450</v>
      </c>
      <c r="Q254" s="8" t="s">
        <v>3740</v>
      </c>
      <c r="R254" s="8" t="s">
        <v>2241</v>
      </c>
      <c r="S254" s="8" t="s">
        <v>3741</v>
      </c>
      <c r="U254" s="8" t="s">
        <v>3742</v>
      </c>
      <c r="V254" s="6" t="s">
        <v>22</v>
      </c>
      <c r="W254" s="6" t="s">
        <v>17</v>
      </c>
      <c r="X254" s="8" t="str">
        <f>IF(ISERROR(MATCH('JP PINT 1.0'!B254,統合!J:J,0)),"",INDEX(統合!Z:Z,MATCH('JP PINT 1.0'!B254,統合!J:J,0),1))</f>
        <v/>
      </c>
    </row>
    <row r="255" spans="1:24" ht="15.95" customHeight="1">
      <c r="P255" s="8">
        <v>1180</v>
      </c>
      <c r="Q255" s="8" t="s">
        <v>3743</v>
      </c>
      <c r="R255" s="8" t="s">
        <v>3744</v>
      </c>
      <c r="S255" s="8" t="s">
        <v>3745</v>
      </c>
      <c r="U255" s="8" t="s">
        <v>3746</v>
      </c>
      <c r="V255" s="6" t="s">
        <v>17</v>
      </c>
      <c r="W255" s="6" t="s">
        <v>17</v>
      </c>
    </row>
    <row r="256" spans="1:24" ht="15.95" customHeight="1">
      <c r="P256" s="8">
        <v>1220</v>
      </c>
      <c r="Q256" s="8" t="s">
        <v>3747</v>
      </c>
      <c r="R256" s="8" t="s">
        <v>3335</v>
      </c>
      <c r="S256" s="8" t="s">
        <v>3748</v>
      </c>
      <c r="U256" s="8" t="s">
        <v>3749</v>
      </c>
      <c r="V256" s="6" t="s">
        <v>22</v>
      </c>
      <c r="W256" s="6" t="s">
        <v>17</v>
      </c>
    </row>
    <row r="257" spans="16:23" ht="15.95" customHeight="1">
      <c r="P257" s="8">
        <v>1250</v>
      </c>
      <c r="Q257" s="8" t="s">
        <v>3750</v>
      </c>
      <c r="R257" s="8" t="s">
        <v>3335</v>
      </c>
      <c r="S257" s="8" t="s">
        <v>3751</v>
      </c>
      <c r="U257" s="8" t="s">
        <v>3752</v>
      </c>
      <c r="V257" s="6" t="s">
        <v>17</v>
      </c>
      <c r="W257" s="6" t="s">
        <v>71</v>
      </c>
    </row>
    <row r="258" spans="16:23" ht="15.95" customHeight="1">
      <c r="P258" s="8">
        <v>1270</v>
      </c>
      <c r="Q258" s="8" t="s">
        <v>3753</v>
      </c>
      <c r="R258" s="8" t="s">
        <v>3335</v>
      </c>
      <c r="S258" s="8" t="s">
        <v>3754</v>
      </c>
      <c r="U258" s="8" t="s">
        <v>3755</v>
      </c>
      <c r="V258" s="6" t="s">
        <v>17</v>
      </c>
      <c r="W258" s="6" t="s">
        <v>71</v>
      </c>
    </row>
    <row r="259" spans="16:23" ht="15.95" customHeight="1">
      <c r="P259" s="8">
        <v>1290</v>
      </c>
      <c r="Q259" s="8" t="s">
        <v>3756</v>
      </c>
      <c r="R259" s="8" t="s">
        <v>3335</v>
      </c>
      <c r="S259" s="8" t="s">
        <v>3757</v>
      </c>
      <c r="U259" s="8" t="s">
        <v>3758</v>
      </c>
      <c r="V259" s="6" t="s">
        <v>17</v>
      </c>
      <c r="W259" s="6" t="s">
        <v>71</v>
      </c>
    </row>
    <row r="260" spans="16:23" ht="15.95" customHeight="1">
      <c r="P260" s="8">
        <v>1310</v>
      </c>
      <c r="Q260" s="8" t="s">
        <v>3759</v>
      </c>
      <c r="R260" s="8" t="s">
        <v>3335</v>
      </c>
      <c r="S260" s="8" t="s">
        <v>3760</v>
      </c>
      <c r="U260" s="8" t="s">
        <v>3761</v>
      </c>
      <c r="V260" s="6" t="s">
        <v>17</v>
      </c>
      <c r="W260" s="6" t="s">
        <v>71</v>
      </c>
    </row>
    <row r="261" spans="16:23" ht="15.95" customHeight="1">
      <c r="P261" s="8">
        <v>1330</v>
      </c>
      <c r="Q261" s="8" t="s">
        <v>3334</v>
      </c>
      <c r="R261" s="8" t="s">
        <v>3335</v>
      </c>
      <c r="S261" s="8" t="s">
        <v>3336</v>
      </c>
      <c r="T261" s="8" t="s">
        <v>3762</v>
      </c>
      <c r="U261" s="8" t="s">
        <v>3763</v>
      </c>
      <c r="V261" s="6" t="s">
        <v>71</v>
      </c>
      <c r="W261" s="6" t="s">
        <v>71</v>
      </c>
    </row>
    <row r="262" spans="16:23" ht="15.95" customHeight="1">
      <c r="P262" s="8">
        <v>1390</v>
      </c>
      <c r="Q262" s="8" t="s">
        <v>3764</v>
      </c>
      <c r="R262" s="8" t="s">
        <v>3765</v>
      </c>
      <c r="S262" s="8" t="s">
        <v>3766</v>
      </c>
      <c r="U262" s="8" t="s">
        <v>3767</v>
      </c>
      <c r="V262" s="6" t="s">
        <v>17</v>
      </c>
      <c r="W262" s="6" t="s">
        <v>17</v>
      </c>
    </row>
    <row r="263" spans="16:23" ht="15.95" customHeight="1">
      <c r="P263" s="8">
        <v>1430</v>
      </c>
      <c r="Q263" s="8" t="s">
        <v>3768</v>
      </c>
      <c r="R263" s="8" t="s">
        <v>3769</v>
      </c>
      <c r="S263" s="8" t="s">
        <v>3770</v>
      </c>
      <c r="U263" s="8" t="s">
        <v>3771</v>
      </c>
      <c r="V263" s="6" t="s">
        <v>17</v>
      </c>
      <c r="W263" s="6" t="s">
        <v>17</v>
      </c>
    </row>
    <row r="264" spans="16:23" ht="15.95" customHeight="1">
      <c r="P264" s="8">
        <v>1450</v>
      </c>
      <c r="Q264" s="8" t="s">
        <v>3772</v>
      </c>
      <c r="R264" s="8" t="s">
        <v>3773</v>
      </c>
      <c r="S264" s="8" t="s">
        <v>3774</v>
      </c>
      <c r="U264" s="8" t="s">
        <v>3775</v>
      </c>
      <c r="V264" s="6" t="s">
        <v>17</v>
      </c>
      <c r="W264" s="6" t="s">
        <v>71</v>
      </c>
    </row>
    <row r="265" spans="16:23" ht="15.95" customHeight="1">
      <c r="P265" s="8">
        <v>1480</v>
      </c>
      <c r="Q265" s="8" t="s">
        <v>3776</v>
      </c>
      <c r="R265" s="8" t="s">
        <v>2689</v>
      </c>
      <c r="S265" s="8" t="s">
        <v>3777</v>
      </c>
      <c r="U265" s="8" t="s">
        <v>3778</v>
      </c>
      <c r="V265" s="6" t="s">
        <v>22</v>
      </c>
      <c r="W265" s="6" t="s">
        <v>17</v>
      </c>
    </row>
    <row r="266" spans="16:23" ht="15.95" customHeight="1">
      <c r="P266" s="8">
        <v>1510</v>
      </c>
      <c r="Q266" s="8" t="s">
        <v>3779</v>
      </c>
      <c r="R266" s="8" t="s">
        <v>3780</v>
      </c>
      <c r="S266" s="8" t="s">
        <v>3781</v>
      </c>
      <c r="T266" s="8" t="s">
        <v>3782</v>
      </c>
      <c r="U266" s="8" t="s">
        <v>3783</v>
      </c>
      <c r="V266" s="6" t="s">
        <v>71</v>
      </c>
      <c r="W266" s="6" t="s">
        <v>71</v>
      </c>
    </row>
    <row r="267" spans="16:23" ht="15.95" customHeight="1">
      <c r="P267" s="8">
        <v>1530</v>
      </c>
      <c r="Q267" s="8" t="s">
        <v>2295</v>
      </c>
      <c r="R267" s="8" t="s">
        <v>2296</v>
      </c>
      <c r="S267" s="8" t="s">
        <v>2415</v>
      </c>
      <c r="U267" s="8" t="s">
        <v>3784</v>
      </c>
      <c r="V267" s="6" t="s">
        <v>22</v>
      </c>
      <c r="W267" s="6" t="s">
        <v>17</v>
      </c>
    </row>
    <row r="268" spans="16:23" ht="15.95" customHeight="1">
      <c r="P268" s="8">
        <v>1540</v>
      </c>
      <c r="Q268" s="8" t="s">
        <v>3779</v>
      </c>
      <c r="R268" s="8" t="s">
        <v>3780</v>
      </c>
      <c r="S268" s="8" t="s">
        <v>3781</v>
      </c>
      <c r="T268" s="21" t="s">
        <v>3785</v>
      </c>
      <c r="U268" s="8" t="s">
        <v>3786</v>
      </c>
      <c r="V268" s="6" t="s">
        <v>71</v>
      </c>
      <c r="W268" s="6" t="s">
        <v>71</v>
      </c>
    </row>
    <row r="269" spans="16:23" ht="15.95" customHeight="1">
      <c r="P269" s="8">
        <v>1570</v>
      </c>
      <c r="Q269" s="8" t="s">
        <v>3787</v>
      </c>
      <c r="R269" s="8" t="s">
        <v>3788</v>
      </c>
      <c r="S269" s="8" t="s">
        <v>3789</v>
      </c>
      <c r="U269" s="8" t="s">
        <v>3790</v>
      </c>
      <c r="V269" s="6" t="s">
        <v>17</v>
      </c>
      <c r="W269" s="6" t="s">
        <v>71</v>
      </c>
    </row>
    <row r="270" spans="16:23" ht="15.95" customHeight="1">
      <c r="P270" s="8">
        <v>1650</v>
      </c>
      <c r="Q270" s="8" t="s">
        <v>3791</v>
      </c>
      <c r="R270" s="8" t="s">
        <v>3792</v>
      </c>
      <c r="S270" s="8" t="s">
        <v>3793</v>
      </c>
      <c r="U270" s="8" t="s">
        <v>3794</v>
      </c>
      <c r="V270" s="6" t="s">
        <v>17</v>
      </c>
      <c r="W270" s="6" t="s">
        <v>71</v>
      </c>
    </row>
    <row r="271" spans="16:23" ht="15.95" customHeight="1">
      <c r="P271" s="8">
        <v>1670</v>
      </c>
      <c r="Q271" s="8" t="s">
        <v>3795</v>
      </c>
      <c r="R271" s="8" t="s">
        <v>3796</v>
      </c>
      <c r="S271" s="8" t="s">
        <v>3797</v>
      </c>
      <c r="U271" s="8" t="s">
        <v>3798</v>
      </c>
      <c r="V271" s="6" t="s">
        <v>22</v>
      </c>
      <c r="W271" s="6" t="s">
        <v>17</v>
      </c>
    </row>
    <row r="272" spans="16:23" ht="15.95" customHeight="1">
      <c r="P272" s="8">
        <v>1690</v>
      </c>
      <c r="Q272" s="8" t="s">
        <v>3799</v>
      </c>
      <c r="R272" s="8" t="s">
        <v>3800</v>
      </c>
      <c r="S272" s="8" t="s">
        <v>3801</v>
      </c>
      <c r="T272" s="8" t="s">
        <v>3802</v>
      </c>
      <c r="U272" s="8" t="s">
        <v>3803</v>
      </c>
      <c r="V272" s="6" t="s">
        <v>17</v>
      </c>
      <c r="W272" s="6" t="s">
        <v>71</v>
      </c>
    </row>
    <row r="273" spans="16:23" ht="15.95" customHeight="1">
      <c r="P273" s="8">
        <v>1710</v>
      </c>
      <c r="Q273" s="8" t="s">
        <v>3804</v>
      </c>
      <c r="R273" s="8" t="s">
        <v>3805</v>
      </c>
      <c r="S273" s="8" t="s">
        <v>3806</v>
      </c>
      <c r="U273" s="8" t="s">
        <v>3807</v>
      </c>
      <c r="V273" s="6" t="s">
        <v>22</v>
      </c>
      <c r="W273" s="6" t="s">
        <v>22</v>
      </c>
    </row>
    <row r="274" spans="16:23" ht="15.95" customHeight="1">
      <c r="P274" s="8">
        <v>1720</v>
      </c>
      <c r="Q274" s="8" t="s">
        <v>2166</v>
      </c>
      <c r="R274" s="8" t="s">
        <v>2167</v>
      </c>
      <c r="S274" s="8" t="s">
        <v>3808</v>
      </c>
      <c r="U274" s="8" t="s">
        <v>3809</v>
      </c>
      <c r="V274" s="6" t="s">
        <v>17</v>
      </c>
      <c r="W274" s="6" t="s">
        <v>17</v>
      </c>
    </row>
    <row r="275" spans="16:23" ht="15.95" customHeight="1">
      <c r="P275" s="8">
        <v>1730</v>
      </c>
      <c r="Q275" s="8" t="s">
        <v>3799</v>
      </c>
      <c r="R275" s="8" t="s">
        <v>3800</v>
      </c>
      <c r="S275" s="8" t="s">
        <v>3801</v>
      </c>
      <c r="T275" s="8" t="s">
        <v>3810</v>
      </c>
      <c r="U275" s="8" t="s">
        <v>3811</v>
      </c>
      <c r="V275" s="6" t="s">
        <v>17</v>
      </c>
      <c r="W275" s="6" t="s">
        <v>71</v>
      </c>
    </row>
    <row r="276" spans="16:23" ht="15.95" customHeight="1">
      <c r="P276" s="8">
        <v>1750</v>
      </c>
      <c r="Q276" s="8" t="s">
        <v>3804</v>
      </c>
      <c r="R276" s="8" t="s">
        <v>3805</v>
      </c>
      <c r="S276" s="8" t="s">
        <v>3806</v>
      </c>
      <c r="U276" s="8" t="s">
        <v>3812</v>
      </c>
      <c r="V276" s="6" t="s">
        <v>22</v>
      </c>
      <c r="W276" s="6" t="s">
        <v>22</v>
      </c>
    </row>
    <row r="277" spans="16:23" ht="15.95" customHeight="1">
      <c r="P277" s="8">
        <v>1760</v>
      </c>
      <c r="Q277" s="8" t="s">
        <v>2166</v>
      </c>
      <c r="R277" s="8" t="s">
        <v>2167</v>
      </c>
      <c r="S277" s="8" t="s">
        <v>3808</v>
      </c>
      <c r="U277" s="8" t="s">
        <v>3813</v>
      </c>
      <c r="V277" s="6" t="s">
        <v>17</v>
      </c>
      <c r="W277" s="6" t="s">
        <v>17</v>
      </c>
    </row>
    <row r="278" spans="16:23" ht="15.95" customHeight="1">
      <c r="P278" s="8">
        <v>1770</v>
      </c>
      <c r="Q278" s="8" t="s">
        <v>3814</v>
      </c>
      <c r="R278" s="8" t="s">
        <v>3815</v>
      </c>
      <c r="S278" s="8" t="s">
        <v>3816</v>
      </c>
      <c r="U278" s="8" t="s">
        <v>3817</v>
      </c>
      <c r="V278" s="6" t="s">
        <v>22</v>
      </c>
      <c r="W278" s="6" t="s">
        <v>71</v>
      </c>
    </row>
    <row r="279" spans="16:23" ht="15.95" customHeight="1">
      <c r="P279" s="8">
        <v>1870</v>
      </c>
      <c r="Q279" s="8" t="s">
        <v>3776</v>
      </c>
      <c r="R279" s="8" t="s">
        <v>2689</v>
      </c>
      <c r="S279" s="8" t="s">
        <v>3818</v>
      </c>
      <c r="U279" s="8" t="s">
        <v>3819</v>
      </c>
      <c r="V279" s="6" t="s">
        <v>22</v>
      </c>
      <c r="W279" s="6" t="s">
        <v>17</v>
      </c>
    </row>
    <row r="280" spans="16:23" ht="15.95" customHeight="1">
      <c r="P280" s="8">
        <v>1900</v>
      </c>
      <c r="Q280" s="8" t="s">
        <v>3779</v>
      </c>
      <c r="R280" s="8" t="s">
        <v>3780</v>
      </c>
      <c r="S280" s="8" t="s">
        <v>3820</v>
      </c>
      <c r="U280" s="8" t="s">
        <v>3821</v>
      </c>
      <c r="V280" s="6" t="s">
        <v>17</v>
      </c>
      <c r="W280" s="6" t="s">
        <v>71</v>
      </c>
    </row>
    <row r="281" spans="16:23" ht="15.95" customHeight="1">
      <c r="P281" s="8">
        <v>1930</v>
      </c>
      <c r="Q281" s="8" t="s">
        <v>3787</v>
      </c>
      <c r="R281" s="8" t="s">
        <v>3788</v>
      </c>
      <c r="S281" s="8" t="s">
        <v>3822</v>
      </c>
      <c r="U281" s="8" t="s">
        <v>3823</v>
      </c>
      <c r="V281" s="6" t="s">
        <v>17</v>
      </c>
      <c r="W281" s="6" t="s">
        <v>71</v>
      </c>
    </row>
    <row r="282" spans="16:23" ht="15.95" customHeight="1">
      <c r="P282" s="8">
        <v>2010</v>
      </c>
      <c r="Q282" s="8" t="s">
        <v>3791</v>
      </c>
      <c r="R282" s="8" t="s">
        <v>3792</v>
      </c>
      <c r="S282" s="8" t="s">
        <v>3824</v>
      </c>
      <c r="U282" s="8" t="s">
        <v>3825</v>
      </c>
      <c r="V282" s="6" t="s">
        <v>17</v>
      </c>
      <c r="W282" s="6" t="s">
        <v>71</v>
      </c>
    </row>
    <row r="283" spans="16:23" ht="15.95" customHeight="1">
      <c r="P283" s="8">
        <v>2030</v>
      </c>
      <c r="Q283" s="8" t="s">
        <v>3795</v>
      </c>
      <c r="R283" s="8" t="s">
        <v>3796</v>
      </c>
      <c r="S283" s="8" t="s">
        <v>3826</v>
      </c>
      <c r="U283" s="8" t="s">
        <v>3827</v>
      </c>
      <c r="V283" s="6" t="s">
        <v>22</v>
      </c>
      <c r="W283" s="6" t="s">
        <v>17</v>
      </c>
    </row>
    <row r="284" spans="16:23" ht="15.95" customHeight="1">
      <c r="P284" s="8">
        <v>2050</v>
      </c>
      <c r="Q284" s="8" t="s">
        <v>3799</v>
      </c>
      <c r="R284" s="8" t="s">
        <v>3800</v>
      </c>
      <c r="S284" s="8" t="s">
        <v>3828</v>
      </c>
      <c r="U284" s="8" t="s">
        <v>3829</v>
      </c>
      <c r="V284" s="6" t="s">
        <v>17</v>
      </c>
      <c r="W284" s="6" t="s">
        <v>71</v>
      </c>
    </row>
    <row r="285" spans="16:23" ht="15.95" customHeight="1">
      <c r="P285" s="8">
        <v>2070</v>
      </c>
      <c r="Q285" s="8" t="s">
        <v>2295</v>
      </c>
      <c r="R285" s="8" t="s">
        <v>2296</v>
      </c>
      <c r="S285" s="8" t="s">
        <v>3830</v>
      </c>
      <c r="U285" s="8" t="s">
        <v>3831</v>
      </c>
      <c r="V285" s="6" t="s">
        <v>17</v>
      </c>
      <c r="W285" s="6" t="s">
        <v>17</v>
      </c>
    </row>
    <row r="286" spans="16:23" ht="15.95" customHeight="1">
      <c r="P286" s="8">
        <v>2080</v>
      </c>
      <c r="Q286" s="8" t="s">
        <v>3804</v>
      </c>
      <c r="R286" s="8" t="s">
        <v>3805</v>
      </c>
      <c r="S286" s="8" t="s">
        <v>3832</v>
      </c>
      <c r="U286" s="8" t="s">
        <v>3833</v>
      </c>
      <c r="V286" s="6" t="s">
        <v>22</v>
      </c>
      <c r="W286" s="6" t="s">
        <v>22</v>
      </c>
    </row>
    <row r="287" spans="16:23" ht="15.95" customHeight="1">
      <c r="P287" s="8">
        <v>2090</v>
      </c>
      <c r="Q287" s="8" t="s">
        <v>2166</v>
      </c>
      <c r="R287" s="8" t="s">
        <v>2167</v>
      </c>
      <c r="S287" s="8" t="s">
        <v>3834</v>
      </c>
      <c r="U287" s="8" t="s">
        <v>3835</v>
      </c>
      <c r="V287" s="6" t="s">
        <v>22</v>
      </c>
      <c r="W287" s="6" t="s">
        <v>17</v>
      </c>
    </row>
    <row r="288" spans="16:23" ht="15.95" customHeight="1">
      <c r="P288" s="8">
        <v>2100</v>
      </c>
      <c r="Q288" s="8" t="s">
        <v>3814</v>
      </c>
      <c r="R288" s="8" t="s">
        <v>3815</v>
      </c>
      <c r="S288" s="8" t="s">
        <v>3836</v>
      </c>
      <c r="U288" s="8" t="s">
        <v>3837</v>
      </c>
      <c r="V288" s="6" t="s">
        <v>22</v>
      </c>
      <c r="W288" s="6" t="s">
        <v>71</v>
      </c>
    </row>
    <row r="289" spans="16:23" ht="15.95" customHeight="1">
      <c r="P289" s="8">
        <v>2190</v>
      </c>
      <c r="Q289" s="8" t="s">
        <v>3779</v>
      </c>
      <c r="R289" s="8" t="s">
        <v>3780</v>
      </c>
      <c r="S289" s="8" t="s">
        <v>3838</v>
      </c>
      <c r="U289" s="8" t="s">
        <v>3839</v>
      </c>
      <c r="V289" s="6" t="s">
        <v>17</v>
      </c>
      <c r="W289" s="6" t="s">
        <v>71</v>
      </c>
    </row>
    <row r="290" spans="16:23" ht="15.95" customHeight="1">
      <c r="P290" s="8">
        <v>2220</v>
      </c>
      <c r="Q290" s="8" t="s">
        <v>3787</v>
      </c>
      <c r="R290" s="8" t="s">
        <v>3788</v>
      </c>
      <c r="S290" s="8" t="s">
        <v>3840</v>
      </c>
      <c r="U290" s="8" t="s">
        <v>3841</v>
      </c>
      <c r="V290" s="6" t="s">
        <v>22</v>
      </c>
      <c r="W290" s="6" t="s">
        <v>71</v>
      </c>
    </row>
    <row r="291" spans="16:23" ht="15.95" customHeight="1">
      <c r="P291" s="8">
        <v>2240</v>
      </c>
      <c r="Q291" s="8" t="s">
        <v>3814</v>
      </c>
      <c r="R291" s="8" t="s">
        <v>3815</v>
      </c>
      <c r="S291" s="8" t="s">
        <v>3842</v>
      </c>
      <c r="U291" s="8" t="s">
        <v>3843</v>
      </c>
      <c r="V291" s="6" t="s">
        <v>17</v>
      </c>
      <c r="W291" s="6" t="s">
        <v>71</v>
      </c>
    </row>
    <row r="292" spans="16:23" ht="15.95" customHeight="1">
      <c r="P292" s="8">
        <v>2280</v>
      </c>
      <c r="Q292" s="8" t="s">
        <v>3787</v>
      </c>
      <c r="R292" s="8" t="s">
        <v>3788</v>
      </c>
      <c r="S292" s="8" t="s">
        <v>3844</v>
      </c>
      <c r="U292" s="8" t="s">
        <v>3845</v>
      </c>
      <c r="V292" s="6" t="s">
        <v>22</v>
      </c>
      <c r="W292" s="6" t="s">
        <v>71</v>
      </c>
    </row>
    <row r="293" spans="16:23" ht="15.95" customHeight="1">
      <c r="P293" s="8">
        <v>2360</v>
      </c>
      <c r="Q293" s="8" t="s">
        <v>3791</v>
      </c>
      <c r="R293" s="8" t="s">
        <v>3792</v>
      </c>
      <c r="S293" s="8" t="s">
        <v>3846</v>
      </c>
      <c r="U293" s="8" t="s">
        <v>3847</v>
      </c>
      <c r="V293" s="6" t="s">
        <v>17</v>
      </c>
      <c r="W293" s="6" t="s">
        <v>71</v>
      </c>
    </row>
    <row r="294" spans="16:23" ht="15.95" customHeight="1">
      <c r="P294" s="8">
        <v>2380</v>
      </c>
      <c r="Q294" s="8" t="s">
        <v>3795</v>
      </c>
      <c r="R294" s="8" t="s">
        <v>3796</v>
      </c>
      <c r="S294" s="8" t="s">
        <v>3848</v>
      </c>
      <c r="U294" s="8" t="s">
        <v>3849</v>
      </c>
      <c r="V294" s="6" t="s">
        <v>22</v>
      </c>
      <c r="W294" s="6" t="s">
        <v>17</v>
      </c>
    </row>
    <row r="295" spans="16:23" ht="15.95" customHeight="1">
      <c r="P295" s="8">
        <v>2400</v>
      </c>
      <c r="Q295" s="8" t="s">
        <v>3799</v>
      </c>
      <c r="R295" s="8" t="s">
        <v>3800</v>
      </c>
      <c r="S295" s="8" t="s">
        <v>3850</v>
      </c>
      <c r="U295" s="8" t="s">
        <v>3851</v>
      </c>
      <c r="V295" s="6" t="s">
        <v>22</v>
      </c>
      <c r="W295" s="6" t="s">
        <v>71</v>
      </c>
    </row>
    <row r="296" spans="16:23" ht="15.95" customHeight="1">
      <c r="P296" s="8">
        <v>2420</v>
      </c>
      <c r="Q296" s="8" t="s">
        <v>3804</v>
      </c>
      <c r="R296" s="8" t="s">
        <v>3805</v>
      </c>
      <c r="S296" s="8" t="s">
        <v>3852</v>
      </c>
      <c r="U296" s="8" t="s">
        <v>3853</v>
      </c>
      <c r="V296" s="6" t="s">
        <v>22</v>
      </c>
      <c r="W296" s="6" t="s">
        <v>22</v>
      </c>
    </row>
    <row r="297" spans="16:23" ht="15.95" customHeight="1">
      <c r="P297" s="8">
        <v>2430</v>
      </c>
      <c r="Q297" s="8" t="s">
        <v>2166</v>
      </c>
      <c r="R297" s="8" t="s">
        <v>2167</v>
      </c>
      <c r="S297" s="8" t="s">
        <v>3854</v>
      </c>
      <c r="U297" s="8" t="s">
        <v>3855</v>
      </c>
      <c r="V297" s="6" t="s">
        <v>22</v>
      </c>
      <c r="W297" s="6" t="s">
        <v>17</v>
      </c>
    </row>
    <row r="298" spans="16:23" ht="15.95" customHeight="1">
      <c r="P298" s="8">
        <v>2460</v>
      </c>
      <c r="Q298" s="8" t="s">
        <v>3856</v>
      </c>
      <c r="R298" s="8" t="s">
        <v>3857</v>
      </c>
      <c r="S298" s="8" t="s">
        <v>3858</v>
      </c>
      <c r="U298" s="8" t="s">
        <v>3859</v>
      </c>
      <c r="V298" s="6" t="s">
        <v>17</v>
      </c>
      <c r="W298" s="6" t="s">
        <v>17</v>
      </c>
    </row>
    <row r="299" spans="16:23" ht="15.95" customHeight="1">
      <c r="P299" s="8">
        <v>2550</v>
      </c>
      <c r="Q299" s="8" t="s">
        <v>3791</v>
      </c>
      <c r="R299" s="8" t="s">
        <v>3792</v>
      </c>
      <c r="S299" s="8" t="s">
        <v>3860</v>
      </c>
      <c r="U299" s="8" t="s">
        <v>3861</v>
      </c>
      <c r="V299" s="6" t="s">
        <v>17</v>
      </c>
      <c r="W299" s="6" t="s">
        <v>71</v>
      </c>
    </row>
    <row r="300" spans="16:23" ht="15.95" customHeight="1">
      <c r="P300" s="8">
        <v>2570</v>
      </c>
      <c r="Q300" s="8" t="s">
        <v>3795</v>
      </c>
      <c r="R300" s="8" t="s">
        <v>3796</v>
      </c>
      <c r="S300" s="8" t="s">
        <v>3862</v>
      </c>
      <c r="U300" s="8" t="s">
        <v>3863</v>
      </c>
      <c r="V300" s="6" t="s">
        <v>22</v>
      </c>
      <c r="W300" s="6" t="s">
        <v>17</v>
      </c>
    </row>
    <row r="301" spans="16:23" ht="15.95" customHeight="1">
      <c r="P301" s="8">
        <v>2590</v>
      </c>
      <c r="Q301" s="8" t="s">
        <v>3864</v>
      </c>
      <c r="R301" s="8" t="s">
        <v>2689</v>
      </c>
      <c r="S301" s="8" t="s">
        <v>3865</v>
      </c>
      <c r="U301" s="8" t="s">
        <v>3866</v>
      </c>
      <c r="V301" s="6" t="s">
        <v>17</v>
      </c>
      <c r="W301" s="6" t="s">
        <v>17</v>
      </c>
    </row>
    <row r="302" spans="16:23" ht="15.95" customHeight="1">
      <c r="P302" s="8">
        <v>2600</v>
      </c>
      <c r="Q302" s="8" t="s">
        <v>3787</v>
      </c>
      <c r="R302" s="8" t="s">
        <v>3788</v>
      </c>
      <c r="S302" s="8" t="s">
        <v>3867</v>
      </c>
      <c r="U302" s="8" t="s">
        <v>3868</v>
      </c>
      <c r="V302" s="6" t="s">
        <v>22</v>
      </c>
      <c r="W302" s="6" t="s">
        <v>71</v>
      </c>
    </row>
    <row r="303" spans="16:23" ht="15.95" customHeight="1">
      <c r="P303" s="8">
        <v>2700</v>
      </c>
      <c r="Q303" s="8" t="s">
        <v>3869</v>
      </c>
      <c r="R303" s="8" t="s">
        <v>2167</v>
      </c>
      <c r="S303" s="8" t="s">
        <v>3870</v>
      </c>
      <c r="U303" s="8" t="s">
        <v>3871</v>
      </c>
      <c r="V303" s="6" t="s">
        <v>22</v>
      </c>
      <c r="W303" s="6" t="s">
        <v>22</v>
      </c>
    </row>
    <row r="304" spans="16:23" ht="15.95" customHeight="1">
      <c r="P304" s="8">
        <v>2760</v>
      </c>
      <c r="Q304" s="8" t="s">
        <v>3872</v>
      </c>
      <c r="R304" s="8" t="s">
        <v>3873</v>
      </c>
      <c r="S304" s="8" t="s">
        <v>3874</v>
      </c>
      <c r="U304" s="8" t="s">
        <v>3875</v>
      </c>
      <c r="V304" s="6" t="s">
        <v>17</v>
      </c>
      <c r="W304" s="6" t="s">
        <v>17</v>
      </c>
    </row>
    <row r="305" spans="15:23" ht="15.95" customHeight="1">
      <c r="P305" s="8">
        <v>2840</v>
      </c>
      <c r="Q305" s="8" t="s">
        <v>3791</v>
      </c>
      <c r="R305" s="8" t="s">
        <v>3792</v>
      </c>
      <c r="S305" s="8" t="s">
        <v>3876</v>
      </c>
      <c r="U305" s="8" t="s">
        <v>3877</v>
      </c>
      <c r="V305" s="6" t="s">
        <v>17</v>
      </c>
      <c r="W305" s="6" t="s">
        <v>71</v>
      </c>
    </row>
    <row r="306" spans="15:23" ht="15.95" customHeight="1">
      <c r="P306" s="8">
        <v>2860</v>
      </c>
      <c r="Q306" s="8" t="s">
        <v>3795</v>
      </c>
      <c r="R306" s="8" t="s">
        <v>3796</v>
      </c>
      <c r="S306" s="8" t="s">
        <v>3878</v>
      </c>
      <c r="U306" s="8" t="s">
        <v>3879</v>
      </c>
      <c r="V306" s="6" t="s">
        <v>17</v>
      </c>
      <c r="W306" s="6" t="s">
        <v>17</v>
      </c>
    </row>
    <row r="307" spans="15:23" ht="15.95" customHeight="1">
      <c r="P307" s="8">
        <v>2900</v>
      </c>
      <c r="Q307" s="8" t="s">
        <v>3880</v>
      </c>
      <c r="R307" s="8" t="s">
        <v>2917</v>
      </c>
      <c r="S307" s="8" t="s">
        <v>3881</v>
      </c>
      <c r="U307" s="8" t="s">
        <v>3882</v>
      </c>
      <c r="V307" s="6" t="s">
        <v>17</v>
      </c>
      <c r="W307" s="6" t="s">
        <v>17</v>
      </c>
    </row>
    <row r="308" spans="15:23" ht="15.95" customHeight="1">
      <c r="P308" s="8">
        <v>3030</v>
      </c>
      <c r="Q308" s="8" t="s">
        <v>3883</v>
      </c>
      <c r="R308" s="8" t="s">
        <v>3884</v>
      </c>
      <c r="S308" s="8" t="s">
        <v>3885</v>
      </c>
      <c r="U308" s="8" t="s">
        <v>3886</v>
      </c>
      <c r="V308" s="6" t="s">
        <v>22</v>
      </c>
      <c r="W308" s="6" t="s">
        <v>22</v>
      </c>
    </row>
    <row r="309" spans="15:23" ht="15.95" customHeight="1">
      <c r="O309" s="8" t="s">
        <v>2201</v>
      </c>
      <c r="P309" s="8">
        <v>3080</v>
      </c>
      <c r="Q309" s="8" t="s">
        <v>3887</v>
      </c>
      <c r="R309" s="8" t="s">
        <v>2296</v>
      </c>
      <c r="S309" s="8" t="s">
        <v>3888</v>
      </c>
      <c r="U309" s="8" t="s">
        <v>3889</v>
      </c>
      <c r="V309" s="6" t="s">
        <v>22</v>
      </c>
      <c r="W309" s="6" t="s">
        <v>22</v>
      </c>
    </row>
    <row r="310" spans="15:23" ht="15.95" customHeight="1">
      <c r="P310" s="8">
        <v>3100</v>
      </c>
      <c r="Q310" s="8" t="s">
        <v>3887</v>
      </c>
      <c r="R310" s="8" t="s">
        <v>2296</v>
      </c>
      <c r="S310" s="8" t="s">
        <v>3890</v>
      </c>
      <c r="U310" s="8" t="s">
        <v>3891</v>
      </c>
      <c r="V310" s="6" t="s">
        <v>22</v>
      </c>
      <c r="W310" s="6" t="s">
        <v>22</v>
      </c>
    </row>
    <row r="311" spans="15:23" ht="15.95" customHeight="1">
      <c r="P311" s="8">
        <v>3110</v>
      </c>
      <c r="Q311" s="8" t="s">
        <v>3892</v>
      </c>
      <c r="R311" s="8" t="s">
        <v>3614</v>
      </c>
      <c r="S311" s="8" t="s">
        <v>3893</v>
      </c>
      <c r="U311" s="8" t="s">
        <v>3894</v>
      </c>
      <c r="V311" s="6" t="s">
        <v>22</v>
      </c>
      <c r="W311" s="6" t="s">
        <v>71</v>
      </c>
    </row>
    <row r="312" spans="15:23" ht="15.95" customHeight="1">
      <c r="P312" s="8">
        <v>3170</v>
      </c>
      <c r="Q312" s="8" t="s">
        <v>3804</v>
      </c>
      <c r="R312" s="8" t="s">
        <v>3805</v>
      </c>
      <c r="S312" s="8" t="s">
        <v>3895</v>
      </c>
      <c r="U312" s="8" t="s">
        <v>3896</v>
      </c>
      <c r="V312" s="6" t="s">
        <v>22</v>
      </c>
      <c r="W312" s="6" t="s">
        <v>22</v>
      </c>
    </row>
    <row r="313" spans="15:23" ht="15.95" customHeight="1">
      <c r="P313" s="8">
        <v>3200</v>
      </c>
      <c r="Q313" s="8" t="s">
        <v>3883</v>
      </c>
      <c r="R313" s="8" t="s">
        <v>3884</v>
      </c>
      <c r="S313" s="8" t="s">
        <v>3897</v>
      </c>
      <c r="U313" s="8" t="s">
        <v>3898</v>
      </c>
      <c r="V313" s="6" t="s">
        <v>22</v>
      </c>
      <c r="W313" s="6" t="s">
        <v>22</v>
      </c>
    </row>
    <row r="314" spans="15:23" ht="15.95" customHeight="1">
      <c r="O314" s="8" t="s">
        <v>2201</v>
      </c>
      <c r="P314" s="8">
        <v>3250</v>
      </c>
      <c r="Q314" s="8" t="s">
        <v>3887</v>
      </c>
      <c r="R314" s="8" t="s">
        <v>2296</v>
      </c>
      <c r="S314" s="8" t="s">
        <v>3888</v>
      </c>
      <c r="U314" s="8" t="s">
        <v>3899</v>
      </c>
      <c r="V314" s="6" t="s">
        <v>22</v>
      </c>
      <c r="W314" s="6" t="s">
        <v>22</v>
      </c>
    </row>
    <row r="315" spans="15:23" ht="15.95" customHeight="1">
      <c r="P315" s="8">
        <v>3270</v>
      </c>
      <c r="Q315" s="8" t="s">
        <v>3887</v>
      </c>
      <c r="R315" s="8" t="s">
        <v>2296</v>
      </c>
      <c r="S315" s="8" t="s">
        <v>3890</v>
      </c>
      <c r="U315" s="8" t="s">
        <v>3900</v>
      </c>
      <c r="V315" s="6" t="s">
        <v>22</v>
      </c>
      <c r="W315" s="6" t="s">
        <v>22</v>
      </c>
    </row>
    <row r="316" spans="15:23" ht="15.95" customHeight="1">
      <c r="P316" s="8">
        <v>3350</v>
      </c>
      <c r="Q316" s="8" t="s">
        <v>3258</v>
      </c>
      <c r="R316" s="8" t="s">
        <v>3259</v>
      </c>
      <c r="S316" s="8" t="s">
        <v>3260</v>
      </c>
      <c r="T316" s="8" t="s">
        <v>3901</v>
      </c>
      <c r="U316" s="8" t="s">
        <v>3902</v>
      </c>
      <c r="V316" s="6" t="s">
        <v>17</v>
      </c>
      <c r="W316" s="6" t="s">
        <v>71</v>
      </c>
    </row>
    <row r="317" spans="15:23" ht="15.95" customHeight="1">
      <c r="O317" s="8" t="s">
        <v>2201</v>
      </c>
      <c r="P317" s="8">
        <v>3370</v>
      </c>
      <c r="Q317" s="8" t="s">
        <v>3887</v>
      </c>
      <c r="R317" s="8" t="s">
        <v>2296</v>
      </c>
      <c r="S317" s="8" t="s">
        <v>3903</v>
      </c>
      <c r="U317" s="8" t="s">
        <v>3904</v>
      </c>
      <c r="V317" s="6" t="s">
        <v>22</v>
      </c>
      <c r="W317" s="6" t="s">
        <v>22</v>
      </c>
    </row>
    <row r="318" spans="15:23" ht="15.95" customHeight="1">
      <c r="O318" s="8" t="s">
        <v>2201</v>
      </c>
      <c r="P318" s="8">
        <v>3400</v>
      </c>
      <c r="Q318" s="8" t="s">
        <v>3887</v>
      </c>
      <c r="R318" s="8" t="s">
        <v>2296</v>
      </c>
      <c r="S318" s="8" t="s">
        <v>3905</v>
      </c>
      <c r="U318" s="8" t="s">
        <v>3906</v>
      </c>
      <c r="V318" s="6" t="s">
        <v>22</v>
      </c>
      <c r="W318" s="6" t="s">
        <v>22</v>
      </c>
    </row>
    <row r="319" spans="15:23" ht="15.95" customHeight="1">
      <c r="O319" s="8" t="s">
        <v>2201</v>
      </c>
      <c r="P319" s="8">
        <v>3420</v>
      </c>
      <c r="Q319" s="8" t="s">
        <v>3887</v>
      </c>
      <c r="R319" s="8" t="s">
        <v>2296</v>
      </c>
      <c r="S319" s="8" t="s">
        <v>3907</v>
      </c>
      <c r="U319" s="8" t="s">
        <v>3908</v>
      </c>
      <c r="V319" s="6" t="s">
        <v>22</v>
      </c>
      <c r="W319" s="6" t="s">
        <v>22</v>
      </c>
    </row>
    <row r="320" spans="15:23" ht="15.95" customHeight="1">
      <c r="P320" s="8">
        <v>3430</v>
      </c>
      <c r="Q320" s="8" t="s">
        <v>3892</v>
      </c>
      <c r="R320" s="8" t="s">
        <v>3614</v>
      </c>
      <c r="S320" s="8" t="s">
        <v>3909</v>
      </c>
      <c r="U320" s="8" t="s">
        <v>3910</v>
      </c>
      <c r="V320" s="6" t="s">
        <v>22</v>
      </c>
      <c r="W320" s="6" t="s">
        <v>22</v>
      </c>
    </row>
    <row r="321" spans="15:23" ht="15.95" customHeight="1">
      <c r="P321" s="8">
        <v>3480</v>
      </c>
      <c r="Q321" s="8" t="s">
        <v>3804</v>
      </c>
      <c r="R321" s="8" t="s">
        <v>3805</v>
      </c>
      <c r="S321" s="8" t="s">
        <v>3911</v>
      </c>
      <c r="U321" s="8" t="s">
        <v>3912</v>
      </c>
      <c r="V321" s="6" t="s">
        <v>22</v>
      </c>
      <c r="W321" s="6" t="s">
        <v>22</v>
      </c>
    </row>
    <row r="322" spans="15:23" ht="15.95" customHeight="1">
      <c r="P322" s="8">
        <v>3490</v>
      </c>
      <c r="Q322" s="8" t="s">
        <v>2166</v>
      </c>
      <c r="R322" s="8" t="s">
        <v>2167</v>
      </c>
      <c r="S322" s="8" t="s">
        <v>3913</v>
      </c>
      <c r="U322" s="8" t="s">
        <v>3914</v>
      </c>
      <c r="V322" s="6" t="s">
        <v>22</v>
      </c>
      <c r="W322" s="6" t="s">
        <v>17</v>
      </c>
    </row>
    <row r="323" spans="15:23" ht="15.95" customHeight="1">
      <c r="P323" s="8">
        <v>3520</v>
      </c>
      <c r="Q323" s="8" t="s">
        <v>3887</v>
      </c>
      <c r="R323" s="8" t="s">
        <v>2296</v>
      </c>
      <c r="S323" s="8" t="s">
        <v>3903</v>
      </c>
      <c r="U323" s="8" t="s">
        <v>3915</v>
      </c>
      <c r="V323" s="6" t="s">
        <v>22</v>
      </c>
      <c r="W323" s="6" t="s">
        <v>22</v>
      </c>
    </row>
    <row r="324" spans="15:23" ht="15.95" customHeight="1">
      <c r="P324" s="8">
        <v>3550</v>
      </c>
      <c r="Q324" s="8" t="s">
        <v>3887</v>
      </c>
      <c r="R324" s="8" t="s">
        <v>2296</v>
      </c>
      <c r="S324" s="8" t="s">
        <v>3907</v>
      </c>
      <c r="U324" s="8" t="s">
        <v>3916</v>
      </c>
      <c r="V324" s="6" t="s">
        <v>22</v>
      </c>
      <c r="W324" s="6" t="s">
        <v>22</v>
      </c>
    </row>
    <row r="325" spans="15:23" ht="15.95" customHeight="1">
      <c r="P325" s="8">
        <v>3560</v>
      </c>
      <c r="Q325" s="8" t="s">
        <v>3892</v>
      </c>
      <c r="R325" s="8" t="s">
        <v>3614</v>
      </c>
      <c r="S325" s="8" t="s">
        <v>3909</v>
      </c>
      <c r="U325" s="8" t="s">
        <v>3917</v>
      </c>
      <c r="V325" s="6" t="s">
        <v>22</v>
      </c>
      <c r="W325" s="6" t="s">
        <v>22</v>
      </c>
    </row>
    <row r="326" spans="15:23" ht="15.95" customHeight="1">
      <c r="O326" s="8" t="s">
        <v>2201</v>
      </c>
      <c r="P326" s="8">
        <v>3610</v>
      </c>
      <c r="Q326" s="8" t="s">
        <v>3887</v>
      </c>
      <c r="R326" s="8" t="s">
        <v>2296</v>
      </c>
      <c r="S326" s="8" t="s">
        <v>3918</v>
      </c>
      <c r="U326" s="8" t="s">
        <v>3919</v>
      </c>
      <c r="V326" s="6" t="s">
        <v>22</v>
      </c>
      <c r="W326" s="6" t="s">
        <v>22</v>
      </c>
    </row>
    <row r="327" spans="15:23" ht="15.95" customHeight="1">
      <c r="O327" s="8" t="s">
        <v>2201</v>
      </c>
      <c r="P327" s="8">
        <v>3630</v>
      </c>
      <c r="Q327" s="8" t="s">
        <v>3887</v>
      </c>
      <c r="R327" s="8" t="s">
        <v>2296</v>
      </c>
      <c r="S327" s="8" t="s">
        <v>3920</v>
      </c>
      <c r="U327" s="8" t="s">
        <v>3921</v>
      </c>
      <c r="V327" s="6" t="s">
        <v>22</v>
      </c>
      <c r="W327" s="6" t="s">
        <v>22</v>
      </c>
    </row>
    <row r="328" spans="15:23" ht="15.95" customHeight="1">
      <c r="O328" s="8" t="s">
        <v>2201</v>
      </c>
      <c r="P328" s="8">
        <v>3650</v>
      </c>
      <c r="Q328" s="8" t="s">
        <v>3887</v>
      </c>
      <c r="R328" s="8" t="s">
        <v>2296</v>
      </c>
      <c r="S328" s="8" t="s">
        <v>3922</v>
      </c>
      <c r="U328" s="8" t="s">
        <v>3923</v>
      </c>
      <c r="V328" s="6" t="s">
        <v>22</v>
      </c>
      <c r="W328" s="6" t="s">
        <v>22</v>
      </c>
    </row>
    <row r="329" spans="15:23" ht="15.95" customHeight="1">
      <c r="O329" s="8" t="s">
        <v>2201</v>
      </c>
      <c r="P329" s="8">
        <v>3670</v>
      </c>
      <c r="Q329" s="8" t="s">
        <v>3887</v>
      </c>
      <c r="R329" s="8" t="s">
        <v>2296</v>
      </c>
      <c r="S329" s="8" t="s">
        <v>3924</v>
      </c>
      <c r="U329" s="8" t="s">
        <v>3925</v>
      </c>
      <c r="V329" s="6" t="s">
        <v>22</v>
      </c>
      <c r="W329" s="6" t="s">
        <v>22</v>
      </c>
    </row>
    <row r="330" spans="15:23" ht="15.95" customHeight="1">
      <c r="O330" s="8" t="s">
        <v>2201</v>
      </c>
      <c r="P330" s="8">
        <v>3690</v>
      </c>
      <c r="Q330" s="8" t="s">
        <v>3887</v>
      </c>
      <c r="R330" s="8" t="s">
        <v>2296</v>
      </c>
      <c r="S330" s="8" t="s">
        <v>3926</v>
      </c>
      <c r="U330" s="8" t="s">
        <v>3927</v>
      </c>
      <c r="V330" s="6" t="s">
        <v>22</v>
      </c>
      <c r="W330" s="6" t="s">
        <v>22</v>
      </c>
    </row>
    <row r="331" spans="15:23" ht="15.95" customHeight="1">
      <c r="P331" s="8">
        <v>3710</v>
      </c>
      <c r="Q331" s="8" t="s">
        <v>3887</v>
      </c>
      <c r="R331" s="8" t="s">
        <v>2296</v>
      </c>
      <c r="S331" s="8" t="s">
        <v>3928</v>
      </c>
      <c r="U331" s="8" t="s">
        <v>3929</v>
      </c>
      <c r="V331" s="6" t="s">
        <v>22</v>
      </c>
      <c r="W331" s="6" t="s">
        <v>22</v>
      </c>
    </row>
    <row r="332" spans="15:23" ht="15.95" customHeight="1">
      <c r="P332" s="8">
        <v>3730</v>
      </c>
      <c r="Q332" s="8" t="s">
        <v>3887</v>
      </c>
      <c r="R332" s="8" t="s">
        <v>2296</v>
      </c>
      <c r="S332" s="8" t="s">
        <v>3930</v>
      </c>
      <c r="U332" s="8" t="s">
        <v>3931</v>
      </c>
      <c r="V332" s="6" t="s">
        <v>22</v>
      </c>
      <c r="W332" s="6" t="s">
        <v>22</v>
      </c>
    </row>
    <row r="333" spans="15:23" ht="15.95" customHeight="1">
      <c r="O333" s="8" t="s">
        <v>2201</v>
      </c>
      <c r="P333" s="8">
        <v>3750</v>
      </c>
      <c r="Q333" s="8" t="s">
        <v>3887</v>
      </c>
      <c r="R333" s="8" t="s">
        <v>2296</v>
      </c>
      <c r="S333" s="8" t="s">
        <v>3932</v>
      </c>
      <c r="U333" s="8" t="s">
        <v>3933</v>
      </c>
      <c r="V333" s="6" t="s">
        <v>22</v>
      </c>
      <c r="W333" s="6" t="s">
        <v>22</v>
      </c>
    </row>
    <row r="334" spans="15:23" ht="15.95" customHeight="1">
      <c r="O334" s="8" t="s">
        <v>2201</v>
      </c>
      <c r="P334" s="8">
        <v>3820</v>
      </c>
      <c r="Q334" s="8" t="s">
        <v>3887</v>
      </c>
      <c r="R334" s="8" t="s">
        <v>2296</v>
      </c>
      <c r="S334" s="8" t="s">
        <v>3934</v>
      </c>
      <c r="U334" s="8" t="s">
        <v>3935</v>
      </c>
      <c r="V334" s="6" t="s">
        <v>22</v>
      </c>
      <c r="W334" s="6" t="s">
        <v>22</v>
      </c>
    </row>
    <row r="335" spans="15:23" ht="15.95" customHeight="1">
      <c r="P335" s="8">
        <v>3870</v>
      </c>
      <c r="Q335" s="8" t="s">
        <v>3936</v>
      </c>
      <c r="R335" s="8" t="s">
        <v>3937</v>
      </c>
      <c r="S335" s="8" t="s">
        <v>3938</v>
      </c>
      <c r="U335" s="8" t="s">
        <v>3939</v>
      </c>
      <c r="V335" s="6" t="s">
        <v>17</v>
      </c>
      <c r="W335" s="6" t="s">
        <v>71</v>
      </c>
    </row>
    <row r="336" spans="15:23" ht="15.95" customHeight="1">
      <c r="P336" s="8">
        <v>3890</v>
      </c>
      <c r="Q336" s="8" t="s">
        <v>3743</v>
      </c>
      <c r="R336" s="8" t="s">
        <v>3744</v>
      </c>
      <c r="S336" s="8" t="s">
        <v>3940</v>
      </c>
      <c r="U336" s="8" t="s">
        <v>3941</v>
      </c>
      <c r="V336" s="6" t="s">
        <v>17</v>
      </c>
      <c r="W336" s="6" t="s">
        <v>17</v>
      </c>
    </row>
    <row r="337" spans="16:23" ht="15.95" customHeight="1">
      <c r="P337" s="8">
        <v>3910</v>
      </c>
      <c r="Q337" s="8" t="s">
        <v>3942</v>
      </c>
      <c r="R337" s="8" t="s">
        <v>3943</v>
      </c>
      <c r="S337" s="8" t="s">
        <v>3944</v>
      </c>
      <c r="U337" s="8" t="s">
        <v>3945</v>
      </c>
      <c r="V337" s="6" t="s">
        <v>17</v>
      </c>
      <c r="W337" s="6" t="s">
        <v>71</v>
      </c>
    </row>
    <row r="338" spans="16:23" ht="15.95" customHeight="1">
      <c r="P338" s="8">
        <v>3920</v>
      </c>
      <c r="Q338" s="8" t="s">
        <v>3473</v>
      </c>
      <c r="R338" s="8" t="s">
        <v>2167</v>
      </c>
      <c r="S338" s="8" t="s">
        <v>3946</v>
      </c>
      <c r="U338" s="8" t="s">
        <v>3947</v>
      </c>
      <c r="V338" s="6" t="s">
        <v>22</v>
      </c>
      <c r="W338" s="6" t="s">
        <v>22</v>
      </c>
    </row>
    <row r="339" spans="16:23" ht="15.95" customHeight="1">
      <c r="P339" s="8">
        <v>3930</v>
      </c>
      <c r="Q339" s="8" t="s">
        <v>3403</v>
      </c>
      <c r="R339" s="8" t="s">
        <v>3335</v>
      </c>
      <c r="S339" s="8" t="s">
        <v>3948</v>
      </c>
      <c r="U339" s="8" t="s">
        <v>3949</v>
      </c>
      <c r="V339" s="6" t="s">
        <v>17</v>
      </c>
      <c r="W339" s="6" t="s">
        <v>17</v>
      </c>
    </row>
    <row r="340" spans="16:23" ht="15.95" customHeight="1">
      <c r="P340" s="8">
        <v>3980</v>
      </c>
      <c r="Q340" s="8" t="s">
        <v>3403</v>
      </c>
      <c r="R340" s="8" t="s">
        <v>3335</v>
      </c>
      <c r="S340" s="8" t="s">
        <v>3404</v>
      </c>
      <c r="T340" s="8" t="s">
        <v>3762</v>
      </c>
      <c r="U340" s="8" t="s">
        <v>3950</v>
      </c>
      <c r="V340" s="6" t="s">
        <v>17</v>
      </c>
      <c r="W340" s="6" t="s">
        <v>71</v>
      </c>
    </row>
    <row r="341" spans="16:23" ht="15.95" customHeight="1">
      <c r="P341" s="8">
        <v>4020</v>
      </c>
      <c r="Q341" s="8" t="s">
        <v>3883</v>
      </c>
      <c r="R341" s="8" t="s">
        <v>3884</v>
      </c>
      <c r="S341" s="8" t="s">
        <v>3951</v>
      </c>
      <c r="U341" s="8" t="s">
        <v>3952</v>
      </c>
      <c r="V341" s="6" t="s">
        <v>22</v>
      </c>
      <c r="W341" s="6" t="s">
        <v>22</v>
      </c>
    </row>
    <row r="342" spans="16:23" ht="15.95" customHeight="1">
      <c r="P342" s="8">
        <v>4070</v>
      </c>
      <c r="Q342" s="8" t="s">
        <v>3887</v>
      </c>
      <c r="R342" s="8" t="s">
        <v>2296</v>
      </c>
      <c r="S342" s="8" t="s">
        <v>3953</v>
      </c>
      <c r="U342" s="8" t="s">
        <v>3954</v>
      </c>
      <c r="V342" s="6" t="s">
        <v>22</v>
      </c>
      <c r="W342" s="6" t="s">
        <v>22</v>
      </c>
    </row>
    <row r="343" spans="16:23" ht="15.95" customHeight="1">
      <c r="P343" s="8">
        <v>4090</v>
      </c>
      <c r="Q343" s="8" t="s">
        <v>3887</v>
      </c>
      <c r="R343" s="8" t="s">
        <v>2296</v>
      </c>
      <c r="S343" s="8" t="s">
        <v>3955</v>
      </c>
      <c r="U343" s="8" t="s">
        <v>3956</v>
      </c>
      <c r="V343" s="6" t="s">
        <v>22</v>
      </c>
      <c r="W343" s="6" t="s">
        <v>22</v>
      </c>
    </row>
    <row r="344" spans="16:23" ht="15.95" customHeight="1">
      <c r="P344" s="8">
        <v>4110</v>
      </c>
      <c r="Q344" s="8" t="s">
        <v>3883</v>
      </c>
      <c r="R344" s="8" t="s">
        <v>3884</v>
      </c>
      <c r="S344" s="8" t="s">
        <v>3951</v>
      </c>
      <c r="U344" s="8" t="s">
        <v>3957</v>
      </c>
      <c r="V344" s="6" t="s">
        <v>22</v>
      </c>
      <c r="W344" s="6" t="s">
        <v>22</v>
      </c>
    </row>
    <row r="345" spans="16:23" ht="15.95" customHeight="1">
      <c r="P345" s="8">
        <v>4160</v>
      </c>
      <c r="Q345" s="8" t="s">
        <v>3887</v>
      </c>
      <c r="R345" s="8" t="s">
        <v>2296</v>
      </c>
      <c r="S345" s="8" t="s">
        <v>3953</v>
      </c>
      <c r="U345" s="8" t="s">
        <v>3958</v>
      </c>
      <c r="V345" s="6" t="s">
        <v>22</v>
      </c>
      <c r="W345" s="6" t="s">
        <v>22</v>
      </c>
    </row>
    <row r="346" spans="16:23" ht="15.95" customHeight="1">
      <c r="P346" s="8">
        <v>4180</v>
      </c>
      <c r="Q346" s="8" t="s">
        <v>3887</v>
      </c>
      <c r="R346" s="8" t="s">
        <v>2296</v>
      </c>
      <c r="S346" s="8" t="s">
        <v>3955</v>
      </c>
      <c r="U346" s="8" t="s">
        <v>3959</v>
      </c>
      <c r="V346" s="6" t="s">
        <v>22</v>
      </c>
      <c r="W346" s="6" t="s">
        <v>22</v>
      </c>
    </row>
    <row r="347" spans="16:23" ht="15.95" customHeight="1">
      <c r="P347" s="8">
        <v>4220</v>
      </c>
      <c r="Q347" s="8" t="s">
        <v>3960</v>
      </c>
      <c r="R347" s="8" t="s">
        <v>3961</v>
      </c>
      <c r="S347" s="8" t="s">
        <v>3962</v>
      </c>
      <c r="U347" s="8" t="s">
        <v>3963</v>
      </c>
      <c r="V347" s="6" t="s">
        <v>17</v>
      </c>
      <c r="W347" s="6" t="s">
        <v>17</v>
      </c>
    </row>
    <row r="348" spans="16:23" ht="15.95" customHeight="1">
      <c r="P348" s="8">
        <v>4240</v>
      </c>
      <c r="Q348" s="8" t="s">
        <v>3964</v>
      </c>
      <c r="R348" s="8" t="s">
        <v>3961</v>
      </c>
      <c r="S348" s="8" t="s">
        <v>3965</v>
      </c>
      <c r="U348" s="8" t="s">
        <v>3966</v>
      </c>
      <c r="V348" s="6" t="s">
        <v>17</v>
      </c>
      <c r="W348" s="6" t="s">
        <v>17</v>
      </c>
    </row>
    <row r="349" spans="16:23" ht="15.95" customHeight="1">
      <c r="P349" s="8">
        <v>4260</v>
      </c>
      <c r="Q349" s="8" t="s">
        <v>3967</v>
      </c>
      <c r="R349" s="8" t="s">
        <v>3961</v>
      </c>
      <c r="S349" s="8" t="s">
        <v>3968</v>
      </c>
      <c r="U349" s="8" t="s">
        <v>3969</v>
      </c>
      <c r="V349" s="6" t="s">
        <v>17</v>
      </c>
      <c r="W349" s="6" t="s">
        <v>17</v>
      </c>
    </row>
    <row r="350" spans="16:23" ht="15.95" customHeight="1">
      <c r="P350" s="8">
        <v>4290</v>
      </c>
      <c r="Q350" s="8" t="s">
        <v>3970</v>
      </c>
      <c r="R350" s="8" t="s">
        <v>3796</v>
      </c>
      <c r="S350" s="8" t="s">
        <v>3971</v>
      </c>
      <c r="U350" s="8" t="s">
        <v>3972</v>
      </c>
      <c r="V350" s="6" t="s">
        <v>17</v>
      </c>
      <c r="W350" s="6" t="s">
        <v>17</v>
      </c>
    </row>
    <row r="351" spans="16:23" ht="15.95" customHeight="1">
      <c r="P351" s="8">
        <v>4310</v>
      </c>
      <c r="Q351" s="8" t="s">
        <v>3973</v>
      </c>
      <c r="R351" s="8" t="s">
        <v>3974</v>
      </c>
      <c r="S351" s="8" t="s">
        <v>3975</v>
      </c>
      <c r="U351" s="8" t="s">
        <v>3976</v>
      </c>
      <c r="V351" s="6" t="s">
        <v>71</v>
      </c>
      <c r="W351" s="6" t="s">
        <v>71</v>
      </c>
    </row>
    <row r="352" spans="16:23" ht="15.95" customHeight="1">
      <c r="P352" s="8">
        <v>4410</v>
      </c>
      <c r="Q352" s="8" t="s">
        <v>3804</v>
      </c>
      <c r="R352" s="8" t="s">
        <v>3805</v>
      </c>
      <c r="S352" s="8" t="s">
        <v>3977</v>
      </c>
      <c r="U352" s="8" t="s">
        <v>3978</v>
      </c>
      <c r="V352" s="6" t="s">
        <v>17</v>
      </c>
      <c r="W352" s="6" t="s">
        <v>22</v>
      </c>
    </row>
    <row r="353" spans="15:23" ht="15.95" customHeight="1">
      <c r="O353" s="8" t="s">
        <v>2201</v>
      </c>
      <c r="P353" s="8">
        <v>4480</v>
      </c>
      <c r="Q353" s="8" t="s">
        <v>3887</v>
      </c>
      <c r="R353" s="8" t="s">
        <v>2296</v>
      </c>
      <c r="S353" s="8" t="s">
        <v>3979</v>
      </c>
      <c r="U353" s="8" t="s">
        <v>3980</v>
      </c>
      <c r="V353" s="6" t="s">
        <v>22</v>
      </c>
      <c r="W353" s="6" t="s">
        <v>22</v>
      </c>
    </row>
    <row r="354" spans="15:23" ht="15.95" customHeight="1">
      <c r="P354" s="8">
        <v>3280</v>
      </c>
      <c r="Q354" s="8" t="s">
        <v>3892</v>
      </c>
      <c r="R354" s="8" t="s">
        <v>3614</v>
      </c>
      <c r="S354" s="8" t="s">
        <v>3893</v>
      </c>
      <c r="U354" s="8" t="s">
        <v>3981</v>
      </c>
      <c r="V354" s="6" t="s">
        <v>22</v>
      </c>
      <c r="W354" s="6" t="s">
        <v>71</v>
      </c>
    </row>
    <row r="355" spans="15:23" ht="15.95" customHeight="1">
      <c r="P355" s="8">
        <v>3330</v>
      </c>
      <c r="Q355" s="8" t="s">
        <v>3804</v>
      </c>
      <c r="R355" s="8" t="s">
        <v>3805</v>
      </c>
      <c r="S355" s="8" t="s">
        <v>3895</v>
      </c>
      <c r="U355" s="8" t="s">
        <v>3982</v>
      </c>
      <c r="V355" s="6" t="s">
        <v>22</v>
      </c>
      <c r="W355" s="6" t="s">
        <v>22</v>
      </c>
    </row>
    <row r="356" spans="15:23" ht="15.95" customHeight="1">
      <c r="P356" s="8">
        <v>4510</v>
      </c>
      <c r="Q356" s="8" t="s">
        <v>3059</v>
      </c>
      <c r="R356" s="8" t="s">
        <v>3060</v>
      </c>
      <c r="S356" s="8" t="s">
        <v>3983</v>
      </c>
      <c r="U356" s="8" t="s">
        <v>3984</v>
      </c>
      <c r="V356" s="6" t="s">
        <v>17</v>
      </c>
      <c r="W356" s="6" t="s">
        <v>71</v>
      </c>
    </row>
    <row r="357" spans="15:23" ht="15.95" customHeight="1">
      <c r="P357" s="8">
        <v>4520</v>
      </c>
      <c r="Q357" s="8" t="s">
        <v>3883</v>
      </c>
      <c r="R357" s="8" t="s">
        <v>3884</v>
      </c>
      <c r="S357" s="8" t="s">
        <v>3985</v>
      </c>
      <c r="U357" s="8" t="s">
        <v>3986</v>
      </c>
      <c r="V357" s="6" t="s">
        <v>22</v>
      </c>
      <c r="W357" s="6" t="s">
        <v>22</v>
      </c>
    </row>
    <row r="358" spans="15:23" ht="15.95" customHeight="1">
      <c r="P358" s="8">
        <v>4540</v>
      </c>
      <c r="Q358" s="8" t="s">
        <v>3887</v>
      </c>
      <c r="R358" s="8" t="s">
        <v>2296</v>
      </c>
      <c r="S358" s="8" t="s">
        <v>3987</v>
      </c>
      <c r="U358" s="8" t="s">
        <v>3988</v>
      </c>
      <c r="V358" s="6" t="s">
        <v>22</v>
      </c>
      <c r="W358" s="6" t="s">
        <v>22</v>
      </c>
    </row>
    <row r="359" spans="15:23" ht="15.95" customHeight="1">
      <c r="P359" s="8">
        <v>4560</v>
      </c>
      <c r="Q359" s="8" t="s">
        <v>3887</v>
      </c>
      <c r="R359" s="8" t="s">
        <v>2296</v>
      </c>
      <c r="S359" s="8" t="s">
        <v>3989</v>
      </c>
      <c r="U359" s="8" t="s">
        <v>3990</v>
      </c>
      <c r="V359" s="6" t="s">
        <v>22</v>
      </c>
      <c r="W359" s="6" t="s">
        <v>22</v>
      </c>
    </row>
  </sheetData>
  <autoFilter ref="A1:W359" xr:uid="{00000000-0001-0000-0000-000000000000}">
    <sortState xmlns:xlrd2="http://schemas.microsoft.com/office/spreadsheetml/2017/richdata2" ref="A2:W359">
      <sortCondition ref="A1:A359"/>
    </sortState>
  </autoFilter>
  <phoneticPr fontId="13"/>
  <conditionalFormatting sqref="V1:V1048576">
    <cfRule type="expression" dxfId="22" priority="1">
      <formula>$V1&lt;&gt;$W1</formula>
    </cfRule>
  </conditionalFormatting>
  <conditionalFormatting sqref="F1:F1048576">
    <cfRule type="expression" dxfId="21" priority="10">
      <formula>$E1="Aligned"</formula>
    </cfRule>
    <cfRule type="expression" dxfId="20" priority="11">
      <formula>AND(LEN(F1)&gt;0,$F1&lt;&gt;V1)</formula>
    </cfRule>
  </conditionalFormatting>
  <conditionalFormatting sqref="A1:X1048576">
    <cfRule type="expression" dxfId="19" priority="12">
      <formula>"ibg"=MID($B1,1,3)</formula>
    </cfRule>
    <cfRule type="expression" dxfId="18" priority="13">
      <formula>"cac"=MID($Q1,1,3)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2" activePane="bottomLeft" state="frozen"/>
      <selection pane="bottomLeft" activeCell="Z10" sqref="Z10"/>
    </sheetView>
  </sheetViews>
  <sheetFormatPr defaultColWidth="9.140625" defaultRowHeight="14.25" customHeight="1"/>
  <cols>
    <col min="1" max="2" width="9.140625" style="2"/>
    <col min="3" max="3" width="10.140625" style="2" bestFit="1" customWidth="1"/>
    <col min="4" max="4" width="13.140625" style="2" customWidth="1"/>
    <col min="5" max="5" width="6.85546875" style="2" customWidth="1"/>
    <col min="6" max="6" width="7.85546875" style="4" bestFit="1" customWidth="1"/>
    <col min="7" max="7" width="2.85546875" style="2" customWidth="1"/>
    <col min="8" max="9" width="26.7109375" style="2" customWidth="1"/>
    <col min="10" max="10" width="12" style="22" customWidth="1"/>
    <col min="11" max="11" width="36.28515625" style="2" customWidth="1"/>
    <col min="12" max="23" width="1.7109375" customWidth="1"/>
    <col min="24" max="24" width="63.7109375" style="3" customWidth="1"/>
    <col min="25" max="25" width="63.85546875" style="2" customWidth="1"/>
    <col min="26" max="26" width="118.28515625"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2">
        <f>IF(ISERROR(MATCH(H3,コアインボイス!R:R,0)),"",INDEX(コアインボイス!W:W,MATCH(H3,コアインボイス!R:R,0),1))</f>
        <v>0</v>
      </c>
      <c r="K3" s="2" t="str">
        <f>IF(LEN(J3)&gt;1,INDEX('JP PINT 1.0'!I:I,MATCH(J3,'JP PINT 1.0'!B:B,0),1),"")</f>
        <v/>
      </c>
      <c r="L3" t="s">
        <v>6</v>
      </c>
      <c r="X3" s="3" t="str">
        <f t="shared" si="1"/>
        <v>CI_ Exchanged Document_ Context. Details</v>
      </c>
      <c r="Y3" s="3" t="str">
        <f t="shared" ref="Y3:Y34"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2">
        <f>IF(ISERROR(MATCH(H4,コアインボイス!R:R,0)),"",INDEX(コアインボイス!W:W,MATCH(H4,コアインボイス!R:R,0),1))</f>
        <v>0</v>
      </c>
      <c r="K4" s="2" t="str">
        <f>IF(LEN(J4)&gt;1,INDEX('JP PINT 1.0'!I:I,MATCH(J4,'JP PINT 1.0'!B:B,0),1),"")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2">
        <f>IF(ISERROR(MATCH(H5,コアインボイス!R:R,0)),"",INDEX(コアインボイス!W:W,MATCH(H5,コアインボイス!R:R,0),1))</f>
        <v>0</v>
      </c>
      <c r="K5" s="2" t="str">
        <f>IF(LEN(J5)&gt;1,INDEX('JP PINT 1.0'!I:I,MATCH(J5,'JP PINT 1.0'!B:B,0),1),"")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2" t="str">
        <f>IF(ISERROR(MATCH(H6,コアインボイス!R:R,0)),"",INDEX(コアインボイス!W:W,MATCH(H6,コアインボイス!R:R,0),1))</f>
        <v/>
      </c>
      <c r="K6" s="2" t="str">
        <f>IF(LEN(J6)&gt;1,INDEX('JP PINT 1.0'!I:I,MATCH(J6,'JP PINT 1.0'!B:B,0),1),"")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2" t="str">
        <f>IF(ISERROR(MATCH(H7,コアインボイス!R:R,0)),"",INDEX(コアインボイス!W:W,MATCH(H7,コアインボイス!R:R,0),1))</f>
        <v>IBG-02</v>
      </c>
      <c r="K7" s="2" t="str">
        <f>IF(LEN(J7)&gt;1,INDEX('JP PINT 1.0'!I:I,MATCH(J7,'JP PINT 1.0'!B:B,0),1),"")</f>
        <v>プロセスコントロール</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2" t="str">
        <f>IF(ISERROR(MATCH(H8,コアインボイス!R:R,0)),"",INDEX(コアインボイス!W:W,MATCH(H8,コアインボイス!R:R,0),1))</f>
        <v>IBT-023</v>
      </c>
      <c r="K8" s="2" t="str">
        <f>IF(LEN(J8)&gt;1,INDEX('JP PINT 1.0'!I:I,MATCH(J8,'JP PINT 1.0'!B:B,0),1),"")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2">
        <f>IF(ISERROR(MATCH(H9,コアインボイス!R:R,0)),"",INDEX(コアインボイス!W:W,MATCH(H9,コアインボイス!R:R,0),1))</f>
        <v>0</v>
      </c>
      <c r="K9" s="2" t="str">
        <f>IF(LEN(J9)&gt;1,INDEX('JP PINT 1.0'!I:I,MATCH(J9,'JP PINT 1.0'!B:B,0),1),"")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2" t="str">
        <f>IF(ISERROR(MATCH(H10,コアインボイス!R:R,0)),"",INDEX(コアインボイス!W:W,MATCH(H10,コアインボイス!R:R,0),1))</f>
        <v/>
      </c>
      <c r="K10" s="2" t="str">
        <f>IF(LEN(J10)&gt;1,INDEX('JP PINT 1.0'!I:I,MATCH(J10,'JP PINT 1.0'!B:B,0),1),"")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2" t="str">
        <f>IF(ISERROR(MATCH(H11,コアインボイス!R:R,0)),"",INDEX(コアインボイス!W:W,MATCH(H11,コアインボイス!R:R,0),1))</f>
        <v/>
      </c>
      <c r="K11" s="2" t="str">
        <f>IF(LEN(J11)&gt;1,INDEX('JP PINT 1.0'!I:I,MATCH(J11,'JP PINT 1.0'!B:B,0),1),"")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2">
        <f>IF(ISERROR(MATCH(H12,コアインボイス!R:R,0)),"",INDEX(コアインボイス!W:W,MATCH(H12,コアインボイス!R:R,0),1))</f>
        <v>0</v>
      </c>
      <c r="K12" s="2" t="str">
        <f>IF(LEN(J12)&gt;1,INDEX('JP PINT 1.0'!I:I,MATCH(J12,'JP PINT 1.0'!B:B,0),1),"")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2">
        <f>IF(ISERROR(MATCH(H13,コアインボイス!R:R,0)),"",INDEX(コアインボイス!W:W,MATCH(H13,コアインボイス!R:R,0),1))</f>
        <v>0</v>
      </c>
      <c r="K13" s="2" t="str">
        <f>IF(LEN(J13)&gt;1,INDEX('JP PINT 1.0'!I:I,MATCH(J13,'JP PINT 1.0'!B:B,0),1),"")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2" t="str">
        <f>IF(ISERROR(MATCH(H14,コアインボイス!R:R,0)),"",INDEX(コアインボイス!W:W,MATCH(H14,コアインボイス!R:R,0),1))</f>
        <v/>
      </c>
      <c r="K14" s="2" t="str">
        <f>IF(LEN(J14)&gt;1,INDEX('JP PINT 1.0'!I:I,MATCH(J14,'JP PINT 1.0'!B:B,0),1),"")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2">
        <f>IF(ISERROR(MATCH(H15,コアインボイス!R:R,0)),"",INDEX(コアインボイス!W:W,MATCH(H15,コアインボイス!R:R,0),1))</f>
        <v>0</v>
      </c>
      <c r="K15" s="2" t="str">
        <f>IF(LEN(J15)&gt;1,INDEX('JP PINT 1.0'!I:I,MATCH(J15,'JP PINT 1.0'!B:B,0),1),"")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2">
        <f>IF(ISERROR(MATCH(H16,コアインボイス!R:R,0)),"",INDEX(コアインボイス!W:W,MATCH(H16,コアインボイス!R:R,0),1))</f>
        <v>0</v>
      </c>
      <c r="K16" s="2" t="str">
        <f>IF(LEN(J16)&gt;1,INDEX('JP PINT 1.0'!I:I,MATCH(J16,'JP PINT 1.0'!B:B,0),1),"")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2">
        <f>IF(ISERROR(MATCH(H17,コアインボイス!R:R,0)),"",INDEX(コアインボイス!W:W,MATCH(H17,コアインボイス!R:R,0),1))</f>
        <v>0</v>
      </c>
      <c r="K17" s="2" t="str">
        <f>IF(LEN(J17)&gt;1,INDEX('JP PINT 1.0'!I:I,MATCH(J17,'JP PINT 1.0'!B:B,0),1),"")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2" t="str">
        <f>IF(ISERROR(MATCH(H18,コアインボイス!R:R,0)),"",INDEX(コアインボイス!W:W,MATCH(H18,コアインボイス!R:R,0),1))</f>
        <v/>
      </c>
      <c r="K18" s="2" t="str">
        <f>IF(LEN(J18)&gt;1,INDEX('JP PINT 1.0'!I:I,MATCH(J18,'JP PINT 1.0'!B:B,0),1),"")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2">
        <f>IF(ISERROR(MATCH(H19,コアインボイス!R:R,0)),"",INDEX(コアインボイス!W:W,MATCH(H19,コアインボイス!R:R,0),1))</f>
        <v>0</v>
      </c>
      <c r="K19" s="2" t="str">
        <f>IF(LEN(J19)&gt;1,INDEX('JP PINT 1.0'!I:I,MATCH(J19,'JP PINT 1.0'!B:B,0),1),"")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2">
        <f>IF(ISERROR(MATCH(H20,コアインボイス!R:R,0)),"",INDEX(コアインボイス!W:W,MATCH(H20,コアインボイス!R:R,0),1))</f>
        <v>0</v>
      </c>
      <c r="K20" s="2" t="str">
        <f>IF(LEN(J20)&gt;1,INDEX('JP PINT 1.0'!I:I,MATCH(J20,'JP PINT 1.0'!B:B,0),1),"")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2">
        <f>IF(ISERROR(MATCH(H21,コアインボイス!R:R,0)),"",INDEX(コアインボイス!W:W,MATCH(H21,コアインボイス!R:R,0),1))</f>
        <v>0</v>
      </c>
      <c r="K21" s="2" t="str">
        <f>IF(LEN(J21)&gt;1,INDEX('JP PINT 1.0'!I:I,MATCH(J21,'JP PINT 1.0'!B:B,0),1),"")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2" t="str">
        <f>IF(ISERROR(MATCH(H22,コアインボイス!R:R,0)),"",INDEX(コアインボイス!W:W,MATCH(H22,コアインボイス!R:R,0),1))</f>
        <v/>
      </c>
      <c r="K22" s="2" t="str">
        <f>IF(LEN(J22)&gt;1,INDEX('JP PINT 1.0'!I:I,MATCH(J22,'JP PINT 1.0'!B:B,0),1),"")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2">
        <f>IF(ISERROR(MATCH(H23,コアインボイス!R:R,0)),"",INDEX(コアインボイス!W:W,MATCH(H23,コアインボイス!R:R,0),1))</f>
        <v>0</v>
      </c>
      <c r="K23" s="2" t="str">
        <f>IF(LEN(J23)&gt;1,INDEX('JP PINT 1.0'!I:I,MATCH(J23,'JP PINT 1.0'!B:B,0),1),"")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2" t="str">
        <f>IF(ISERROR(MATCH(H24,コアインボイス!R:R,0)),"",INDEX(コアインボイス!W:W,MATCH(H24,コアインボイス!R:R,0),1))</f>
        <v>IBT-024</v>
      </c>
      <c r="K24" s="2" t="str">
        <f>IF(LEN(J24)&gt;1,INDEX('JP PINT 1.0'!I:I,MATCH(J24,'JP PINT 1.0'!B:B,0),1),"")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2">
        <f>IF(ISERROR(MATCH(H25,コアインボイス!R:R,0)),"",INDEX(コアインボイス!W:W,MATCH(H25,コアインボイス!R:R,0),1))</f>
        <v>0</v>
      </c>
      <c r="K25" s="2" t="str">
        <f>IF(LEN(J25)&gt;1,INDEX('JP PINT 1.0'!I:I,MATCH(J25,'JP PINT 1.0'!B:B,0),1),"")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2" t="str">
        <f>IF(ISERROR(MATCH(H26,コアインボイス!R:R,0)),"",INDEX(コアインボイス!W:W,MATCH(H26,コアインボイス!R:R,0),1))</f>
        <v/>
      </c>
      <c r="K26" s="2" t="str">
        <f>IF(LEN(J26)&gt;1,INDEX('JP PINT 1.0'!I:I,MATCH(J26,'JP PINT 1.0'!B:B,0),1),"")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2" t="str">
        <f>IF(ISERROR(MATCH(H27,コアインボイス!R:R,0)),"",INDEX(コアインボイス!W:W,MATCH(H27,コアインボイス!R:R,0),1))</f>
        <v/>
      </c>
      <c r="K27" s="2" t="str">
        <f>IF(LEN(J27)&gt;1,INDEX('JP PINT 1.0'!I:I,MATCH(J27,'JP PINT 1.0'!B:B,0),1),"")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2">
        <f>IF(ISERROR(MATCH(H28,コアインボイス!R:R,0)),"",INDEX(コアインボイス!W:W,MATCH(H28,コアインボイス!R:R,0),1))</f>
        <v>0</v>
      </c>
      <c r="K28" s="2" t="str">
        <f>IF(LEN(J28)&gt;1,INDEX('JP PINT 1.0'!I:I,MATCH(J28,'JP PINT 1.0'!B:B,0),1),"")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2">
        <f>IF(ISERROR(MATCH(H29,コアインボイス!R:R,0)),"",INDEX(コアインボイス!W:W,MATCH(H29,コアインボイス!R:R,0),1))</f>
        <v>0</v>
      </c>
      <c r="K29" s="2" t="str">
        <f>IF(LEN(J29)&gt;1,INDEX('JP PINT 1.0'!I:I,MATCH(J29,'JP PINT 1.0'!B:B,0),1),"")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2">
        <f>IF(ISERROR(MATCH(H30,コアインボイス!R:R,0)),"",INDEX(コアインボイス!W:W,MATCH(H30,コアインボイス!R:R,0),1))</f>
        <v>0</v>
      </c>
      <c r="K30" s="2" t="str">
        <f>IF(LEN(J30)&gt;1,INDEX('JP PINT 1.0'!I:I,MATCH(J30,'JP PINT 1.0'!B:B,0),1),"")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2" t="str">
        <f>IF(ISERROR(MATCH(H31,コアインボイス!R:R,0)),"",INDEX(コアインボイス!W:W,MATCH(H31,コアインボイス!R:R,0),1))</f>
        <v>IBT-001</v>
      </c>
      <c r="K31" s="2" t="str">
        <f>IF(LEN(J31)&gt;1,INDEX('JP PINT 1.0'!I:I,MATCH(J31,'JP PINT 1.0'!B:B,0),1),"")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2">
        <f>IF(ISERROR(MATCH(H32,コアインボイス!R:R,0)),"",INDEX(コアインボイス!W:W,MATCH(H32,コアインボイス!R:R,0),1))</f>
        <v>0</v>
      </c>
      <c r="K32" s="2" t="str">
        <f>IF(LEN(J32)&gt;1,INDEX('JP PINT 1.0'!I:I,MATCH(J32,'JP PINT 1.0'!B:B,0),1),"")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2" t="str">
        <f>IF(ISERROR(MATCH(H33,コアインボイス!R:R,0)),"",INDEX(コアインボイス!W:W,MATCH(H33,コアインボイス!R:R,0),1))</f>
        <v>IBT-003</v>
      </c>
      <c r="K33" s="2" t="str">
        <f>IF(LEN(J33)&gt;1,INDEX('JP PINT 1.0'!I:I,MATCH(J33,'JP PINT 1.0'!B:B,0),1),"")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2" t="str">
        <f>IF(ISERROR(MATCH(H34,コアインボイス!R:R,0)),"",INDEX(コアインボイス!W:W,MATCH(H34,コアインボイス!R:R,0),1))</f>
        <v>IBT-002</v>
      </c>
      <c r="K34" s="2" t="str">
        <f>IF(LEN(J34)&gt;1,INDEX('JP PINT 1.0'!I:I,MATCH(J34,'JP PINT 1.0'!B:B,0),1),"")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2">
        <f>IF(ISERROR(MATCH(H35,コアインボイス!R:R,0)),"",INDEX(コアインボイス!W:W,MATCH(H35,コアインボイス!R:R,0),1))</f>
        <v>0</v>
      </c>
      <c r="K35" s="2" t="str">
        <f>IF(LEN(J35)&gt;1,INDEX('JP PINT 1.0'!I:I,MATCH(J35,'JP PINT 1.0'!B:B,0),1),"")</f>
        <v/>
      </c>
      <c r="M35" t="s">
        <v>67</v>
      </c>
      <c r="X35" s="3" t="str">
        <f t="shared" si="1"/>
        <v>CIIH_ Exchanged_ Document. Previous Revision_ Identification. Identifier</v>
      </c>
      <c r="Y35" s="3" t="str">
        <f t="shared" ref="Y35:Y66" si="4">IF(OR("ASMA"=E35,"MA"=E35),"rsm:","ram:")&amp;
IF("ABIE"=E35,
  SUBSTITUTE(
    SUBSTITUTE(
      SUBSTITUTE(X35,". Details","Type"),
      "_",""
    ),
    " ",""
  ),
  IF("ASMA"=E35,
  SUBSTITUTE(
    SUBSTITUTE(
      SUBSTITUTE(X35,". Details",""),
      "_",""
    ),
    " ",""
  ),
  SUBSTITUTE(
    SUBSTITUTE(
      SUBSTITUTE(
        SUBSTITUTE(
          SUBSTITUTE(
            SUBSTITUTE(
              MID(X35,FIND(".",X35)+2,LEN(X35)-FIND(".",X35)-1),
              "_",""
            ),
            "Identification",""
          ),
          "Text",""
        ),
        ".",""
      ),
      " ",""
    ),
    "Identifier","ID"
  )
))</f>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2">
        <f>IF(ISERROR(MATCH(H36,コアインボイス!R:R,0)),"",INDEX(コアインボイス!W:W,MATCH(H36,コアインボイス!R:R,0),1))</f>
        <v>0</v>
      </c>
      <c r="K36" s="2" t="str">
        <f>IF(LEN(J36)&gt;1,INDEX('JP PINT 1.0'!I:I,MATCH(J36,'JP PINT 1.0'!B:B,0),1),"")</f>
        <v/>
      </c>
      <c r="M36" t="s">
        <v>1168</v>
      </c>
      <c r="X36" s="3" t="str">
        <f t="shared" si="1"/>
        <v>CIIH_ Exchanged_ Document. Category. Code</v>
      </c>
      <c r="Y36" s="3" t="str">
        <f t="shared" si="4"/>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2">
        <f>IF(ISERROR(MATCH(H37,コアインボイス!R:R,0)),"",INDEX(コアインボイス!W:W,MATCH(H37,コアインボイス!R:R,0),1))</f>
        <v>0</v>
      </c>
      <c r="K37" s="2" t="str">
        <f>IF(LEN(J37)&gt;1,INDEX('JP PINT 1.0'!I:I,MATCH(J37,'JP PINT 1.0'!B:B,0),1),"")</f>
        <v/>
      </c>
      <c r="M37" t="s">
        <v>1169</v>
      </c>
      <c r="X37" s="3" t="str">
        <f t="shared" si="1"/>
        <v>CIIH_ Exchanged_ Document. Subtype. Code</v>
      </c>
      <c r="Y37" s="3" t="str">
        <f t="shared" si="4"/>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2" t="str">
        <f>IF(ISERROR(MATCH(H38,コアインボイス!R:R,0)),"",INDEX(コアインボイス!W:W,MATCH(H38,コアインボイス!R:R,0),1))</f>
        <v/>
      </c>
      <c r="K38" s="2" t="str">
        <f>IF(LEN(J38)&gt;1,INDEX('JP PINT 1.0'!I:I,MATCH(J38,'JP PINT 1.0'!B:B,0),1),"")</f>
        <v/>
      </c>
      <c r="M38" t="s">
        <v>70</v>
      </c>
      <c r="X38" s="3" t="str">
        <f t="shared" si="1"/>
        <v>CIIH_ Exchanged_ Document. Included. CI_ Note</v>
      </c>
      <c r="Y38" s="3" t="str">
        <f t="shared" si="4"/>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2">
        <f>IF(ISERROR(MATCH(H39,コアインボイス!R:R,0)),"",INDEX(コアインボイス!W:W,MATCH(H39,コアインボイス!R:R,0),1))</f>
        <v>0</v>
      </c>
      <c r="K39" s="2" t="str">
        <f>IF(LEN(J39)&gt;1,INDEX('JP PINT 1.0'!I:I,MATCH(J39,'JP PINT 1.0'!B:B,0),1),"")</f>
        <v/>
      </c>
      <c r="N39" t="s">
        <v>73</v>
      </c>
      <c r="X39" s="3" t="str">
        <f t="shared" si="1"/>
        <v>CI_ Note. Details</v>
      </c>
      <c r="Y39" s="3" t="str">
        <f t="shared" si="4"/>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2">
        <f>IF(ISERROR(MATCH(H40,コアインボイス!R:R,0)),"",INDEX(コアインボイス!W:W,MATCH(H40,コアインボイス!R:R,0),1))</f>
        <v>0</v>
      </c>
      <c r="K40" s="2" t="str">
        <f>IF(LEN(J40)&gt;1,INDEX('JP PINT 1.0'!I:I,MATCH(J40,'JP PINT 1.0'!B:B,0),1),"")</f>
        <v/>
      </c>
      <c r="O40" t="s">
        <v>340</v>
      </c>
      <c r="X40" s="3" t="str">
        <f t="shared" si="1"/>
        <v>CI_ Note. Subject. Text</v>
      </c>
      <c r="Y40" s="3" t="str">
        <f t="shared" si="4"/>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2" t="str">
        <f>IF(ISERROR(MATCH(H41,コアインボイス!R:R,0)),"",INDEX(コアインボイス!W:W,MATCH(H41,コアインボイス!R:R,0),1))</f>
        <v>IBT-022</v>
      </c>
      <c r="K41" s="2" t="str">
        <f>IF(LEN(J41)&gt;1,INDEX('JP PINT 1.0'!I:I,MATCH(J41,'JP PINT 1.0'!B:B,0),1),"")</f>
        <v>請求書注釈内容</v>
      </c>
      <c r="O41" t="s">
        <v>341</v>
      </c>
      <c r="X41" s="3" t="str">
        <f t="shared" si="1"/>
        <v>CI_ Note. Content. Text</v>
      </c>
      <c r="Y41" s="3" t="str">
        <f t="shared" si="4"/>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2">
        <f>IF(ISERROR(MATCH(H42,コアインボイス!R:R,0)),"",INDEX(コアインボイス!W:W,MATCH(H42,コアインボイス!R:R,0),1))</f>
        <v>0</v>
      </c>
      <c r="K42" s="2" t="str">
        <f>IF(LEN(J42)&gt;1,INDEX('JP PINT 1.0'!I:I,MATCH(J42,'JP PINT 1.0'!B:B,0),1),"")</f>
        <v/>
      </c>
      <c r="O42" t="s">
        <v>342</v>
      </c>
      <c r="X42" s="3" t="str">
        <f t="shared" si="1"/>
        <v>CI_ Note. Identification. Identifier</v>
      </c>
      <c r="Y42" s="3" t="str">
        <f t="shared" si="4"/>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2" t="str">
        <f>IF(ISERROR(MATCH(H43,コアインボイス!R:R,0)),"",INDEX(コアインボイス!W:W,MATCH(H43,コアインボイス!R:R,0),1))</f>
        <v/>
      </c>
      <c r="K43" s="2" t="str">
        <f>IF(LEN(J43)&gt;1,INDEX('JP PINT 1.0'!I:I,MATCH(J43,'JP PINT 1.0'!B:B,0),1),"")</f>
        <v/>
      </c>
      <c r="M43" t="s">
        <v>1170</v>
      </c>
      <c r="X43" s="3" t="str">
        <f t="shared" si="1"/>
        <v>CIIH_ Exchanged_ Document. Reference. CI_ Referenced_ Document</v>
      </c>
      <c r="Y43" s="3" t="str">
        <f t="shared" si="4"/>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2" t="str">
        <f>IF(ISERROR(MATCH(H44,コアインボイス!R:R,0)),"",INDEX(コアインボイス!W:W,MATCH(H44,コアインボイス!R:R,0),1))</f>
        <v>IBG-24</v>
      </c>
      <c r="K44" s="2" t="str">
        <f>IF(LEN(J44)&gt;1,INDEX('JP PINT 1.0'!I:I,MATCH(J44,'JP PINT 1.0'!B:B,0),1),"")</f>
        <v>添付書類</v>
      </c>
      <c r="N44" t="s">
        <v>79</v>
      </c>
      <c r="X44" s="3" t="str">
        <f t="shared" si="1"/>
        <v>CI_ Referenced_ Document. Details</v>
      </c>
      <c r="Y44" s="3" t="str">
        <f t="shared" si="4"/>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2" t="str">
        <f>IF(ISERROR(MATCH(H45,コアインボイス!R:R,0)),"",INDEX(コアインボイス!W:W,MATCH(H45,コアインボイス!R:R,0),1))</f>
        <v>IBT-122</v>
      </c>
      <c r="K45" s="2" t="str">
        <f>IF(LEN(J45)&gt;1,INDEX('JP PINT 1.0'!I:I,MATCH(J45,'JP PINT 1.0'!B:B,0),1),"")</f>
        <v>添付書類への参照</v>
      </c>
      <c r="O45" t="s">
        <v>81</v>
      </c>
      <c r="X45" s="3" t="str">
        <f t="shared" si="1"/>
        <v>CI_ Referenced_ Document. Issuer Assigned_ Identification. Identifier</v>
      </c>
      <c r="Y45" s="3" t="str">
        <f t="shared" si="4"/>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2" t="str">
        <f>IF(ISERROR(MATCH(H46,コアインボイス!R:R,0)),"",INDEX(コアインボイス!W:W,MATCH(H46,コアインボイス!R:R,0),1))</f>
        <v>IBT-026</v>
      </c>
      <c r="K46" s="2" t="str">
        <f>IF(LEN(J46)&gt;1,INDEX('JP PINT 1.0'!I:I,MATCH(J46,'JP PINT 1.0'!B:B,0),1),"")</f>
        <v>先行請求書発行日</v>
      </c>
      <c r="O46" t="s">
        <v>83</v>
      </c>
      <c r="X46" s="3" t="str">
        <f t="shared" si="1"/>
        <v>CI_ Referenced_ Document. Issue. Date Time</v>
      </c>
      <c r="Y46" s="3" t="str">
        <f t="shared" si="4"/>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2">
        <f>IF(ISERROR(MATCH(H47,コアインボイス!R:R,0)),"",INDEX(コアインボイス!W:W,MATCH(H47,コアインボイス!R:R,0),1))</f>
        <v>0</v>
      </c>
      <c r="K47" s="2" t="str">
        <f>IF(LEN(J47)&gt;1,INDEX('JP PINT 1.0'!I:I,MATCH(J47,'JP PINT 1.0'!B:B,0),1),"")</f>
        <v/>
      </c>
      <c r="O47" t="s">
        <v>86</v>
      </c>
      <c r="X47" s="3" t="str">
        <f t="shared" si="1"/>
        <v>CI_ Referenced_ Document. Revision_ Identification. Identifier</v>
      </c>
      <c r="Y47" s="3" t="str">
        <f t="shared" si="4"/>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2" t="str">
        <f>IF(ISERROR(MATCH(H48,コアインボイス!R:R,0)),"",INDEX(コアインボイス!W:W,MATCH(H48,コアインボイス!R:R,0),1))</f>
        <v>IBT-123</v>
      </c>
      <c r="K48" s="2" t="str">
        <f>IF(LEN(J48)&gt;1,INDEX('JP PINT 1.0'!I:I,MATCH(J48,'JP PINT 1.0'!B:B,0),1),"")</f>
        <v>添付書類の説明</v>
      </c>
      <c r="O48" t="s">
        <v>88</v>
      </c>
      <c r="X48" s="3" t="str">
        <f t="shared" si="1"/>
        <v>CI_ Referenced_ Document. Information. Text</v>
      </c>
      <c r="Y48" s="3" t="str">
        <f t="shared" si="4"/>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2">
        <f>IF(ISERROR(MATCH(H49,コアインボイス!R:R,0)),"",INDEX(コアインボイス!W:W,MATCH(H49,コアインボイス!R:R,0),1))</f>
        <v>0</v>
      </c>
      <c r="K49" s="2" t="str">
        <f>IF(LEN(J49)&gt;1,INDEX('JP PINT 1.0'!I:I,MATCH(J49,'JP PINT 1.0'!B:B,0),1),"")</f>
        <v/>
      </c>
      <c r="O49" t="s">
        <v>90</v>
      </c>
      <c r="X49" s="3" t="str">
        <f t="shared" si="1"/>
        <v>CI_ Referenced_ Document. Type. Code</v>
      </c>
      <c r="Y49" s="3" t="str">
        <f t="shared" si="4"/>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2">
        <f>IF(ISERROR(MATCH(H50,コアインボイス!R:R,0)),"",INDEX(コアインボイス!W:W,MATCH(H50,コアインボイス!R:R,0),1))</f>
        <v>0</v>
      </c>
      <c r="K50" s="2" t="str">
        <f>IF(LEN(J50)&gt;1,INDEX('JP PINT 1.0'!I:I,MATCH(J50,'JP PINT 1.0'!B:B,0),1),"")</f>
        <v/>
      </c>
      <c r="O50" t="s">
        <v>93</v>
      </c>
      <c r="X50" s="3" t="str">
        <f t="shared" si="1"/>
        <v>CI_ Referenced_ Document. Attachment. Binary Object</v>
      </c>
      <c r="Y50" s="3" t="str">
        <f t="shared" si="4"/>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2">
        <f>IF(ISERROR(MATCH(H51,コアインボイス!R:R,0)),"",INDEX(コアインボイス!W:W,MATCH(H51,コアインボイス!R:R,0),1))</f>
        <v>0</v>
      </c>
      <c r="K51" s="2" t="str">
        <f>IF(LEN(J51)&gt;1,INDEX('JP PINT 1.0'!I:I,MATCH(J51,'JP PINT 1.0'!B:B,0),1),"")</f>
        <v/>
      </c>
      <c r="O51" t="s">
        <v>97</v>
      </c>
      <c r="X51" s="3" t="str">
        <f t="shared" si="1"/>
        <v>CI_ Referenced_ Document. Subtype. Code</v>
      </c>
      <c r="Y51" s="3" t="str">
        <f t="shared" si="4"/>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2" t="str">
        <f>IF(ISERROR(MATCH(H52,コアインボイス!R:R,0)),"",INDEX(コアインボイス!W:W,MATCH(H52,コアインボイス!R:R,0),1))</f>
        <v/>
      </c>
      <c r="K52" s="2" t="str">
        <f>IF(LEN(J52)&gt;1,INDEX('JP PINT 1.0'!I:I,MATCH(J52,'JP PINT 1.0'!B:B,0),1),"")</f>
        <v/>
      </c>
      <c r="M52" t="s">
        <v>1174</v>
      </c>
      <c r="X52" s="3" t="str">
        <f t="shared" si="1"/>
        <v>CIIH_ Exchanged_ Document. Attached. Specified_ Binary File</v>
      </c>
      <c r="Y52" s="3" t="str">
        <f t="shared" si="4"/>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2">
        <f>IF(ISERROR(MATCH(H53,コアインボイス!R:R,0)),"",INDEX(コアインボイス!W:W,MATCH(H53,コアインボイス!R:R,0),1))</f>
        <v>0</v>
      </c>
      <c r="K53" s="2" t="str">
        <f>IF(LEN(J53)&gt;1,INDEX('JP PINT 1.0'!I:I,MATCH(J53,'JP PINT 1.0'!B:B,0),1),"")</f>
        <v/>
      </c>
      <c r="N53" t="s">
        <v>99</v>
      </c>
      <c r="X53" s="3" t="str">
        <f t="shared" si="1"/>
        <v>Specified_ Binary File. Details</v>
      </c>
      <c r="Y53" s="3" t="str">
        <f t="shared" si="4"/>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2">
        <f>IF(ISERROR(MATCH(H54,コアインボイス!R:R,0)),"",INDEX(コアインボイス!W:W,MATCH(H54,コアインボイス!R:R,0),1))</f>
        <v>0</v>
      </c>
      <c r="K54" s="2" t="str">
        <f>IF(LEN(J54)&gt;1,INDEX('JP PINT 1.0'!I:I,MATCH(J54,'JP PINT 1.0'!B:B,0),1),"")</f>
        <v/>
      </c>
      <c r="O54" t="s">
        <v>101</v>
      </c>
      <c r="X54" s="3" t="str">
        <f t="shared" si="1"/>
        <v>Specified_ Binary File. Identification. Identifier</v>
      </c>
      <c r="Y54" s="3" t="str">
        <f t="shared" si="4"/>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2" t="str">
        <f>IF(ISERROR(MATCH(H55,コアインボイス!R:R,0)),"",INDEX(コアインボイス!W:W,MATCH(H55,コアインボイス!R:R,0),1))</f>
        <v>ibt-125-2</v>
      </c>
      <c r="K55" s="2" t="str">
        <f>IF(LEN(J55)&gt;1,INDEX('JP PINT 1.0'!I:I,MATCH(J55,'JP PINT 1.0'!B:B,0),1),"")</f>
        <v>添付書類ファイル名</v>
      </c>
      <c r="O55" t="s">
        <v>103</v>
      </c>
      <c r="X55" s="3" t="str">
        <f t="shared" si="1"/>
        <v>Specified_ Binary File. File Name. Text</v>
      </c>
      <c r="Y55" s="3" t="str">
        <f t="shared" si="4"/>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2" t="str">
        <f>IF(ISERROR(MATCH(H56,コアインボイス!R:R,0)),"",INDEX(コアインボイス!W:W,MATCH(H56,コアインボイス!R:R,0),1))</f>
        <v>IBT-124</v>
      </c>
      <c r="K56" s="2" t="str">
        <f>IF(LEN(J56)&gt;1,INDEX('JP PINT 1.0'!I:I,MATCH(J56,'JP PINT 1.0'!B:B,0),1),"")</f>
        <v>外部ドキュメントのロケーション</v>
      </c>
      <c r="O56" t="s">
        <v>105</v>
      </c>
      <c r="X56" s="3" t="str">
        <f t="shared" si="1"/>
        <v>Specified_ Binary File. URI. Identifier</v>
      </c>
      <c r="Y56" s="3" t="str">
        <f t="shared" si="4"/>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2" t="str">
        <f>IF(ISERROR(MATCH(H57,コアインボイス!R:R,0)),"",INDEX(コアインボイス!W:W,MATCH(H57,コアインボイス!R:R,0),1))</f>
        <v>ibt-125-1</v>
      </c>
      <c r="K57" s="2" t="str">
        <f>IF(LEN(J57)&gt;1,INDEX('JP PINT 1.0'!I:I,MATCH(J57,'JP PINT 1.0'!B:B,0),1),"")</f>
        <v>添付書類MIMEコード</v>
      </c>
      <c r="O57" t="s">
        <v>107</v>
      </c>
      <c r="X57" s="3" t="str">
        <f t="shared" si="1"/>
        <v>Specified_ Binary File. MIME. Code</v>
      </c>
      <c r="Y57" s="3" t="str">
        <f t="shared" si="4"/>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2">
        <f>IF(ISERROR(MATCH(H58,コアインボイス!R:R,0)),"",INDEX(コアインボイス!W:W,MATCH(H58,コアインボイス!R:R,0),1))</f>
        <v>0</v>
      </c>
      <c r="K58" s="2" t="str">
        <f>IF(LEN(J58)&gt;1,INDEX('JP PINT 1.0'!I:I,MATCH(J58,'JP PINT 1.0'!B:B,0),1),"")</f>
        <v/>
      </c>
      <c r="O58" t="s">
        <v>109</v>
      </c>
      <c r="X58" s="3" t="str">
        <f t="shared" si="1"/>
        <v>Specified_ Binary File. Description. Text</v>
      </c>
      <c r="Y58" s="3" t="str">
        <f t="shared" si="4"/>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2" t="str">
        <f>IF(ISERROR(MATCH(H59,コアインボイス!R:R,0)),"",INDEX(コアインボイス!W:W,MATCH(H59,コアインボイス!R:R,0),1))</f>
        <v/>
      </c>
      <c r="K59" s="2" t="str">
        <f>IF(LEN(J59)&gt;1,INDEX('JP PINT 1.0'!I:I,MATCH(J59,'JP PINT 1.0'!B:B,0),1),"")</f>
        <v/>
      </c>
      <c r="L59" t="s">
        <v>110</v>
      </c>
      <c r="X59" s="3" t="str">
        <f t="shared" si="1"/>
        <v>CIIH_ Supply Chain_ Trade Transaction. Details</v>
      </c>
      <c r="Y59" s="3" t="str">
        <f t="shared" si="4"/>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2" t="str">
        <f>IF(ISERROR(MATCH(H60,コアインボイス!R:R,0)),"",INDEX(コアインボイス!W:W,MATCH(H60,コアインボイス!R:R,0),1))</f>
        <v/>
      </c>
      <c r="K60" s="2" t="str">
        <f>IF(LEN(J60)&gt;1,INDEX('JP PINT 1.0'!I:I,MATCH(J60,'JP PINT 1.0'!B:B,0),1),"")</f>
        <v/>
      </c>
      <c r="M60" t="s">
        <v>113</v>
      </c>
      <c r="X60" s="3" t="str">
        <f t="shared" si="1"/>
        <v>CIIH_ Supply Chain_ Trade Transaction. Applicable. CIIH_ Supply Chain_ Trade Agreement</v>
      </c>
      <c r="Y60" s="3" t="str">
        <f t="shared" si="4"/>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2" t="str">
        <f>IF(ISERROR(MATCH(H61,コアインボイス!R:R,0)),"",INDEX(コアインボイス!W:W,MATCH(H61,コアインボイス!R:R,0),1))</f>
        <v/>
      </c>
      <c r="K61" s="2" t="str">
        <f>IF(LEN(J61)&gt;1,INDEX('JP PINT 1.0'!I:I,MATCH(J61,'JP PINT 1.0'!B:B,0),1),"")</f>
        <v/>
      </c>
      <c r="N61" t="s">
        <v>116</v>
      </c>
      <c r="X61" s="3" t="str">
        <f t="shared" si="1"/>
        <v>CIIH_ Supply Chain_ Trade Agreement. Details</v>
      </c>
      <c r="Y61" s="3" t="str">
        <f t="shared" si="4"/>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2" t="str">
        <f>IF(ISERROR(MATCH(H62,コアインボイス!R:R,0)),"",INDEX(コアインボイス!W:W,MATCH(H62,コアインボイス!R:R,0),1))</f>
        <v/>
      </c>
      <c r="K62" s="2" t="str">
        <f>IF(LEN(J62)&gt;1,INDEX('JP PINT 1.0'!I:I,MATCH(J62,'JP PINT 1.0'!B:B,0),1),"")</f>
        <v/>
      </c>
      <c r="O62" t="s">
        <v>118</v>
      </c>
      <c r="X62" s="3" t="str">
        <f t="shared" si="1"/>
        <v>CIIH_ Supply Chain_ Trade Agreement. Seller. CI_ Trade_ Party</v>
      </c>
      <c r="Y62" s="3" t="str">
        <f t="shared" si="4"/>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2" t="str">
        <f>IF(ISERROR(MATCH(H63,コアインボイス!R:R,0)),"",INDEX(コアインボイス!W:W,MATCH(H63,コアインボイス!R:R,0),1))</f>
        <v>IBG-04</v>
      </c>
      <c r="K63" s="2" t="str">
        <f>IF(LEN(J63)&gt;1,INDEX('JP PINT 1.0'!I:I,MATCH(J63,'JP PINT 1.0'!B:B,0),1),"")</f>
        <v>売り手</v>
      </c>
      <c r="P63" t="s">
        <v>121</v>
      </c>
      <c r="X63" s="2" t="str">
        <f t="shared" si="1"/>
        <v>CI_ Trade_ Party. Details</v>
      </c>
      <c r="Y63" s="3" t="str">
        <f t="shared" si="4"/>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2" t="str">
        <f>IF(ISERROR(MATCH(H64,コアインボイス!R:R,0)),"",INDEX(コアインボイス!W:W,MATCH(H64,コアインボイス!R:R,0),1))</f>
        <v>IBT-029</v>
      </c>
      <c r="K64" s="2" t="str">
        <f>IF(LEN(J64)&gt;1,INDEX('JP PINT 1.0'!I:I,MATCH(J64,'JP PINT 1.0'!B:B,0),1),"")</f>
        <v>売り手ID</v>
      </c>
      <c r="Q64" t="s">
        <v>124</v>
      </c>
      <c r="X64" s="2" t="str">
        <f t="shared" si="1"/>
        <v>CI_ Trade_ Party. Identification. Identifier</v>
      </c>
      <c r="Y64" s="3" t="str">
        <f t="shared" si="4"/>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2" t="str">
        <f>IF(ISERROR(MATCH(H65,コアインボイス!R:R,0)),"",INDEX(コアインボイス!W:W,MATCH(H65,コアインボイス!R:R,0),1))</f>
        <v>IBT-030</v>
      </c>
      <c r="K65" s="2" t="str">
        <f>IF(LEN(J65)&gt;1,INDEX('JP PINT 1.0'!I:I,MATCH(J65,'JP PINT 1.0'!B:B,0),1),"")</f>
        <v>売り手法人ID</v>
      </c>
      <c r="Q65" t="s">
        <v>127</v>
      </c>
      <c r="X65" s="2" t="str">
        <f t="shared" si="1"/>
        <v>CI_ Trade_ Party. Global_ Identification. Identifier</v>
      </c>
      <c r="Y65" s="3" t="str">
        <f t="shared" si="4"/>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5">IF(LEN(L66)&gt;0,1,
  IF(LEN(M66)&gt;0,2,
    IF(LEN(N66)&gt;0,3,
      IF(LEN(O66)&gt;0,4,
        IF(LEN(P66)&gt;0,5,
          IF(LEN(Q66)&gt;0,6,
            IF(LEN(R66)&gt;0,7,
              IF(LEN(S66)&gt;0,8,
                IF(LEN(T66)&gt;0,9,
                  IF(LEN(U66)&gt;0,10,"")
)))))))))</f>
        <v>6</v>
      </c>
      <c r="H66" s="2" t="s">
        <v>592</v>
      </c>
      <c r="I66" s="2" t="s">
        <v>593</v>
      </c>
      <c r="J66" s="22" t="str">
        <f>IF(ISERROR(MATCH(H66,コアインボイス!R:R,0)),"",INDEX(コアインボイス!W:W,MATCH(H66,コアインボイス!R:R,0),1))</f>
        <v>IBT-027</v>
      </c>
      <c r="K66" s="2" t="str">
        <f>IF(LEN(J66)&gt;1,INDEX('JP PINT 1.0'!I:I,MATCH(J66,'JP PINT 1.0'!B:B,0),1),"")</f>
        <v>売り手名称</v>
      </c>
      <c r="Q66" t="s">
        <v>164</v>
      </c>
      <c r="X66" s="2" t="str">
        <f t="shared" ref="X66:X137" si="6">L66&amp;M66&amp;N66&amp;O66&amp;P66&amp;Q66&amp;R66&amp;S66&amp;T66&amp;U66</f>
        <v>CI_ Trade_ Party. Name. Text</v>
      </c>
      <c r="Y66" s="3" t="str">
        <f t="shared" si="4"/>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5"/>
        <v>6</v>
      </c>
      <c r="H67" s="2" t="s">
        <v>595</v>
      </c>
      <c r="I67" s="2" t="s">
        <v>596</v>
      </c>
      <c r="J67" s="22" t="str">
        <f>IF(ISERROR(MATCH(H67,コアインボイス!R:R,0)),"",INDEX(コアインボイス!W:W,MATCH(H67,コアインボイス!R:R,0),1))</f>
        <v>IBT-031</v>
      </c>
      <c r="K67" s="2" t="str">
        <f>IF(LEN(J67)&gt;1,INDEX('JP PINT 1.0'!I:I,MATCH(J67,'JP PINT 1.0'!B:B,0),1),"")</f>
        <v>売り手税ID</v>
      </c>
      <c r="Q67" t="s">
        <v>1175</v>
      </c>
      <c r="X67" s="2" t="str">
        <f t="shared" si="6"/>
        <v>CI_ Trade_ Party. Registered_ Identification. Identifier</v>
      </c>
      <c r="Y67" s="3" t="str">
        <f t="shared" ref="Y67" si="7">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4844</v>
      </c>
      <c r="E68" s="2" t="s">
        <v>20</v>
      </c>
      <c r="Q68" t="s">
        <v>4841</v>
      </c>
      <c r="X68" s="2" t="str">
        <f t="shared" si="6"/>
        <v>CI_ Trade_ Party. End Point_ URI. CI_ Universal_ Communication</v>
      </c>
      <c r="Y68" s="3" t="str">
        <f t="shared" ref="Y68:Y71" si="8">IF(OR("ASMA"=E68,"MA"=E68),"rsm:","ram:")&amp;
IF("ABIE"=E68,
  SUBSTITUTE(
    SUBSTITUTE(
      SUBSTITUTE(X68,". Details","Type"),
      "_",""
    ),
    " ",""
  ),
  IF("ASMA"=E68,
  SUBSTITUTE(
    SUBSTITUTE(
      SUBSTITUTE(X68,". Details",""),
      "_",""
    ),
    " ",""
  ),
  SUBSTITUTE(
    SUBSTITUTE(
      SUBSTITUTE(
        SUBSTITUTE(
          SUBSTITUTE(
            SUBSTITUTE(
              MID(X68,FIND(".",X68)+2,LEN(X68)-FIND(".",X68)-1),
              "_",""
            ),
            "Identification",""
          ),
          "Text",""
        ),
        ".",""
      ),
      " ",""
    ),
    "Identifier","ID"
  )
))</f>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6"/>
        <v>CI_ Universal_ Communication. Details</v>
      </c>
      <c r="Y69" s="3" t="str">
        <f t="shared" si="8"/>
        <v>ram:CIUniversalCommunicationType</v>
      </c>
    </row>
    <row r="70" spans="1:33" ht="14.25" customHeight="1">
      <c r="A70" s="27"/>
      <c r="B70" s="27"/>
      <c r="C70" s="27"/>
      <c r="D70" s="27" t="s">
        <v>4843</v>
      </c>
      <c r="E70" s="27" t="s">
        <v>12</v>
      </c>
      <c r="F70" s="28"/>
      <c r="G70" s="27"/>
      <c r="H70" s="27"/>
      <c r="I70" s="27"/>
      <c r="J70" s="22" t="s">
        <v>4839</v>
      </c>
      <c r="K70" s="2" t="str">
        <f>IF(LEN(J70)&gt;1,INDEX('JP PINT 1.0'!I:I,MATCH(J70,'JP PINT 1.0'!B:B,0),1),"")</f>
        <v>スキーマID</v>
      </c>
      <c r="S70" t="s">
        <v>4842</v>
      </c>
      <c r="X70" s="2" t="str">
        <f t="shared" ref="X70" si="9">L70&amp;M70&amp;N70&amp;O70&amp;P70&amp;Q70&amp;R70&amp;S70&amp;T70&amp;U70</f>
        <v>CI_ Universal_ Communication. Channel. Code</v>
      </c>
      <c r="Y70" s="3" t="str">
        <f t="shared" si="8"/>
        <v>ram:ChannelCode</v>
      </c>
      <c r="Z70" s="3" t="str">
        <f>Z62&amp;"/"&amp;Y64</f>
        <v>rsm:CIIHSupplyChainTradeTransaction/ram:ApplicableCIIHSupplyChainTradeAgreement/ram:SellerCITradeParty/ram:ID</v>
      </c>
    </row>
    <row r="71" spans="1:33" ht="14.25" customHeight="1">
      <c r="A71" s="27"/>
      <c r="B71" s="27"/>
      <c r="C71" s="27"/>
      <c r="D71" s="27" t="s">
        <v>147</v>
      </c>
      <c r="E71" s="27" t="s">
        <v>12</v>
      </c>
      <c r="F71" s="28"/>
      <c r="G71" s="27"/>
      <c r="H71" s="27"/>
      <c r="I71" s="27"/>
      <c r="J71" s="22" t="s">
        <v>4524</v>
      </c>
      <c r="K71" s="2" t="str">
        <f>IF(LEN(J71)&gt;1,INDEX('JP PINT 1.0'!I:I,MATCH(J71,'JP PINT 1.0'!B:B,0),1),"")</f>
        <v>売り手電子アドレス</v>
      </c>
      <c r="S71" t="s">
        <v>1178</v>
      </c>
      <c r="X71" s="2" t="str">
        <f t="shared" si="6"/>
        <v>CI_ Universal_ Communication. Complete Number. Text</v>
      </c>
      <c r="Y71" s="3" t="str">
        <f t="shared" si="8"/>
        <v>ram:CompleteNumber</v>
      </c>
      <c r="Z71" s="3" t="str">
        <f>Z62&amp;"/"&amp;Y65</f>
        <v>rsm:CIIHSupplyChainTradeTransaction/ram:ApplicableCIIHSupplyChainTradeAgreement/ram:SellerCITradeParty/ram:GlobalID</v>
      </c>
    </row>
    <row r="72" spans="1:33" ht="14.25" customHeight="1">
      <c r="A72" s="2">
        <v>67</v>
      </c>
      <c r="B72" s="2" t="s">
        <v>78</v>
      </c>
      <c r="D72" s="2" t="s">
        <v>131</v>
      </c>
      <c r="E72" s="2" t="s">
        <v>20</v>
      </c>
      <c r="F72" s="4" t="s">
        <v>17</v>
      </c>
      <c r="G72" s="2">
        <f t="shared" si="5"/>
        <v>6</v>
      </c>
      <c r="H72" s="2" t="s">
        <v>598</v>
      </c>
      <c r="I72" s="2" t="s">
        <v>133</v>
      </c>
      <c r="J72" s="22" t="str">
        <f>IF(ISERROR(MATCH(H72,コアインボイス!R:R,0)),"",INDEX(コアインボイス!W:W,MATCH(H72,コアインボイス!R:R,0),1))</f>
        <v/>
      </c>
      <c r="K72" s="2" t="str">
        <f>IF(LEN(J72)&gt;1,INDEX('JP PINT 1.0'!I:I,MATCH(J72,'JP PINT 1.0'!B:B,0),1),"")</f>
        <v/>
      </c>
      <c r="Q72" t="s">
        <v>132</v>
      </c>
      <c r="X72" s="2" t="str">
        <f t="shared" si="6"/>
        <v>CI_ Trade_ Party. Defined. CI_ Trade_ Contact</v>
      </c>
      <c r="Y72" s="3" t="str">
        <f t="shared" ref="Y72:Y99" si="10">IF(OR("ASMA"=E72,"MA"=E72),"rsm:","ram:")&amp;
IF("ABIE"=E72,
  SUBSTITUTE(
    SUBSTITUTE(
      SUBSTITUTE(X72,". Details","Type"),
      "_",""
    ),
    " ",""
  ),
  IF("ASMA"=E72,
  SUBSTITUTE(
    SUBSTITUTE(
      SUBSTITUTE(X72,". Details",""),
      "_",""
    ),
    " ",""
  ),
  SUBSTITUTE(
    SUBSTITUTE(
      SUBSTITUTE(
        SUBSTITUTE(
          SUBSTITUTE(
            SUBSTITUTE(
              MID(X72,FIND(".",X72)+2,LEN(X72)-FIND(".",X72)-1),
              "_",""
            ),
            "Identification",""
          ),
          "Text",""
        ),
        ".",""
      ),
      " ",""
    ),
    "Identifier","ID"
  )
))</f>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5"/>
        <v>7</v>
      </c>
      <c r="H73" s="2" t="s">
        <v>599</v>
      </c>
      <c r="I73" s="2" t="s">
        <v>600</v>
      </c>
      <c r="J73" s="22" t="str">
        <f>IF(ISERROR(MATCH(H73,コアインボイス!R:R,0)),"",INDEX(コアインボイス!W:W,MATCH(H73,コアインボイス!R:R,0),1))</f>
        <v>IBG-06</v>
      </c>
      <c r="K73" s="2" t="str">
        <f>IF(LEN(J73)&gt;1,INDEX('JP PINT 1.0'!I:I,MATCH(J73,'JP PINT 1.0'!B:B,0),1),"")</f>
        <v>売り手連絡先</v>
      </c>
      <c r="R73" t="s">
        <v>135</v>
      </c>
      <c r="X73" s="2" t="str">
        <f t="shared" si="6"/>
        <v>CI_ Trade_ Contact. Details</v>
      </c>
      <c r="Y73" s="3" t="str">
        <f t="shared" si="10"/>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5"/>
        <v>8</v>
      </c>
      <c r="H74" s="2" t="s">
        <v>601</v>
      </c>
      <c r="I74" s="2" t="s">
        <v>602</v>
      </c>
      <c r="J74" s="22">
        <f>IF(ISERROR(MATCH(H74,コアインボイス!R:R,0)),"",INDEX(コアインボイス!W:W,MATCH(H74,コアインボイス!R:R,0),1))</f>
        <v>0</v>
      </c>
      <c r="K74" s="2" t="str">
        <f>IF(LEN(J74)&gt;1,INDEX('JP PINT 1.0'!I:I,MATCH(J74,'JP PINT 1.0'!B:B,0),1),"")</f>
        <v/>
      </c>
      <c r="S74" t="s">
        <v>137</v>
      </c>
      <c r="X74" s="2" t="str">
        <f t="shared" si="6"/>
        <v>CI_ Trade_ Contact. Identification. Identifier</v>
      </c>
      <c r="Y74" s="3" t="str">
        <f t="shared" si="10"/>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5"/>
        <v>8</v>
      </c>
      <c r="H75" s="2" t="s">
        <v>603</v>
      </c>
      <c r="I75" s="2" t="s">
        <v>604</v>
      </c>
      <c r="J75" s="22" t="str">
        <f>IF(ISERROR(MATCH(H75,コアインボイス!R:R,0)),"",INDEX(コアインボイス!W:W,MATCH(H75,コアインボイス!R:R,0),1))</f>
        <v>IBT-041</v>
      </c>
      <c r="K75" s="2" t="str">
        <f>IF(LEN(J75)&gt;1,INDEX('JP PINT 1.0'!I:I,MATCH(J75,'JP PINT 1.0'!B:B,0),1),"")</f>
        <v>売り手連絡先</v>
      </c>
      <c r="S75" t="s">
        <v>139</v>
      </c>
      <c r="X75" s="2" t="str">
        <f t="shared" si="6"/>
        <v>CI_ Trade_ Contact. Person Name. Text</v>
      </c>
      <c r="Y75" s="3" t="str">
        <f t="shared" si="10"/>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5"/>
        <v>8</v>
      </c>
      <c r="H76" s="2" t="s">
        <v>605</v>
      </c>
      <c r="I76" s="2" t="s">
        <v>606</v>
      </c>
      <c r="J76" s="22" t="str">
        <f>IF(ISERROR(MATCH(H76,コアインボイス!R:R,0)),"",INDEX(コアインボイス!W:W,MATCH(H76,コアインボイス!R:R,0),1))</f>
        <v>IBT-041</v>
      </c>
      <c r="K76" s="2" t="str">
        <f>IF(LEN(J76)&gt;1,INDEX('JP PINT 1.0'!I:I,MATCH(J76,'JP PINT 1.0'!B:B,0),1),"")</f>
        <v>売り手連絡先</v>
      </c>
      <c r="S76" t="s">
        <v>142</v>
      </c>
      <c r="X76" s="2" t="str">
        <f t="shared" si="6"/>
        <v>CI_ Trade_ Contact. Department Name. Text</v>
      </c>
      <c r="Y76" s="3" t="str">
        <f t="shared" si="10"/>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5"/>
        <v>8</v>
      </c>
      <c r="H77" s="2" t="s">
        <v>607</v>
      </c>
      <c r="I77" s="2" t="s">
        <v>608</v>
      </c>
      <c r="J77" s="22">
        <f>IF(ISERROR(MATCH(H77,コアインボイス!R:R,0)),"",INDEX(コアインボイス!W:W,MATCH(H77,コアインボイス!R:R,0),1))</f>
        <v>0</v>
      </c>
      <c r="K77" s="2" t="str">
        <f>IF(LEN(J77)&gt;1,INDEX('JP PINT 1.0'!I:I,MATCH(J77,'JP PINT 1.0'!B:B,0),1),"")</f>
        <v/>
      </c>
      <c r="S77" t="s">
        <v>144</v>
      </c>
      <c r="X77" s="2" t="str">
        <f t="shared" si="6"/>
        <v>CI_ Trade_ Contact. Person_ Identification. Identifier</v>
      </c>
      <c r="Y77" s="3" t="str">
        <f t="shared" si="10"/>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5"/>
        <v>8</v>
      </c>
      <c r="H78" s="2" t="s">
        <v>609</v>
      </c>
      <c r="I78" s="2" t="s">
        <v>610</v>
      </c>
      <c r="J78" s="22" t="str">
        <f>IF(ISERROR(MATCH(H78,コアインボイス!R:R,0)),"",INDEX(コアインボイス!W:W,MATCH(H78,コアインボイス!R:R,0),1))</f>
        <v/>
      </c>
      <c r="K78" s="2" t="str">
        <f>IF(LEN(J78)&gt;1,INDEX('JP PINT 1.0'!I:I,MATCH(J78,'JP PINT 1.0'!B:B,0),1),"")</f>
        <v/>
      </c>
      <c r="S78" t="s">
        <v>1176</v>
      </c>
      <c r="X78" s="2" t="str">
        <f t="shared" si="6"/>
        <v>CI_ Trade_ Contact. Telephone. CI_ Universal_ Communication</v>
      </c>
      <c r="Y78" s="3" t="str">
        <f t="shared" si="10"/>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5"/>
        <v>9</v>
      </c>
      <c r="H79" s="2" t="s">
        <v>611</v>
      </c>
      <c r="I79" s="2" t="s">
        <v>612</v>
      </c>
      <c r="J79" s="22" t="str">
        <f>IF(ISERROR(MATCH(H79,コアインボイス!R:R,0)),"",INDEX(コアインボイス!W:W,MATCH(H79,コアインボイス!R:R,0),1))</f>
        <v/>
      </c>
      <c r="K79" s="2" t="str">
        <f>IF(LEN(J79)&gt;1,INDEX('JP PINT 1.0'!I:I,MATCH(J79,'JP PINT 1.0'!B:B,0),1),"")</f>
        <v/>
      </c>
      <c r="T79" t="s">
        <v>1177</v>
      </c>
      <c r="X79" s="2" t="str">
        <f t="shared" si="6"/>
        <v>CI_ Universal_ Communication. Details</v>
      </c>
      <c r="Y79" s="3" t="str">
        <f t="shared" si="10"/>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5"/>
        <v>10</v>
      </c>
      <c r="H80" s="2" t="s">
        <v>613</v>
      </c>
      <c r="I80" s="2" t="s">
        <v>614</v>
      </c>
      <c r="J80" s="22" t="str">
        <f>IF(ISERROR(MATCH(H80,コアインボイス!R:R,0)),"",INDEX(コアインボイス!W:W,MATCH(H80,コアインボイス!R:R,0),1))</f>
        <v>IBT-042</v>
      </c>
      <c r="K80" s="2" t="str">
        <f>IF(LEN(J80)&gt;1,INDEX('JP PINT 1.0'!I:I,MATCH(J80,'JP PINT 1.0'!B:B,0),1),"")</f>
        <v>売り手連絡先電話番号</v>
      </c>
      <c r="U80" t="s">
        <v>1178</v>
      </c>
      <c r="X80" s="2" t="str">
        <f t="shared" si="6"/>
        <v>CI_ Universal_ Communication. Complete Number. Text</v>
      </c>
      <c r="Y80" s="3" t="str">
        <f t="shared" si="10"/>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5"/>
        <v>8</v>
      </c>
      <c r="H81" s="2" t="s">
        <v>615</v>
      </c>
      <c r="I81" s="2" t="s">
        <v>616</v>
      </c>
      <c r="J81" s="22" t="str">
        <f>IF(ISERROR(MATCH(H81,コアインボイス!R:R,0)),"",INDEX(コアインボイス!W:W,MATCH(H81,コアインボイス!R:R,0),1))</f>
        <v/>
      </c>
      <c r="K81" s="2" t="str">
        <f>IF(LEN(J81)&gt;1,INDEX('JP PINT 1.0'!I:I,MATCH(J81,'JP PINT 1.0'!B:B,0),1),"")</f>
        <v/>
      </c>
      <c r="S81" t="s">
        <v>1179</v>
      </c>
      <c r="X81" s="2" t="str">
        <f t="shared" si="6"/>
        <v>CI_ Trade_ Contact. Fax. CI_ Universal_ Communication</v>
      </c>
      <c r="Y81" s="3" t="str">
        <f t="shared" si="10"/>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5"/>
        <v>9</v>
      </c>
      <c r="H82" s="2" t="s">
        <v>617</v>
      </c>
      <c r="I82" s="2" t="s">
        <v>618</v>
      </c>
      <c r="J82" s="22" t="str">
        <f>IF(ISERROR(MATCH(H82,コアインボイス!R:R,0)),"",INDEX(コアインボイス!W:W,MATCH(H82,コアインボイス!R:R,0),1))</f>
        <v/>
      </c>
      <c r="K82" s="2" t="str">
        <f>IF(LEN(J82)&gt;1,INDEX('JP PINT 1.0'!I:I,MATCH(J82,'JP PINT 1.0'!B:B,0),1),"")</f>
        <v/>
      </c>
      <c r="T82" t="s">
        <v>1177</v>
      </c>
      <c r="X82" s="2" t="str">
        <f t="shared" si="6"/>
        <v>CI_ Universal_ Communication. Details</v>
      </c>
      <c r="Y82" s="3" t="str">
        <f t="shared" si="10"/>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5"/>
        <v>10</v>
      </c>
      <c r="H83" s="2" t="s">
        <v>619</v>
      </c>
      <c r="I83" s="2" t="s">
        <v>620</v>
      </c>
      <c r="J83" s="22">
        <f>IF(ISERROR(MATCH(H83,コアインボイス!R:R,0)),"",INDEX(コアインボイス!W:W,MATCH(H83,コアインボイス!R:R,0),1))</f>
        <v>0</v>
      </c>
      <c r="K83" s="2" t="str">
        <f>IF(LEN(J83)&gt;1,INDEX('JP PINT 1.0'!I:I,MATCH(J83,'JP PINT 1.0'!B:B,0),1),"")</f>
        <v/>
      </c>
      <c r="U83" t="s">
        <v>1178</v>
      </c>
      <c r="X83" s="2" t="str">
        <f t="shared" si="6"/>
        <v>CI_ Universal_ Communication. Complete Number. Text</v>
      </c>
      <c r="Y83" s="3" t="str">
        <f t="shared" si="10"/>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5"/>
        <v>8</v>
      </c>
      <c r="H84" s="2" t="s">
        <v>621</v>
      </c>
      <c r="I84" s="2" t="s">
        <v>622</v>
      </c>
      <c r="J84" s="22" t="str">
        <f>IF(ISERROR(MATCH(H84,コアインボイス!R:R,0)),"",INDEX(コアインボイス!W:W,MATCH(H84,コアインボイス!R:R,0),1))</f>
        <v/>
      </c>
      <c r="K84" s="2" t="str">
        <f>IF(LEN(J84)&gt;1,INDEX('JP PINT 1.0'!I:I,MATCH(J84,'JP PINT 1.0'!B:B,0),1),"")</f>
        <v/>
      </c>
      <c r="S84" t="s">
        <v>1181</v>
      </c>
      <c r="X84" s="2" t="str">
        <f t="shared" si="6"/>
        <v>CI_ Trade_ Contact. Email_ URI. CI_ Universal_ Communication</v>
      </c>
      <c r="Y84" s="3" t="str">
        <f t="shared" si="10"/>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5"/>
        <v>9</v>
      </c>
      <c r="H85" s="2" t="s">
        <v>623</v>
      </c>
      <c r="I85" s="2" t="s">
        <v>624</v>
      </c>
      <c r="J85" s="22" t="str">
        <f>IF(ISERROR(MATCH(H85,コアインボイス!R:R,0)),"",INDEX(コアインボイス!W:W,MATCH(H85,コアインボイス!R:R,0),1))</f>
        <v/>
      </c>
      <c r="K85" s="2" t="str">
        <f>IF(LEN(J85)&gt;1,INDEX('JP PINT 1.0'!I:I,MATCH(J85,'JP PINT 1.0'!B:B,0),1),"")</f>
        <v/>
      </c>
      <c r="T85" t="s">
        <v>1177</v>
      </c>
      <c r="X85" s="2" t="str">
        <f t="shared" si="6"/>
        <v>CI_ Universal_ Communication. Details</v>
      </c>
      <c r="Y85" s="3" t="str">
        <f t="shared" si="10"/>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5"/>
        <v>10</v>
      </c>
      <c r="H86" s="2" t="s">
        <v>625</v>
      </c>
      <c r="I86" s="2" t="s">
        <v>626</v>
      </c>
      <c r="J86" s="22" t="str">
        <f>IF(ISERROR(MATCH(H86,コアインボイス!R:R,0)),"",INDEX(コアインボイス!W:W,MATCH(H86,コアインボイス!R:R,0),1))</f>
        <v>IBT-043</v>
      </c>
      <c r="K86" s="2" t="str">
        <f>IF(LEN(J86)&gt;1,INDEX('JP PINT 1.0'!I:I,MATCH(J86,'JP PINT 1.0'!B:B,0),1),"")</f>
        <v>売り手連絡先電子メールアドレス</v>
      </c>
      <c r="U86" t="s">
        <v>1182</v>
      </c>
      <c r="X86" s="2" t="str">
        <f t="shared" si="6"/>
        <v>CI_ Universal_ Communication. URI. Identifier</v>
      </c>
      <c r="Y86" s="3" t="str">
        <f t="shared" si="10"/>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5"/>
        <v>6</v>
      </c>
      <c r="H87" s="2" t="s">
        <v>627</v>
      </c>
      <c r="I87" s="2" t="s">
        <v>628</v>
      </c>
      <c r="J87" s="22" t="str">
        <f>IF(ISERROR(MATCH(H87,コアインボイス!R:R,0)),"",INDEX(コアインボイス!W:W,MATCH(H87,コアインボイス!R:R,0),1))</f>
        <v/>
      </c>
      <c r="K87" s="2" t="str">
        <f>IF(LEN(J87)&gt;1,INDEX('JP PINT 1.0'!I:I,MATCH(J87,'JP PINT 1.0'!B:B,0),1),"")</f>
        <v/>
      </c>
      <c r="Q87" t="s">
        <v>358</v>
      </c>
      <c r="X87" s="2" t="str">
        <f t="shared" si="6"/>
        <v>CI_ Trade_ Party. Postal. CI_ Trade_ Address</v>
      </c>
      <c r="Y87" s="3" t="str">
        <f t="shared" si="10"/>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5"/>
        <v>7</v>
      </c>
      <c r="H88" s="2" t="s">
        <v>629</v>
      </c>
      <c r="I88" s="2" t="s">
        <v>630</v>
      </c>
      <c r="J88" s="22" t="str">
        <f>IF(ISERROR(MATCH(H88,コアインボイス!R:R,0)),"",INDEX(コアインボイス!W:W,MATCH(H88,コアインボイス!R:R,0),1))</f>
        <v>IBG-05</v>
      </c>
      <c r="K88" s="2" t="str">
        <f>IF(LEN(J88)&gt;1,INDEX('JP PINT 1.0'!I:I,MATCH(J88,'JP PINT 1.0'!B:B,0),1),"")</f>
        <v>売り手住所</v>
      </c>
      <c r="R88" t="s">
        <v>359</v>
      </c>
      <c r="X88" s="2" t="str">
        <f t="shared" si="6"/>
        <v>CI_ Trade_ Address. Details</v>
      </c>
      <c r="Y88" s="3" t="str">
        <f t="shared" si="10"/>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5"/>
        <v>8</v>
      </c>
      <c r="H89" s="2" t="s">
        <v>631</v>
      </c>
      <c r="I89" s="2" t="s">
        <v>632</v>
      </c>
      <c r="J89" s="22" t="str">
        <f>IF(ISERROR(MATCH(H89,コアインボイス!R:R,0)),"",INDEX(コアインボイス!W:W,MATCH(H89,コアインボイス!R:R,0),1))</f>
        <v>IBT-038</v>
      </c>
      <c r="K89" s="2" t="str">
        <f>IF(LEN(J89)&gt;1,INDEX('JP PINT 1.0'!I:I,MATCH(J89,'JP PINT 1.0'!B:B,0),1),"")</f>
        <v>売り手郵便番号</v>
      </c>
      <c r="S89" t="s">
        <v>361</v>
      </c>
      <c r="X89" s="2" t="str">
        <f t="shared" si="6"/>
        <v>CI_ Trade_ Address. Postcode. Code</v>
      </c>
      <c r="Y89" s="3" t="str">
        <f t="shared" si="10"/>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5"/>
        <v>8</v>
      </c>
      <c r="H90" s="2" t="s">
        <v>633</v>
      </c>
      <c r="I90" s="2" t="s">
        <v>634</v>
      </c>
      <c r="J90" s="22" t="str">
        <f>IF(ISERROR(MATCH(H90,コアインボイス!R:R,0)),"",INDEX(コアインボイス!W:W,MATCH(H90,コアインボイス!R:R,0),1))</f>
        <v>IBT-035</v>
      </c>
      <c r="K90" s="2" t="str">
        <f>IF(LEN(J90)&gt;1,INDEX('JP PINT 1.0'!I:I,MATCH(J90,'JP PINT 1.0'!B:B,0),1),"")</f>
        <v>売り手住所欄1</v>
      </c>
      <c r="S90" t="s">
        <v>362</v>
      </c>
      <c r="X90" s="2" t="str">
        <f t="shared" si="6"/>
        <v>CI_ Trade_ Address. Line One. Text</v>
      </c>
      <c r="Y90" s="3" t="str">
        <f t="shared" si="10"/>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5"/>
        <v>8</v>
      </c>
      <c r="H91" s="2" t="s">
        <v>635</v>
      </c>
      <c r="I91" s="2" t="s">
        <v>636</v>
      </c>
      <c r="J91" s="22" t="str">
        <f>IF(ISERROR(MATCH(H91,コアインボイス!R:R,0)),"",INDEX(コアインボイス!W:W,MATCH(H91,コアインボイス!R:R,0),1))</f>
        <v>IBT-036</v>
      </c>
      <c r="K91" s="2" t="str">
        <f>IF(LEN(J91)&gt;1,INDEX('JP PINT 1.0'!I:I,MATCH(J91,'JP PINT 1.0'!B:B,0),1),"")</f>
        <v>売り手住所欄2</v>
      </c>
      <c r="S91" t="s">
        <v>155</v>
      </c>
      <c r="X91" s="2" t="str">
        <f t="shared" si="6"/>
        <v>CI_ Trade_ Address. Line Two. Text</v>
      </c>
      <c r="Y91" s="3" t="str">
        <f t="shared" si="10"/>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5"/>
        <v>8</v>
      </c>
      <c r="H92" s="2" t="s">
        <v>637</v>
      </c>
      <c r="I92" s="2" t="s">
        <v>638</v>
      </c>
      <c r="J92" s="22" t="str">
        <f>IF(ISERROR(MATCH(H92,コアインボイス!R:R,0)),"",INDEX(コアインボイス!W:W,MATCH(H92,コアインボイス!R:R,0),1))</f>
        <v>IBT-162</v>
      </c>
      <c r="K92" s="2" t="str">
        <f>IF(LEN(J92)&gt;1,INDEX('JP PINT 1.0'!I:I,MATCH(J92,'JP PINT 1.0'!B:B,0),1),"")</f>
        <v>売り手住所欄3</v>
      </c>
      <c r="S92" t="s">
        <v>157</v>
      </c>
      <c r="X92" s="2" t="str">
        <f t="shared" si="6"/>
        <v>CI_ Trade_ Address. Line Three. Text</v>
      </c>
      <c r="Y92" s="3" t="str">
        <f t="shared" si="10"/>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5"/>
        <v>8</v>
      </c>
      <c r="H93" s="2" t="s">
        <v>639</v>
      </c>
      <c r="I93" s="2" t="s">
        <v>640</v>
      </c>
      <c r="J93" s="22" t="str">
        <f>IF(ISERROR(MATCH(H93,コアインボイス!R:R,0)),"",INDEX(コアインボイス!W:W,MATCH(H93,コアインボイス!R:R,0),1))</f>
        <v>IBT-040</v>
      </c>
      <c r="K93" s="2" t="str">
        <f>IF(LEN(J93)&gt;1,INDEX('JP PINT 1.0'!I:I,MATCH(J93,'JP PINT 1.0'!B:B,0),1),"")</f>
        <v>売り手国コード</v>
      </c>
      <c r="S93" t="s">
        <v>159</v>
      </c>
      <c r="X93" s="2" t="str">
        <f t="shared" si="6"/>
        <v>CI_ Trade_ Address. Country. Identifier</v>
      </c>
      <c r="Y93" s="3" t="str">
        <f t="shared" si="10"/>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5"/>
        <v>4</v>
      </c>
      <c r="H94" s="2" t="s">
        <v>162</v>
      </c>
      <c r="I94" s="2" t="s">
        <v>641</v>
      </c>
      <c r="J94" s="22" t="str">
        <f>IF(ISERROR(MATCH(H94,コアインボイス!R:R,0)),"",INDEX(コアインボイス!W:W,MATCH(H94,コアインボイス!R:R,0),1))</f>
        <v/>
      </c>
      <c r="K94" s="2" t="str">
        <f>IF(LEN(J94)&gt;1,INDEX('JP PINT 1.0'!I:I,MATCH(J94,'JP PINT 1.0'!B:B,0),1),"")</f>
        <v/>
      </c>
      <c r="O94" t="s">
        <v>161</v>
      </c>
      <c r="X94" s="3" t="str">
        <f t="shared" si="6"/>
        <v>CIIH_ Supply Chain_ Trade Agreement. Buyer. CI_ Trade_ Party</v>
      </c>
      <c r="Y94" s="3" t="str">
        <f t="shared" si="10"/>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5"/>
        <v>5</v>
      </c>
      <c r="H95" s="2" t="s">
        <v>163</v>
      </c>
      <c r="I95" s="2" t="s">
        <v>642</v>
      </c>
      <c r="J95" s="22" t="str">
        <f>IF(ISERROR(MATCH(H95,コアインボイス!R:R,0)),"",INDEX(コアインボイス!W:W,MATCH(H95,コアインボイス!R:R,0),1))</f>
        <v>IBG-07</v>
      </c>
      <c r="K95" s="2" t="str">
        <f>IF(LEN(J95)&gt;1,INDEX('JP PINT 1.0'!I:I,MATCH(J95,'JP PINT 1.0'!B:B,0),1),"")</f>
        <v>買い手</v>
      </c>
      <c r="P95" t="s">
        <v>121</v>
      </c>
      <c r="X95" s="2" t="str">
        <f t="shared" si="6"/>
        <v>CI_ Trade_ Party. Details</v>
      </c>
      <c r="Y95" s="3" t="str">
        <f t="shared" si="10"/>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5"/>
        <v>6</v>
      </c>
      <c r="H96" s="2" t="s">
        <v>643</v>
      </c>
      <c r="I96" s="2" t="s">
        <v>644</v>
      </c>
      <c r="J96" s="22">
        <f>IF(ISERROR(MATCH(H96,コアインボイス!R:R,0)),"",INDEX(コアインボイス!W:W,MATCH(H96,コアインボイス!R:R,0),1))</f>
        <v>0</v>
      </c>
      <c r="K96" s="2" t="str">
        <f>IF(LEN(J96)&gt;1,INDEX('JP PINT 1.0'!I:I,MATCH(J96,'JP PINT 1.0'!B:B,0),1),"")</f>
        <v/>
      </c>
      <c r="Q96" t="s">
        <v>124</v>
      </c>
      <c r="X96" s="2" t="str">
        <f t="shared" si="6"/>
        <v>CI_ Trade_ Party. Identification. Identifier</v>
      </c>
      <c r="Y96" s="3" t="str">
        <f t="shared" si="10"/>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5"/>
        <v>6</v>
      </c>
      <c r="H97" s="2" t="s">
        <v>646</v>
      </c>
      <c r="I97" s="2" t="s">
        <v>647</v>
      </c>
      <c r="J97" s="22" t="str">
        <f>IF(ISERROR(MATCH(H97,コアインボイス!R:R,0)),"",INDEX(コアインボイス!W:W,MATCH(H97,コアインボイス!R:R,0),1))</f>
        <v>IBT-046</v>
      </c>
      <c r="K97" s="2" t="str">
        <f>IF(LEN(J97)&gt;1,INDEX('JP PINT 1.0'!I:I,MATCH(J97,'JP PINT 1.0'!B:B,0),1),"")</f>
        <v>買い手ID</v>
      </c>
      <c r="Q97" t="s">
        <v>127</v>
      </c>
      <c r="X97" s="2" t="str">
        <f t="shared" si="6"/>
        <v>CI_ Trade_ Party. Global_ Identification. Identifier</v>
      </c>
      <c r="Y97" s="3" t="str">
        <f t="shared" si="10"/>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5"/>
        <v>6</v>
      </c>
      <c r="H98" s="2" t="s">
        <v>648</v>
      </c>
      <c r="I98" s="2" t="s">
        <v>649</v>
      </c>
      <c r="J98" s="22" t="str">
        <f>IF(ISERROR(MATCH(H98,コアインボイス!R:R,0)),"",INDEX(コアインボイス!W:W,MATCH(H98,コアインボイス!R:R,0),1))</f>
        <v>IBT-044</v>
      </c>
      <c r="K98" s="2" t="str">
        <f>IF(LEN(J98)&gt;1,INDEX('JP PINT 1.0'!I:I,MATCH(J98,'JP PINT 1.0'!B:B,0),1),"")</f>
        <v>買い手名称</v>
      </c>
      <c r="Q98" t="s">
        <v>164</v>
      </c>
      <c r="X98" s="2" t="str">
        <f t="shared" si="6"/>
        <v>CI_ Trade_ Party. Name. Text</v>
      </c>
      <c r="Y98" s="3" t="str">
        <f t="shared" si="10"/>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5"/>
        <v>6</v>
      </c>
      <c r="H99" s="2" t="s">
        <v>595</v>
      </c>
      <c r="I99" s="2" t="s">
        <v>650</v>
      </c>
      <c r="J99" s="22" t="s">
        <v>4031</v>
      </c>
      <c r="K99" s="2" t="str">
        <f>IF(LEN(J99)&gt;1,INDEX('JP PINT 1.0'!I:I,MATCH(J99,'JP PINT 1.0'!B:B,0),1),"")</f>
        <v>買い手税ID</v>
      </c>
      <c r="Q99" t="s">
        <v>1175</v>
      </c>
      <c r="X99" s="2" t="str">
        <f t="shared" si="6"/>
        <v>CI_ Trade_ Party. Registered_ Identification. Identifier</v>
      </c>
      <c r="Y99" s="3" t="str">
        <f t="shared" si="10"/>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4844</v>
      </c>
      <c r="E100" s="2" t="s">
        <v>20</v>
      </c>
      <c r="Q100" t="s">
        <v>4841</v>
      </c>
      <c r="X100" s="2" t="str">
        <f t="shared" ref="X100:X103" si="11">L100&amp;M100&amp;N100&amp;O100&amp;P100&amp;Q100&amp;R100&amp;S100&amp;T100&amp;U100</f>
        <v>CI_ Trade_ Party. End Point_ URI. CI_ Universal_ Communication</v>
      </c>
      <c r="Y100" s="3" t="str">
        <f t="shared" ref="Y100:Y103" si="12">IF(OR("ASMA"=E100,"MA"=E100),"rsm:","ram:")&amp;
IF("ABIE"=E100,
  SUBSTITUTE(
    SUBSTITUTE(
      SUBSTITUTE(X100,". Details","Type"),
      "_",""
    ),
    " ",""
  ),
  IF("ASMA"=E100,
  SUBSTITUTE(
    SUBSTITUTE(
      SUBSTITUTE(X100,". Details",""),
      "_",""
    ),
    " ",""
  ),
  SUBSTITUTE(
    SUBSTITUTE(
      SUBSTITUTE(
        SUBSTITUTE(
          SUBSTITUTE(
            SUBSTITUTE(
              MID(X100,FIND(".",X100)+2,LEN(X100)-FIND(".",X100)-1),
              "_",""
            ),
            "Identification",""
          ),
          "Text",""
        ),
        ".",""
      ),
      " ",""
    ),
    "Identifier","ID"
  )
))</f>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11"/>
        <v>CI_ Universal_ Communication. Details</v>
      </c>
      <c r="Y101" s="3" t="str">
        <f t="shared" si="12"/>
        <v>ram:CIUniversalCommunicationType</v>
      </c>
    </row>
    <row r="102" spans="1:33" ht="14.25" customHeight="1">
      <c r="A102" s="27"/>
      <c r="B102" s="27"/>
      <c r="C102" s="27"/>
      <c r="D102" s="27" t="s">
        <v>4843</v>
      </c>
      <c r="E102" s="27" t="s">
        <v>12</v>
      </c>
      <c r="F102" s="28"/>
      <c r="G102" s="27"/>
      <c r="H102" s="27"/>
      <c r="I102" s="27"/>
      <c r="J102" s="22" t="s">
        <v>4840</v>
      </c>
      <c r="K102" s="2" t="str">
        <f>IF(LEN(J102)&gt;1,INDEX('JP PINT 1.0'!I:I,MATCH(J102,'JP PINT 1.0'!B:B,0),1),"")</f>
        <v>スキーマID</v>
      </c>
      <c r="S102" t="s">
        <v>4842</v>
      </c>
      <c r="X102" s="2" t="str">
        <f t="shared" si="11"/>
        <v>CI_ Universal_ Communication. Channel. Code</v>
      </c>
      <c r="Y102" s="3" t="str">
        <f t="shared" si="12"/>
        <v>ram:ChannelCode</v>
      </c>
      <c r="Z102" s="3" t="str">
        <f>Z94&amp;"/"&amp;Y96</f>
        <v>rsm:CIIHSupplyChainTradeTransaction/ram:ApplicableCIIHSupplyChainTradeAgreement/ram:BuyerCITradeParty/ram:ID</v>
      </c>
    </row>
    <row r="103" spans="1:33" ht="14.25" customHeight="1">
      <c r="A103" s="27"/>
      <c r="B103" s="27"/>
      <c r="C103" s="27"/>
      <c r="D103" s="27" t="s">
        <v>147</v>
      </c>
      <c r="E103" s="27" t="s">
        <v>12</v>
      </c>
      <c r="F103" s="28"/>
      <c r="G103" s="27"/>
      <c r="H103" s="27"/>
      <c r="I103" s="27"/>
      <c r="J103" s="22" t="s">
        <v>4568</v>
      </c>
      <c r="K103" s="2" t="str">
        <f>IF(LEN(J103)&gt;1,INDEX('JP PINT 1.0'!I:I,MATCH(J103,'JP PINT 1.0'!B:B,0),1),"")</f>
        <v>買い手電子アドレス</v>
      </c>
      <c r="S103" t="s">
        <v>1178</v>
      </c>
      <c r="X103" s="2" t="str">
        <f t="shared" si="11"/>
        <v>CI_ Universal_ Communication. Complete Number. Text</v>
      </c>
      <c r="Y103" s="3" t="str">
        <f t="shared" si="12"/>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5"/>
        <v>6</v>
      </c>
      <c r="H104" s="2" t="s">
        <v>165</v>
      </c>
      <c r="I104" s="2" t="s">
        <v>166</v>
      </c>
      <c r="J104" s="22" t="str">
        <f>IF(ISERROR(MATCH(H104,コアインボイス!R:R,0)),"",INDEX(コアインボイス!W:W,MATCH(H104,コアインボイス!R:R,0),1))</f>
        <v/>
      </c>
      <c r="K104" s="2" t="str">
        <f>IF(LEN(J104)&gt;1,INDEX('JP PINT 1.0'!I:I,MATCH(J104,'JP PINT 1.0'!B:B,0),1),"")</f>
        <v/>
      </c>
      <c r="Q104" t="s">
        <v>132</v>
      </c>
      <c r="X104" s="2" t="str">
        <f t="shared" si="6"/>
        <v>CI_ Trade_ Party. Defined. CI_ Trade_ Contact</v>
      </c>
      <c r="Y104" s="3" t="str">
        <f t="shared" ref="Y104:Y167" si="13">IF(OR("ASMA"=E104,"MA"=E104),"rsm:","ram:")&amp;
IF("ABIE"=E104,
  SUBSTITUTE(
    SUBSTITUTE(
      SUBSTITUTE(X104,". Details","Type"),
      "_",""
    ),
    " ",""
  ),
  IF("ASMA"=E104,
  SUBSTITUTE(
    SUBSTITUTE(
      SUBSTITUTE(X104,". Details",""),
      "_",""
    ),
    " ",""
  ),
  SUBSTITUTE(
    SUBSTITUTE(
      SUBSTITUTE(
        SUBSTITUTE(
          SUBSTITUTE(
            SUBSTITUTE(
              MID(X104,FIND(".",X104)+2,LEN(X104)-FIND(".",X104)-1),
              "_",""
            ),
            "Identification",""
          ),
          "Text",""
        ),
        ".",""
      ),
      " ",""
    ),
    "Identifier","ID"
  )
))</f>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5"/>
        <v>7</v>
      </c>
      <c r="H105" s="2" t="s">
        <v>651</v>
      </c>
      <c r="I105" s="2" t="s">
        <v>600</v>
      </c>
      <c r="J105" s="22" t="str">
        <f>IF(ISERROR(MATCH(H105,コアインボイス!R:R,0)),"",INDEX(コアインボイス!W:W,MATCH(H105,コアインボイス!R:R,0),1))</f>
        <v>IBG-09</v>
      </c>
      <c r="K105" s="2" t="str">
        <f>IF(LEN(J105)&gt;1,INDEX('JP PINT 1.0'!I:I,MATCH(J105,'JP PINT 1.0'!B:B,0),1),"")</f>
        <v>買い手連絡先</v>
      </c>
      <c r="R105" t="s">
        <v>135</v>
      </c>
      <c r="X105" s="2" t="str">
        <f t="shared" si="6"/>
        <v>CI_ Trade_ Contact. Details</v>
      </c>
      <c r="Y105" s="3" t="str">
        <f t="shared" si="13"/>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5"/>
        <v>8</v>
      </c>
      <c r="H106" s="2" t="s">
        <v>652</v>
      </c>
      <c r="I106" s="2" t="s">
        <v>653</v>
      </c>
      <c r="J106" s="22">
        <f>IF(ISERROR(MATCH(H106,コアインボイス!R:R,0)),"",INDEX(コアインボイス!W:W,MATCH(H106,コアインボイス!R:R,0),1))</f>
        <v>0</v>
      </c>
      <c r="K106" s="2" t="str">
        <f>IF(LEN(J106)&gt;1,INDEX('JP PINT 1.0'!I:I,MATCH(J106,'JP PINT 1.0'!B:B,0),1),"")</f>
        <v/>
      </c>
      <c r="S106" t="s">
        <v>137</v>
      </c>
      <c r="X106" s="2" t="str">
        <f t="shared" si="6"/>
        <v>CI_ Trade_ Contact. Identification. Identifier</v>
      </c>
      <c r="Y106" s="3" t="str">
        <f t="shared" si="13"/>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5"/>
        <v>8</v>
      </c>
      <c r="H107" s="2" t="s">
        <v>654</v>
      </c>
      <c r="I107" s="2" t="s">
        <v>655</v>
      </c>
      <c r="J107" s="22" t="str">
        <f>IF(ISERROR(MATCH(H107,コアインボイス!R:R,0)),"",INDEX(コアインボイス!W:W,MATCH(H107,コアインボイス!R:R,0),1))</f>
        <v>IBT-056</v>
      </c>
      <c r="K107" s="2" t="str">
        <f>IF(LEN(J107)&gt;1,INDEX('JP PINT 1.0'!I:I,MATCH(J107,'JP PINT 1.0'!B:B,0),1),"")</f>
        <v>買い手連絡先</v>
      </c>
      <c r="S107" t="s">
        <v>139</v>
      </c>
      <c r="X107" s="2" t="str">
        <f t="shared" si="6"/>
        <v>CI_ Trade_ Contact. Person Name. Text</v>
      </c>
      <c r="Y107" s="3" t="str">
        <f t="shared" si="13"/>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5"/>
        <v>8</v>
      </c>
      <c r="H108" s="2" t="s">
        <v>656</v>
      </c>
      <c r="I108" s="2" t="s">
        <v>657</v>
      </c>
      <c r="J108" s="22" t="str">
        <f>IF(ISERROR(MATCH(H108,コアインボイス!R:R,0)),"",INDEX(コアインボイス!W:W,MATCH(H108,コアインボイス!R:R,0),1))</f>
        <v>IBT-056</v>
      </c>
      <c r="K108" s="2" t="str">
        <f>IF(LEN(J108)&gt;1,INDEX('JP PINT 1.0'!I:I,MATCH(J108,'JP PINT 1.0'!B:B,0),1),"")</f>
        <v>買い手連絡先</v>
      </c>
      <c r="S108" t="s">
        <v>142</v>
      </c>
      <c r="X108" s="2" t="str">
        <f t="shared" si="6"/>
        <v>CI_ Trade_ Contact. Department Name. Text</v>
      </c>
      <c r="Y108" s="3" t="str">
        <f t="shared" si="13"/>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5"/>
        <v>8</v>
      </c>
      <c r="H109" s="2" t="s">
        <v>658</v>
      </c>
      <c r="I109" s="2" t="s">
        <v>659</v>
      </c>
      <c r="J109" s="22">
        <f>IF(ISERROR(MATCH(H109,コアインボイス!R:R,0)),"",INDEX(コアインボイス!W:W,MATCH(H109,コアインボイス!R:R,0),1))</f>
        <v>0</v>
      </c>
      <c r="K109" s="2" t="str">
        <f>IF(LEN(J109)&gt;1,INDEX('JP PINT 1.0'!I:I,MATCH(J109,'JP PINT 1.0'!B:B,0),1),"")</f>
        <v/>
      </c>
      <c r="S109" t="s">
        <v>144</v>
      </c>
      <c r="X109" s="2" t="str">
        <f t="shared" si="6"/>
        <v>CI_ Trade_ Contact. Person_ Identification. Identifier</v>
      </c>
      <c r="Y109" s="3" t="str">
        <f t="shared" si="13"/>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5"/>
        <v>8</v>
      </c>
      <c r="H110" s="2" t="s">
        <v>609</v>
      </c>
      <c r="I110" s="2" t="s">
        <v>610</v>
      </c>
      <c r="J110" s="22" t="str">
        <f>IF(ISERROR(MATCH(H110,コアインボイス!R:R,0)),"",INDEX(コアインボイス!W:W,MATCH(H110,コアインボイス!R:R,0),1))</f>
        <v/>
      </c>
      <c r="K110" s="2" t="str">
        <f>IF(LEN(J110)&gt;1,INDEX('JP PINT 1.0'!I:I,MATCH(J110,'JP PINT 1.0'!B:B,0),1),"")</f>
        <v/>
      </c>
      <c r="S110" t="s">
        <v>1176</v>
      </c>
      <c r="X110" s="2" t="str">
        <f t="shared" si="6"/>
        <v>CI_ Trade_ Contact. Telephone. CI_ Universal_ Communication</v>
      </c>
      <c r="Y110" s="3" t="str">
        <f t="shared" si="13"/>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5"/>
        <v>9</v>
      </c>
      <c r="H111" s="2" t="s">
        <v>611</v>
      </c>
      <c r="I111" s="2" t="s">
        <v>612</v>
      </c>
      <c r="J111" s="22" t="str">
        <f>IF(ISERROR(MATCH(H111,コアインボイス!R:R,0)),"",INDEX(コアインボイス!W:W,MATCH(H111,コアインボイス!R:R,0),1))</f>
        <v/>
      </c>
      <c r="K111" s="2" t="str">
        <f>IF(LEN(J111)&gt;1,INDEX('JP PINT 1.0'!I:I,MATCH(J111,'JP PINT 1.0'!B:B,0),1),"")</f>
        <v/>
      </c>
      <c r="T111" t="s">
        <v>1177</v>
      </c>
      <c r="X111" s="2" t="str">
        <f t="shared" si="6"/>
        <v>CI_ Universal_ Communication. Details</v>
      </c>
      <c r="Y111" s="3" t="str">
        <f t="shared" si="13"/>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5"/>
        <v>10</v>
      </c>
      <c r="H112" s="2" t="s">
        <v>660</v>
      </c>
      <c r="I112" s="2" t="s">
        <v>661</v>
      </c>
      <c r="J112" s="22" t="str">
        <f>IF(ISERROR(MATCH(H112,コアインボイス!R:R,0)),"",INDEX(コアインボイス!W:W,MATCH(H112,コアインボイス!R:R,0),1))</f>
        <v>IBT-057</v>
      </c>
      <c r="K112" s="2" t="str">
        <f>IF(LEN(J112)&gt;1,INDEX('JP PINT 1.0'!I:I,MATCH(J112,'JP PINT 1.0'!B:B,0),1),"")</f>
        <v>買い手連絡先電話番号</v>
      </c>
      <c r="U112" t="s">
        <v>1178</v>
      </c>
      <c r="X112" s="2" t="str">
        <f t="shared" si="6"/>
        <v>CI_ Universal_ Communication. Complete Number. Text</v>
      </c>
      <c r="Y112" s="3" t="str">
        <f t="shared" si="13"/>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5"/>
        <v>8</v>
      </c>
      <c r="H113" s="2" t="s">
        <v>615</v>
      </c>
      <c r="I113" s="2" t="s">
        <v>616</v>
      </c>
      <c r="J113" s="22" t="str">
        <f>IF(ISERROR(MATCH(H113,コアインボイス!R:R,0)),"",INDEX(コアインボイス!W:W,MATCH(H113,コアインボイス!R:R,0),1))</f>
        <v/>
      </c>
      <c r="K113" s="2" t="str">
        <f>IF(LEN(J113)&gt;1,INDEX('JP PINT 1.0'!I:I,MATCH(J113,'JP PINT 1.0'!B:B,0),1),"")</f>
        <v/>
      </c>
      <c r="S113" t="s">
        <v>1179</v>
      </c>
      <c r="X113" s="2" t="str">
        <f t="shared" si="6"/>
        <v>CI_ Trade_ Contact. Fax. CI_ Universal_ Communication</v>
      </c>
      <c r="Y113" s="3" t="str">
        <f t="shared" si="13"/>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5"/>
        <v>9</v>
      </c>
      <c r="H114" s="2" t="s">
        <v>617</v>
      </c>
      <c r="I114" s="2" t="s">
        <v>618</v>
      </c>
      <c r="J114" s="22" t="str">
        <f>IF(ISERROR(MATCH(H114,コアインボイス!R:R,0)),"",INDEX(コアインボイス!W:W,MATCH(H114,コアインボイス!R:R,0),1))</f>
        <v/>
      </c>
      <c r="K114" s="2" t="str">
        <f>IF(LEN(J114)&gt;1,INDEX('JP PINT 1.0'!I:I,MATCH(J114,'JP PINT 1.0'!B:B,0),1),"")</f>
        <v/>
      </c>
      <c r="T114" t="s">
        <v>1177</v>
      </c>
      <c r="X114" s="2" t="str">
        <f t="shared" si="6"/>
        <v>CI_ Universal_ Communication. Details</v>
      </c>
      <c r="Y114" s="3" t="str">
        <f t="shared" si="13"/>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5"/>
        <v>10</v>
      </c>
      <c r="H115" s="2" t="s">
        <v>662</v>
      </c>
      <c r="I115" s="2" t="s">
        <v>663</v>
      </c>
      <c r="J115" s="22">
        <f>IF(ISERROR(MATCH(H115,コアインボイス!R:R,0)),"",INDEX(コアインボイス!W:W,MATCH(H115,コアインボイス!R:R,0),1))</f>
        <v>0</v>
      </c>
      <c r="K115" s="2" t="str">
        <f>IF(LEN(J115)&gt;1,INDEX('JP PINT 1.0'!I:I,MATCH(J115,'JP PINT 1.0'!B:B,0),1),"")</f>
        <v/>
      </c>
      <c r="U115" t="s">
        <v>1178</v>
      </c>
      <c r="X115" s="2" t="str">
        <f t="shared" si="6"/>
        <v>CI_ Universal_ Communication. Complete Number. Text</v>
      </c>
      <c r="Y115" s="3" t="str">
        <f t="shared" si="13"/>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5"/>
        <v>8</v>
      </c>
      <c r="H116" s="2" t="s">
        <v>621</v>
      </c>
      <c r="I116" s="2" t="s">
        <v>622</v>
      </c>
      <c r="J116" s="22" t="str">
        <f>IF(ISERROR(MATCH(H116,コアインボイス!R:R,0)),"",INDEX(コアインボイス!W:W,MATCH(H116,コアインボイス!R:R,0),1))</f>
        <v/>
      </c>
      <c r="K116" s="2" t="str">
        <f>IF(LEN(J116)&gt;1,INDEX('JP PINT 1.0'!I:I,MATCH(J116,'JP PINT 1.0'!B:B,0),1),"")</f>
        <v/>
      </c>
      <c r="S116" t="s">
        <v>1181</v>
      </c>
      <c r="X116" s="2" t="str">
        <f t="shared" si="6"/>
        <v>CI_ Trade_ Contact. Email_ URI. CI_ Universal_ Communication</v>
      </c>
      <c r="Y116" s="3" t="str">
        <f t="shared" si="13"/>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5"/>
        <v>9</v>
      </c>
      <c r="H117" s="2" t="s">
        <v>623</v>
      </c>
      <c r="I117" s="2" t="s">
        <v>664</v>
      </c>
      <c r="J117" s="22" t="str">
        <f>IF(ISERROR(MATCH(H117,コアインボイス!R:R,0)),"",INDEX(コアインボイス!W:W,MATCH(H117,コアインボイス!R:R,0),1))</f>
        <v/>
      </c>
      <c r="K117" s="2" t="str">
        <f>IF(LEN(J117)&gt;1,INDEX('JP PINT 1.0'!I:I,MATCH(J117,'JP PINT 1.0'!B:B,0),1),"")</f>
        <v/>
      </c>
      <c r="T117" t="s">
        <v>1177</v>
      </c>
      <c r="X117" s="2" t="str">
        <f t="shared" si="6"/>
        <v>CI_ Universal_ Communication. Details</v>
      </c>
      <c r="Y117" s="3" t="str">
        <f t="shared" si="13"/>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5"/>
        <v>10</v>
      </c>
      <c r="H118" s="2" t="s">
        <v>665</v>
      </c>
      <c r="I118" s="2" t="s">
        <v>666</v>
      </c>
      <c r="J118" s="22" t="str">
        <f>IF(ISERROR(MATCH(H118,コアインボイス!R:R,0)),"",INDEX(コアインボイス!W:W,MATCH(H118,コアインボイス!R:R,0),1))</f>
        <v>IBT-058</v>
      </c>
      <c r="K118" s="2" t="str">
        <f>IF(LEN(J118)&gt;1,INDEX('JP PINT 1.0'!I:I,MATCH(J118,'JP PINT 1.0'!B:B,0),1),"")</f>
        <v>買い手連絡先電子メールアドレス</v>
      </c>
      <c r="U118" t="s">
        <v>1182</v>
      </c>
      <c r="X118" s="2" t="str">
        <f t="shared" si="6"/>
        <v>CI_ Universal_ Communication. URI. Identifier</v>
      </c>
      <c r="Y118" s="3" t="str">
        <f t="shared" si="13"/>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5"/>
        <v>6</v>
      </c>
      <c r="H119" s="2" t="s">
        <v>667</v>
      </c>
      <c r="I119" s="2" t="s">
        <v>668</v>
      </c>
      <c r="J119" s="22" t="str">
        <f>IF(ISERROR(MATCH(H119,コアインボイス!R:R,0)),"",INDEX(コアインボイス!W:W,MATCH(H119,コアインボイス!R:R,0),1))</f>
        <v/>
      </c>
      <c r="K119" s="2" t="str">
        <f>IF(LEN(J119)&gt;1,INDEX('JP PINT 1.0'!I:I,MATCH(J119,'JP PINT 1.0'!B:B,0),1),"")</f>
        <v/>
      </c>
      <c r="Q119" t="s">
        <v>358</v>
      </c>
      <c r="X119" s="2" t="str">
        <f t="shared" si="6"/>
        <v>CI_ Trade_ Party. Postal. CI_ Trade_ Address</v>
      </c>
      <c r="Y119" s="3" t="str">
        <f t="shared" si="13"/>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5"/>
        <v>7</v>
      </c>
      <c r="H120" s="2" t="s">
        <v>669</v>
      </c>
      <c r="I120" s="2" t="s">
        <v>670</v>
      </c>
      <c r="J120" s="22" t="str">
        <f>IF(ISERROR(MATCH(H120,コアインボイス!R:R,0)),"",INDEX(コアインボイス!W:W,MATCH(H120,コアインボイス!R:R,0),1))</f>
        <v>IBG-08</v>
      </c>
      <c r="K120" s="2" t="str">
        <f>IF(LEN(J120)&gt;1,INDEX('JP PINT 1.0'!I:I,MATCH(J120,'JP PINT 1.0'!B:B,0),1),"")</f>
        <v>買い手住所</v>
      </c>
      <c r="R120" t="s">
        <v>359</v>
      </c>
      <c r="X120" s="2" t="str">
        <f t="shared" si="6"/>
        <v>CI_ Trade_ Address. Details</v>
      </c>
      <c r="Y120" s="3" t="str">
        <f t="shared" si="13"/>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5"/>
        <v>8</v>
      </c>
      <c r="H121" s="2" t="s">
        <v>671</v>
      </c>
      <c r="I121" s="2" t="s">
        <v>672</v>
      </c>
      <c r="J121" s="22" t="str">
        <f>IF(ISERROR(MATCH(H121,コアインボイス!R:R,0)),"",INDEX(コアインボイス!W:W,MATCH(H121,コアインボイス!R:R,0),1))</f>
        <v>IBT-053</v>
      </c>
      <c r="K121" s="2" t="str">
        <f>IF(LEN(J121)&gt;1,INDEX('JP PINT 1.0'!I:I,MATCH(J121,'JP PINT 1.0'!B:B,0),1),"")</f>
        <v>買い手郵便番号</v>
      </c>
      <c r="S121" t="s">
        <v>361</v>
      </c>
      <c r="X121" s="2" t="str">
        <f t="shared" si="6"/>
        <v>CI_ Trade_ Address. Postcode. Code</v>
      </c>
      <c r="Y121" s="3" t="str">
        <f t="shared" si="13"/>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5"/>
        <v>8</v>
      </c>
      <c r="H122" s="2" t="s">
        <v>673</v>
      </c>
      <c r="I122" s="2" t="s">
        <v>674</v>
      </c>
      <c r="J122" s="22" t="str">
        <f>IF(ISERROR(MATCH(H122,コアインボイス!R:R,0)),"",INDEX(コアインボイス!W:W,MATCH(H122,コアインボイス!R:R,0),1))</f>
        <v>IBT-050</v>
      </c>
      <c r="K122" s="2" t="str">
        <f>IF(LEN(J122)&gt;1,INDEX('JP PINT 1.0'!I:I,MATCH(J122,'JP PINT 1.0'!B:B,0),1),"")</f>
        <v>買い手住所欄1</v>
      </c>
      <c r="S122" t="s">
        <v>362</v>
      </c>
      <c r="X122" s="2" t="str">
        <f t="shared" si="6"/>
        <v>CI_ Trade_ Address. Line One. Text</v>
      </c>
      <c r="Y122" s="3" t="str">
        <f t="shared" si="13"/>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5"/>
        <v>8</v>
      </c>
      <c r="H123" s="2" t="s">
        <v>675</v>
      </c>
      <c r="I123" s="2" t="s">
        <v>676</v>
      </c>
      <c r="J123" s="22" t="str">
        <f>IF(ISERROR(MATCH(H123,コアインボイス!R:R,0)),"",INDEX(コアインボイス!W:W,MATCH(H123,コアインボイス!R:R,0),1))</f>
        <v>IBT-051</v>
      </c>
      <c r="K123" s="2" t="str">
        <f>IF(LEN(J123)&gt;1,INDEX('JP PINT 1.0'!I:I,MATCH(J123,'JP PINT 1.0'!B:B,0),1),"")</f>
        <v>買い手住所欄2</v>
      </c>
      <c r="S123" t="s">
        <v>155</v>
      </c>
      <c r="X123" s="2" t="str">
        <f t="shared" si="6"/>
        <v>CI_ Trade_ Address. Line Two. Text</v>
      </c>
      <c r="Y123" s="3" t="str">
        <f t="shared" si="13"/>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5"/>
        <v>8</v>
      </c>
      <c r="H124" s="2" t="s">
        <v>677</v>
      </c>
      <c r="I124" s="2" t="s">
        <v>678</v>
      </c>
      <c r="J124" s="22" t="str">
        <f>IF(ISERROR(MATCH(H124,コアインボイス!R:R,0)),"",INDEX(コアインボイス!W:W,MATCH(H124,コアインボイス!R:R,0),1))</f>
        <v>IBT-163</v>
      </c>
      <c r="K124" s="2" t="str">
        <f>IF(LEN(J124)&gt;1,INDEX('JP PINT 1.0'!I:I,MATCH(J124,'JP PINT 1.0'!B:B,0),1),"")</f>
        <v>買い手住所欄3</v>
      </c>
      <c r="S124" t="s">
        <v>157</v>
      </c>
      <c r="X124" s="2" t="str">
        <f t="shared" si="6"/>
        <v>CI_ Trade_ Address. Line Three. Text</v>
      </c>
      <c r="Y124" s="3" t="str">
        <f t="shared" si="13"/>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5"/>
        <v>8</v>
      </c>
      <c r="H125" s="2" t="s">
        <v>679</v>
      </c>
      <c r="I125" s="2" t="s">
        <v>680</v>
      </c>
      <c r="J125" s="22" t="str">
        <f>IF(ISERROR(MATCH(H125,コアインボイス!R:R,0)),"",INDEX(コアインボイス!W:W,MATCH(H125,コアインボイス!R:R,0),1))</f>
        <v>IBT-055</v>
      </c>
      <c r="K125" s="2" t="str">
        <f>IF(LEN(J125)&gt;1,INDEX('JP PINT 1.0'!I:I,MATCH(J125,'JP PINT 1.0'!B:B,0),1),"")</f>
        <v>買い手国コード</v>
      </c>
      <c r="S125" t="s">
        <v>159</v>
      </c>
      <c r="X125" s="2" t="str">
        <f t="shared" si="6"/>
        <v>CI_ Trade_ Address. Country. Identifier</v>
      </c>
      <c r="Y125" s="3" t="str">
        <f t="shared" si="13"/>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5"/>
        <v>4</v>
      </c>
      <c r="H126" s="2" t="s">
        <v>681</v>
      </c>
      <c r="I126" s="2" t="s">
        <v>682</v>
      </c>
      <c r="J126" s="22" t="str">
        <f>IF(ISERROR(MATCH(H126,コアインボイス!R:R,0)),"",INDEX(コアインボイス!W:W,MATCH(H126,コアインボイス!R:R,0),1))</f>
        <v/>
      </c>
      <c r="K126" s="2" t="str">
        <f>IF(LEN(J126)&gt;1,INDEX('JP PINT 1.0'!I:I,MATCH(J126,'JP PINT 1.0'!B:B,0),1),"")</f>
        <v/>
      </c>
      <c r="O126" t="s">
        <v>1183</v>
      </c>
      <c r="X126" s="3" t="str">
        <f t="shared" si="6"/>
        <v>CIIH_ Supply Chain_ Trade Agreement. Specified. Procuring_ Project</v>
      </c>
      <c r="Y126" s="3" t="str">
        <f t="shared" si="13"/>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5"/>
        <v>5</v>
      </c>
      <c r="H127" s="2" t="s">
        <v>683</v>
      </c>
      <c r="I127" s="2" t="s">
        <v>684</v>
      </c>
      <c r="J127" s="22">
        <f>IF(ISERROR(MATCH(H127,コアインボイス!R:R,0)),"",INDEX(コアインボイス!W:W,MATCH(H127,コアインボイス!R:R,0),1))</f>
        <v>0</v>
      </c>
      <c r="K127" s="2" t="str">
        <f>IF(LEN(J127)&gt;1,INDEX('JP PINT 1.0'!I:I,MATCH(J127,'JP PINT 1.0'!B:B,0),1),"")</f>
        <v/>
      </c>
      <c r="P127" t="s">
        <v>1184</v>
      </c>
      <c r="X127" s="2" t="str">
        <f t="shared" si="6"/>
        <v>Procuring_ Project. Details</v>
      </c>
      <c r="Y127" s="3" t="str">
        <f t="shared" si="13"/>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5"/>
        <v>6</v>
      </c>
      <c r="H128" s="2" t="s">
        <v>685</v>
      </c>
      <c r="I128" s="2" t="s">
        <v>686</v>
      </c>
      <c r="J128" s="22" t="str">
        <f>IF(ISERROR(MATCH(H128,コアインボイス!R:R,0)),"",INDEX(コアインボイス!W:W,MATCH(H128,コアインボイス!R:R,0),1))</f>
        <v>IBT-011</v>
      </c>
      <c r="K128" s="2" t="str">
        <f>IF(LEN(J128)&gt;1,INDEX('JP PINT 1.0'!I:I,MATCH(J128,'JP PINT 1.0'!B:B,0),1),"")</f>
        <v>プロジェクト参照</v>
      </c>
      <c r="Q128" t="s">
        <v>172</v>
      </c>
      <c r="X128" s="2" t="str">
        <f t="shared" si="6"/>
        <v>Procuring_ Project. Identification. Identifier</v>
      </c>
      <c r="Y128" s="3" t="str">
        <f t="shared" si="13"/>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5"/>
        <v>6</v>
      </c>
      <c r="H129" s="2" t="s">
        <v>687</v>
      </c>
      <c r="I129" s="2" t="s">
        <v>688</v>
      </c>
      <c r="J129" s="22">
        <f>IF(ISERROR(MATCH(H129,コアインボイス!R:R,0)),"",INDEX(コアインボイス!W:W,MATCH(H129,コアインボイス!R:R,0),1))</f>
        <v>0</v>
      </c>
      <c r="K129" s="2" t="str">
        <f>IF(LEN(J129)&gt;1,INDEX('JP PINT 1.0'!I:I,MATCH(J129,'JP PINT 1.0'!B:B,0),1),"")</f>
        <v/>
      </c>
      <c r="Q129" t="s">
        <v>1185</v>
      </c>
      <c r="X129" s="2" t="str">
        <f t="shared" si="6"/>
        <v>Procuring_ Project. Name. Text</v>
      </c>
      <c r="Y129" s="3" t="str">
        <f t="shared" si="13"/>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5"/>
        <v>2</v>
      </c>
      <c r="H130" s="2" t="s">
        <v>176</v>
      </c>
      <c r="I130" s="2" t="s">
        <v>689</v>
      </c>
      <c r="J130" s="22" t="str">
        <f>IF(ISERROR(MATCH(H130,コアインボイス!R:R,0)),"",INDEX(コアインボイス!W:W,MATCH(H130,コアインボイス!R:R,0),1))</f>
        <v/>
      </c>
      <c r="K130" s="2" t="str">
        <f>IF(LEN(J130)&gt;1,INDEX('JP PINT 1.0'!I:I,MATCH(J130,'JP PINT 1.0'!B:B,0),1),"")</f>
        <v/>
      </c>
      <c r="M130" t="s">
        <v>175</v>
      </c>
      <c r="X130" s="3" t="str">
        <f t="shared" si="6"/>
        <v>CIIH_ Supply Chain_ Trade Transaction. Applicable. CIIH_ Supply Chain_ Trade Settlement</v>
      </c>
      <c r="Y130" s="3" t="str">
        <f t="shared" si="13"/>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5"/>
        <v>3</v>
      </c>
      <c r="H131" s="2" t="s">
        <v>178</v>
      </c>
      <c r="I131" s="2" t="s">
        <v>691</v>
      </c>
      <c r="J131" s="22">
        <f>IF(ISERROR(MATCH(H131,コアインボイス!R:R,0)),"",INDEX(コアインボイス!W:W,MATCH(H131,コアインボイス!R:R,0),1))</f>
        <v>0</v>
      </c>
      <c r="K131" s="2" t="str">
        <f>IF(LEN(J131)&gt;1,INDEX('JP PINT 1.0'!I:I,MATCH(J131,'JP PINT 1.0'!B:B,0),1),"")</f>
        <v/>
      </c>
      <c r="N131" t="s">
        <v>177</v>
      </c>
      <c r="X131" s="3" t="str">
        <f t="shared" si="6"/>
        <v>CIIH_ Supply Chain_ Trade Settlement. Details</v>
      </c>
      <c r="Y131" s="3" t="str">
        <f t="shared" si="13"/>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5"/>
        <v>4</v>
      </c>
      <c r="H132" s="2" t="s">
        <v>693</v>
      </c>
      <c r="I132" s="2" t="s">
        <v>694</v>
      </c>
      <c r="J132" s="22" t="str">
        <f>IF(ISERROR(MATCH(H132,コアインボイス!R:R,0)),"",INDEX(コアインボイス!W:W,MATCH(H132,コアインボイス!R:R,0),1))</f>
        <v>IBT-006</v>
      </c>
      <c r="K132" s="2" t="str">
        <f>IF(LEN(J132)&gt;1,INDEX('JP PINT 1.0'!I:I,MATCH(J132,'JP PINT 1.0'!B:B,0),1),"")</f>
        <v>税会計報告用通貨コード</v>
      </c>
      <c r="O132" t="s">
        <v>179</v>
      </c>
      <c r="X132" s="3" t="str">
        <f t="shared" si="6"/>
        <v>CIIH_ Supply Chain_ Trade Settlement. Tax_ Currency. Code</v>
      </c>
      <c r="Y132" s="3" t="str">
        <f t="shared" si="13"/>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5"/>
        <v>4</v>
      </c>
      <c r="H133" s="2" t="s">
        <v>695</v>
      </c>
      <c r="I133" s="2" t="s">
        <v>696</v>
      </c>
      <c r="J133" s="22" t="str">
        <f>IF(ISERROR(MATCH(H133,コアインボイス!R:R,0)),"",INDEX(コアインボイス!W:W,MATCH(H133,コアインボイス!R:R,0),1))</f>
        <v>IBT-005</v>
      </c>
      <c r="K133" s="2" t="str">
        <f>IF(LEN(J133)&gt;1,INDEX('JP PINT 1.0'!I:I,MATCH(J133,'JP PINT 1.0'!B:B,0),1),"")</f>
        <v>請求書通貨コード</v>
      </c>
      <c r="O133" t="s">
        <v>181</v>
      </c>
      <c r="X133" s="3" t="str">
        <f t="shared" si="6"/>
        <v>CIIH_ Supply Chain_ Trade Settlement. Invoice_ Currency. Code</v>
      </c>
      <c r="Y133" s="3" t="str">
        <f t="shared" si="13"/>
        <v>ram:InvoiceCurrencyCode</v>
      </c>
      <c r="Z133" s="3" t="str">
        <f t="shared" ref="Z133:Z135" si="14">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5"/>
        <v>4</v>
      </c>
      <c r="H134" s="2" t="s">
        <v>697</v>
      </c>
      <c r="I134" s="2" t="s">
        <v>698</v>
      </c>
      <c r="J134" s="22">
        <f>IF(ISERROR(MATCH(H134,コアインボイス!R:R,0)),"",INDEX(コアインボイス!W:W,MATCH(H134,コアインボイス!R:R,0),1))</f>
        <v>0</v>
      </c>
      <c r="K134" s="2" t="str">
        <f>IF(LEN(J134)&gt;1,INDEX('JP PINT 1.0'!I:I,MATCH(J134,'JP PINT 1.0'!B:B,0),1),"")</f>
        <v/>
      </c>
      <c r="O134" t="s">
        <v>183</v>
      </c>
      <c r="X134" s="3" t="str">
        <f t="shared" si="6"/>
        <v>CIIH_ Supply Chain_ Trade Settlement. Payment_ Currency. Code</v>
      </c>
      <c r="Y134" s="3" t="str">
        <f t="shared" si="13"/>
        <v>ram:PaymentCurrencyCode</v>
      </c>
      <c r="Z134" s="3" t="str">
        <f t="shared" si="14"/>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5"/>
        <v>4</v>
      </c>
      <c r="H135" s="2" t="s">
        <v>699</v>
      </c>
      <c r="I135" s="2" t="s">
        <v>700</v>
      </c>
      <c r="J135" s="22" t="str">
        <f>IF(ISERROR(MATCH(H135,コアインボイス!R:R,0)),"",INDEX(コアインボイス!W:W,MATCH(H135,コアインボイス!R:R,0),1))</f>
        <v/>
      </c>
      <c r="K135" s="2" t="str">
        <f>IF(LEN(J135)&gt;1,INDEX('JP PINT 1.0'!I:I,MATCH(J135,'JP PINT 1.0'!B:B,0),1),"")</f>
        <v/>
      </c>
      <c r="O135" t="s">
        <v>185</v>
      </c>
      <c r="X135" s="3" t="str">
        <f t="shared" si="6"/>
        <v>CIIH_ Supply Chain_ Trade Settlement. Invoicer. CI_ Trade_ Party</v>
      </c>
      <c r="Y135" s="3" t="str">
        <f t="shared" si="13"/>
        <v>ram:InvoicerCITradeParty</v>
      </c>
      <c r="Z135" s="3" t="str">
        <f t="shared" si="14"/>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5"/>
        <v>5</v>
      </c>
      <c r="H136" s="2" t="s">
        <v>701</v>
      </c>
      <c r="I136" s="2" t="s">
        <v>702</v>
      </c>
      <c r="J136" s="22" t="str">
        <f>IF(ISERROR(MATCH(H136,コアインボイス!R:R,0)),"",INDEX(コアインボイス!W:W,MATCH(H136,コアインボイス!R:R,0),1))</f>
        <v>IBG-10</v>
      </c>
      <c r="K136" s="2" t="str">
        <f>IF(LEN(J136)&gt;1,INDEX('JP PINT 1.0'!I:I,MATCH(J136,'JP PINT 1.0'!B:B,0),1),"")</f>
        <v>支払先</v>
      </c>
      <c r="P136" t="s">
        <v>121</v>
      </c>
      <c r="X136" s="2" t="str">
        <f t="shared" si="6"/>
        <v>CI_ Trade_ Party. Details</v>
      </c>
      <c r="Y136" s="3" t="str">
        <f t="shared" si="13"/>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5"/>
        <v>6</v>
      </c>
      <c r="H137" s="2" t="s">
        <v>703</v>
      </c>
      <c r="I137" s="2" t="s">
        <v>704</v>
      </c>
      <c r="J137" s="22" t="str">
        <f>IF(ISERROR(MATCH(H137,コアインボイス!R:R,0)),"",INDEX(コアインボイス!W:W,MATCH(H137,コアインボイス!R:R,0),1))</f>
        <v>IBT-060</v>
      </c>
      <c r="K137" s="2" t="str">
        <f>IF(LEN(J137)&gt;1,INDEX('JP PINT 1.0'!I:I,MATCH(J137,'JP PINT 1.0'!B:B,0),1),"")</f>
        <v>支払先ID</v>
      </c>
      <c r="Q137" t="s">
        <v>124</v>
      </c>
      <c r="X137" s="2" t="str">
        <f t="shared" si="6"/>
        <v>CI_ Trade_ Party. Identification. Identifier</v>
      </c>
      <c r="Y137" s="3" t="str">
        <f t="shared" si="13"/>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5">IF(LEN(L138)&gt;0,1,
  IF(LEN(M138)&gt;0,2,
    IF(LEN(N138)&gt;0,3,
      IF(LEN(O138)&gt;0,4,
        IF(LEN(P138)&gt;0,5,
          IF(LEN(Q138)&gt;0,6,
            IF(LEN(R138)&gt;0,7,
              IF(LEN(S138)&gt;0,8,
                IF(LEN(T138)&gt;0,9,
                  IF(LEN(U138)&gt;0,10,"")
)))))))))</f>
        <v>6</v>
      </c>
      <c r="H138" s="2" t="s">
        <v>706</v>
      </c>
      <c r="I138" s="2" t="s">
        <v>707</v>
      </c>
      <c r="J138" s="22">
        <f>IF(ISERROR(MATCH(H138,コアインボイス!R:R,0)),"",INDEX(コアインボイス!W:W,MATCH(H138,コアインボイス!R:R,0),1))</f>
        <v>0</v>
      </c>
      <c r="K138" s="2" t="str">
        <f>IF(LEN(J138)&gt;1,INDEX('JP PINT 1.0'!I:I,MATCH(J138,'JP PINT 1.0'!B:B,0),1),"")</f>
        <v/>
      </c>
      <c r="Q138" t="s">
        <v>127</v>
      </c>
      <c r="X138" s="2" t="str">
        <f t="shared" ref="X138:X201" si="16">L138&amp;M138&amp;N138&amp;O138&amp;P138&amp;Q138&amp;R138&amp;S138&amp;T138&amp;U138</f>
        <v>CI_ Trade_ Party. Global_ Identification. Identifier</v>
      </c>
      <c r="Y138" s="3" t="str">
        <f t="shared" si="13"/>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5"/>
        <v>6</v>
      </c>
      <c r="H139" s="2" t="s">
        <v>708</v>
      </c>
      <c r="I139" s="2" t="s">
        <v>709</v>
      </c>
      <c r="J139" s="22" t="str">
        <f>IF(ISERROR(MATCH(H139,コアインボイス!R:R,0)),"",INDEX(コアインボイス!W:W,MATCH(H139,コアインボイス!R:R,0),1))</f>
        <v>IBT-059</v>
      </c>
      <c r="K139" s="2" t="str">
        <f>IF(LEN(J139)&gt;1,INDEX('JP PINT 1.0'!I:I,MATCH(J139,'JP PINT 1.0'!B:B,0),1),"")</f>
        <v>支払先名称</v>
      </c>
      <c r="Q139" t="s">
        <v>164</v>
      </c>
      <c r="X139" s="2" t="str">
        <f t="shared" si="16"/>
        <v>CI_ Trade_ Party. Name. Text</v>
      </c>
      <c r="Y139" s="3" t="str">
        <f t="shared" si="13"/>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5"/>
        <v>6</v>
      </c>
      <c r="H140" s="2" t="s">
        <v>710</v>
      </c>
      <c r="I140" s="2" t="s">
        <v>711</v>
      </c>
      <c r="J140" s="22">
        <f>IF(ISERROR(MATCH(H140,コアインボイス!R:R,0)),"",INDEX(コアインボイス!W:W,MATCH(H140,コアインボイス!R:R,0),1))</f>
        <v>0</v>
      </c>
      <c r="K140" s="2" t="str">
        <f>IF(LEN(J140)&gt;1,INDEX('JP PINT 1.0'!I:I,MATCH(J140,'JP PINT 1.0'!B:B,0),1),"")</f>
        <v/>
      </c>
      <c r="Q140" t="s">
        <v>1175</v>
      </c>
      <c r="X140" s="2" t="str">
        <f t="shared" si="16"/>
        <v>CI_ Trade_ Party. Registered_ Identification. Identifier</v>
      </c>
      <c r="Y140" s="3" t="str">
        <f t="shared" si="13"/>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5"/>
        <v>6</v>
      </c>
      <c r="H141" s="2" t="s">
        <v>712</v>
      </c>
      <c r="I141" s="2" t="s">
        <v>713</v>
      </c>
      <c r="J141" s="22" t="str">
        <f>IF(ISERROR(MATCH(H141,コアインボイス!R:R,0)),"",INDEX(コアインボイス!W:W,MATCH(H141,コアインボイス!R:R,0),1))</f>
        <v/>
      </c>
      <c r="K141" s="2" t="str">
        <f>IF(LEN(J141)&gt;1,INDEX('JP PINT 1.0'!I:I,MATCH(J141,'JP PINT 1.0'!B:B,0),1),"")</f>
        <v/>
      </c>
      <c r="Q141" t="s">
        <v>132</v>
      </c>
      <c r="X141" s="2" t="str">
        <f t="shared" si="16"/>
        <v>CI_ Trade_ Party. Defined. CI_ Trade_ Contact</v>
      </c>
      <c r="Y141" s="3" t="str">
        <f t="shared" si="13"/>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5"/>
        <v>7</v>
      </c>
      <c r="H142" s="2" t="s">
        <v>714</v>
      </c>
      <c r="I142" s="2" t="s">
        <v>600</v>
      </c>
      <c r="J142" s="22">
        <f>IF(ISERROR(MATCH(H142,コアインボイス!R:R,0)),"",INDEX(コアインボイス!W:W,MATCH(H142,コアインボイス!R:R,0),1))</f>
        <v>0</v>
      </c>
      <c r="K142" s="2" t="str">
        <f>IF(LEN(J142)&gt;1,INDEX('JP PINT 1.0'!I:I,MATCH(J142,'JP PINT 1.0'!B:B,0),1),"")</f>
        <v/>
      </c>
      <c r="R142" t="s">
        <v>135</v>
      </c>
      <c r="X142" s="2" t="str">
        <f t="shared" si="16"/>
        <v>CI_ Trade_ Contact. Details</v>
      </c>
      <c r="Y142" s="3" t="str">
        <f t="shared" si="13"/>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5"/>
        <v>8</v>
      </c>
      <c r="H143" s="2" t="s">
        <v>715</v>
      </c>
      <c r="I143" s="2" t="s">
        <v>716</v>
      </c>
      <c r="J143" s="22">
        <f>IF(ISERROR(MATCH(H143,コアインボイス!R:R,0)),"",INDEX(コアインボイス!W:W,MATCH(H143,コアインボイス!R:R,0),1))</f>
        <v>0</v>
      </c>
      <c r="K143" s="2" t="str">
        <f>IF(LEN(J143)&gt;1,INDEX('JP PINT 1.0'!I:I,MATCH(J143,'JP PINT 1.0'!B:B,0),1),"")</f>
        <v/>
      </c>
      <c r="S143" t="s">
        <v>137</v>
      </c>
      <c r="X143" s="2" t="str">
        <f t="shared" si="16"/>
        <v>CI_ Trade_ Contact. Identification. Identifier</v>
      </c>
      <c r="Y143" s="3" t="str">
        <f t="shared" si="13"/>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5"/>
        <v>8</v>
      </c>
      <c r="H144" s="2" t="s">
        <v>717</v>
      </c>
      <c r="I144" s="2" t="s">
        <v>718</v>
      </c>
      <c r="J144" s="22">
        <f>IF(ISERROR(MATCH(H144,コアインボイス!R:R,0)),"",INDEX(コアインボイス!W:W,MATCH(H144,コアインボイス!R:R,0),1))</f>
        <v>0</v>
      </c>
      <c r="K144" s="2" t="str">
        <f>IF(LEN(J144)&gt;1,INDEX('JP PINT 1.0'!I:I,MATCH(J144,'JP PINT 1.0'!B:B,0),1),"")</f>
        <v/>
      </c>
      <c r="S144" t="s">
        <v>139</v>
      </c>
      <c r="X144" s="2" t="str">
        <f t="shared" si="16"/>
        <v>CI_ Trade_ Contact. Person Name. Text</v>
      </c>
      <c r="Y144" s="3" t="str">
        <f t="shared" si="13"/>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5"/>
        <v>8</v>
      </c>
      <c r="H145" s="2" t="s">
        <v>719</v>
      </c>
      <c r="I145" s="2" t="s">
        <v>720</v>
      </c>
      <c r="J145" s="22">
        <f>IF(ISERROR(MATCH(H145,コアインボイス!R:R,0)),"",INDEX(コアインボイス!W:W,MATCH(H145,コアインボイス!R:R,0),1))</f>
        <v>0</v>
      </c>
      <c r="K145" s="2" t="str">
        <f>IF(LEN(J145)&gt;1,INDEX('JP PINT 1.0'!I:I,MATCH(J145,'JP PINT 1.0'!B:B,0),1),"")</f>
        <v/>
      </c>
      <c r="S145" t="s">
        <v>142</v>
      </c>
      <c r="X145" s="2" t="str">
        <f t="shared" si="16"/>
        <v>CI_ Trade_ Contact. Department Name. Text</v>
      </c>
      <c r="Y145" s="3" t="str">
        <f t="shared" si="13"/>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5"/>
        <v>8</v>
      </c>
      <c r="H146" s="2" t="s">
        <v>721</v>
      </c>
      <c r="I146" s="2" t="s">
        <v>722</v>
      </c>
      <c r="J146" s="22">
        <f>IF(ISERROR(MATCH(H146,コアインボイス!R:R,0)),"",INDEX(コアインボイス!W:W,MATCH(H146,コアインボイス!R:R,0),1))</f>
        <v>0</v>
      </c>
      <c r="K146" s="2" t="str">
        <f>IF(LEN(J146)&gt;1,INDEX('JP PINT 1.0'!I:I,MATCH(J146,'JP PINT 1.0'!B:B,0),1),"")</f>
        <v/>
      </c>
      <c r="S146" t="s">
        <v>144</v>
      </c>
      <c r="X146" s="2" t="str">
        <f t="shared" si="16"/>
        <v>CI_ Trade_ Contact. Person_ Identification. Identifier</v>
      </c>
      <c r="Y146" s="3" t="str">
        <f t="shared" si="13"/>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5"/>
        <v>8</v>
      </c>
      <c r="H147" s="2" t="s">
        <v>609</v>
      </c>
      <c r="I147" s="2" t="s">
        <v>610</v>
      </c>
      <c r="J147" s="22" t="str">
        <f>IF(ISERROR(MATCH(H147,コアインボイス!R:R,0)),"",INDEX(コアインボイス!W:W,MATCH(H147,コアインボイス!R:R,0),1))</f>
        <v/>
      </c>
      <c r="K147" s="2" t="str">
        <f>IF(LEN(J147)&gt;1,INDEX('JP PINT 1.0'!I:I,MATCH(J147,'JP PINT 1.0'!B:B,0),1),"")</f>
        <v/>
      </c>
      <c r="S147" t="s">
        <v>1176</v>
      </c>
      <c r="X147" s="2" t="str">
        <f t="shared" si="16"/>
        <v>CI_ Trade_ Contact. Telephone. CI_ Universal_ Communication</v>
      </c>
      <c r="Y147" s="3" t="str">
        <f t="shared" si="13"/>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5"/>
        <v>9</v>
      </c>
      <c r="H148" s="2" t="s">
        <v>611</v>
      </c>
      <c r="I148" s="2" t="s">
        <v>612</v>
      </c>
      <c r="J148" s="22" t="str">
        <f>IF(ISERROR(MATCH(H148,コアインボイス!R:R,0)),"",INDEX(コアインボイス!W:W,MATCH(H148,コアインボイス!R:R,0),1))</f>
        <v/>
      </c>
      <c r="K148" s="2" t="str">
        <f>IF(LEN(J148)&gt;1,INDEX('JP PINT 1.0'!I:I,MATCH(J148,'JP PINT 1.0'!B:B,0),1),"")</f>
        <v/>
      </c>
      <c r="T148" t="s">
        <v>1177</v>
      </c>
      <c r="X148" s="2" t="str">
        <f t="shared" si="16"/>
        <v>CI_ Universal_ Communication. Details</v>
      </c>
      <c r="Y148" s="3" t="str">
        <f t="shared" si="13"/>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5"/>
        <v>10</v>
      </c>
      <c r="H149" s="2" t="s">
        <v>723</v>
      </c>
      <c r="I149" s="2" t="s">
        <v>724</v>
      </c>
      <c r="J149" s="22">
        <f>IF(ISERROR(MATCH(H149,コアインボイス!R:R,0)),"",INDEX(コアインボイス!W:W,MATCH(H149,コアインボイス!R:R,0),1))</f>
        <v>0</v>
      </c>
      <c r="K149" s="2" t="str">
        <f>IF(LEN(J149)&gt;1,INDEX('JP PINT 1.0'!I:I,MATCH(J149,'JP PINT 1.0'!B:B,0),1),"")</f>
        <v/>
      </c>
      <c r="U149" t="s">
        <v>1178</v>
      </c>
      <c r="X149" s="2" t="str">
        <f t="shared" si="16"/>
        <v>CI_ Universal_ Communication. Complete Number. Text</v>
      </c>
      <c r="Y149" s="3" t="str">
        <f t="shared" si="13"/>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5"/>
        <v>8</v>
      </c>
      <c r="H150" s="2" t="s">
        <v>615</v>
      </c>
      <c r="I150" s="2" t="s">
        <v>616</v>
      </c>
      <c r="J150" s="22" t="str">
        <f>IF(ISERROR(MATCH(H150,コアインボイス!R:R,0)),"",INDEX(コアインボイス!W:W,MATCH(H150,コアインボイス!R:R,0),1))</f>
        <v/>
      </c>
      <c r="K150" s="2" t="str">
        <f>IF(LEN(J150)&gt;1,INDEX('JP PINT 1.0'!I:I,MATCH(J150,'JP PINT 1.0'!B:B,0),1),"")</f>
        <v/>
      </c>
      <c r="S150" t="s">
        <v>1179</v>
      </c>
      <c r="X150" s="2" t="str">
        <f t="shared" si="16"/>
        <v>CI_ Trade_ Contact. Fax. CI_ Universal_ Communication</v>
      </c>
      <c r="Y150" s="3" t="str">
        <f t="shared" si="13"/>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5"/>
        <v>9</v>
      </c>
      <c r="H151" s="2" t="s">
        <v>617</v>
      </c>
      <c r="I151" s="2" t="s">
        <v>618</v>
      </c>
      <c r="J151" s="22" t="str">
        <f>IF(ISERROR(MATCH(H151,コアインボイス!R:R,0)),"",INDEX(コアインボイス!W:W,MATCH(H151,コアインボイス!R:R,0),1))</f>
        <v/>
      </c>
      <c r="K151" s="2" t="str">
        <f>IF(LEN(J151)&gt;1,INDEX('JP PINT 1.0'!I:I,MATCH(J151,'JP PINT 1.0'!B:B,0),1),"")</f>
        <v/>
      </c>
      <c r="T151" t="s">
        <v>1177</v>
      </c>
      <c r="X151" s="2" t="str">
        <f t="shared" si="16"/>
        <v>CI_ Universal_ Communication. Details</v>
      </c>
      <c r="Y151" s="3" t="str">
        <f t="shared" si="13"/>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5"/>
        <v>10</v>
      </c>
      <c r="H152" s="2" t="s">
        <v>725</v>
      </c>
      <c r="I152" s="2" t="s">
        <v>726</v>
      </c>
      <c r="J152" s="22">
        <f>IF(ISERROR(MATCH(H152,コアインボイス!R:R,0)),"",INDEX(コアインボイス!W:W,MATCH(H152,コアインボイス!R:R,0),1))</f>
        <v>0</v>
      </c>
      <c r="K152" s="2" t="str">
        <f>IF(LEN(J152)&gt;1,INDEX('JP PINT 1.0'!I:I,MATCH(J152,'JP PINT 1.0'!B:B,0),1),"")</f>
        <v/>
      </c>
      <c r="U152" t="s">
        <v>1178</v>
      </c>
      <c r="X152" s="2" t="str">
        <f t="shared" si="16"/>
        <v>CI_ Universal_ Communication. Complete Number. Text</v>
      </c>
      <c r="Y152" s="3" t="str">
        <f t="shared" si="13"/>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5"/>
        <v>8</v>
      </c>
      <c r="H153" s="2" t="s">
        <v>621</v>
      </c>
      <c r="I153" s="2" t="s">
        <v>622</v>
      </c>
      <c r="J153" s="22" t="str">
        <f>IF(ISERROR(MATCH(H153,コアインボイス!R:R,0)),"",INDEX(コアインボイス!W:W,MATCH(H153,コアインボイス!R:R,0),1))</f>
        <v/>
      </c>
      <c r="K153" s="2" t="str">
        <f>IF(LEN(J153)&gt;1,INDEX('JP PINT 1.0'!I:I,MATCH(J153,'JP PINT 1.0'!B:B,0),1),"")</f>
        <v/>
      </c>
      <c r="S153" t="s">
        <v>1181</v>
      </c>
      <c r="X153" s="2" t="str">
        <f t="shared" si="16"/>
        <v>CI_ Trade_ Contact. Email_ URI. CI_ Universal_ Communication</v>
      </c>
      <c r="Y153" s="3" t="str">
        <f t="shared" si="13"/>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5"/>
        <v>9</v>
      </c>
      <c r="H154" s="2" t="s">
        <v>623</v>
      </c>
      <c r="I154" s="2" t="s">
        <v>664</v>
      </c>
      <c r="J154" s="22" t="str">
        <f>IF(ISERROR(MATCH(H154,コアインボイス!R:R,0)),"",INDEX(コアインボイス!W:W,MATCH(H154,コアインボイス!R:R,0),1))</f>
        <v/>
      </c>
      <c r="K154" s="2" t="str">
        <f>IF(LEN(J154)&gt;1,INDEX('JP PINT 1.0'!I:I,MATCH(J154,'JP PINT 1.0'!B:B,0),1),"")</f>
        <v/>
      </c>
      <c r="T154" t="s">
        <v>1177</v>
      </c>
      <c r="X154" s="2" t="str">
        <f t="shared" si="16"/>
        <v>CI_ Universal_ Communication. Details</v>
      </c>
      <c r="Y154" s="3" t="str">
        <f t="shared" si="13"/>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5"/>
        <v>10</v>
      </c>
      <c r="H155" s="2" t="s">
        <v>727</v>
      </c>
      <c r="I155" s="2" t="s">
        <v>728</v>
      </c>
      <c r="J155" s="22">
        <f>IF(ISERROR(MATCH(H155,コアインボイス!R:R,0)),"",INDEX(コアインボイス!W:W,MATCH(H155,コアインボイス!R:R,0),1))</f>
        <v>0</v>
      </c>
      <c r="K155" s="2" t="str">
        <f>IF(LEN(J155)&gt;1,INDEX('JP PINT 1.0'!I:I,MATCH(J155,'JP PINT 1.0'!B:B,0),1),"")</f>
        <v/>
      </c>
      <c r="U155" t="s">
        <v>1182</v>
      </c>
      <c r="X155" s="2" t="str">
        <f t="shared" si="16"/>
        <v>CI_ Universal_ Communication. URI. Identifier</v>
      </c>
      <c r="Y155" s="3" t="str">
        <f t="shared" si="13"/>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5"/>
        <v>6</v>
      </c>
      <c r="H156" s="2" t="s">
        <v>729</v>
      </c>
      <c r="I156" s="2" t="s">
        <v>730</v>
      </c>
      <c r="J156" s="22" t="str">
        <f>IF(ISERROR(MATCH(H156,コアインボイス!R:R,0)),"",INDEX(コアインボイス!W:W,MATCH(H156,コアインボイス!R:R,0),1))</f>
        <v/>
      </c>
      <c r="K156" s="2" t="str">
        <f>IF(LEN(J156)&gt;1,INDEX('JP PINT 1.0'!I:I,MATCH(J156,'JP PINT 1.0'!B:B,0),1),"")</f>
        <v/>
      </c>
      <c r="Q156" t="s">
        <v>358</v>
      </c>
      <c r="X156" s="2" t="str">
        <f t="shared" si="16"/>
        <v>CI_ Trade_ Party. Postal. CI_ Trade_ Address</v>
      </c>
      <c r="Y156" s="3" t="str">
        <f t="shared" si="13"/>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5"/>
        <v>7</v>
      </c>
      <c r="H157" s="2" t="s">
        <v>731</v>
      </c>
      <c r="I157" s="2" t="s">
        <v>732</v>
      </c>
      <c r="J157" s="22">
        <f>IF(ISERROR(MATCH(H157,コアインボイス!R:R,0)),"",INDEX(コアインボイス!W:W,MATCH(H157,コアインボイス!R:R,0),1))</f>
        <v>0</v>
      </c>
      <c r="K157" s="2" t="str">
        <f>IF(LEN(J157)&gt;1,INDEX('JP PINT 1.0'!I:I,MATCH(J157,'JP PINT 1.0'!B:B,0),1),"")</f>
        <v/>
      </c>
      <c r="R157" t="s">
        <v>359</v>
      </c>
      <c r="X157" s="2" t="str">
        <f t="shared" si="16"/>
        <v>CI_ Trade_ Address. Details</v>
      </c>
      <c r="Y157" s="3" t="str">
        <f t="shared" si="13"/>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5"/>
        <v>8</v>
      </c>
      <c r="H158" s="2" t="s">
        <v>733</v>
      </c>
      <c r="I158" s="2" t="s">
        <v>734</v>
      </c>
      <c r="J158" s="22">
        <f>IF(ISERROR(MATCH(H158,コアインボイス!R:R,0)),"",INDEX(コアインボイス!W:W,MATCH(H158,コアインボイス!R:R,0),1))</f>
        <v>0</v>
      </c>
      <c r="K158" s="2" t="str">
        <f>IF(LEN(J158)&gt;1,INDEX('JP PINT 1.0'!I:I,MATCH(J158,'JP PINT 1.0'!B:B,0),1),"")</f>
        <v/>
      </c>
      <c r="S158" t="s">
        <v>361</v>
      </c>
      <c r="X158" s="2" t="str">
        <f t="shared" si="16"/>
        <v>CI_ Trade_ Address. Postcode. Code</v>
      </c>
      <c r="Y158" s="3" t="str">
        <f t="shared" si="13"/>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5"/>
        <v>8</v>
      </c>
      <c r="H159" s="2" t="s">
        <v>735</v>
      </c>
      <c r="I159" s="2" t="s">
        <v>736</v>
      </c>
      <c r="J159" s="22">
        <f>IF(ISERROR(MATCH(H159,コアインボイス!R:R,0)),"",INDEX(コアインボイス!W:W,MATCH(H159,コアインボイス!R:R,0),1))</f>
        <v>0</v>
      </c>
      <c r="K159" s="2" t="str">
        <f>IF(LEN(J159)&gt;1,INDEX('JP PINT 1.0'!I:I,MATCH(J159,'JP PINT 1.0'!B:B,0),1),"")</f>
        <v/>
      </c>
      <c r="S159" t="s">
        <v>362</v>
      </c>
      <c r="X159" s="2" t="str">
        <f t="shared" si="16"/>
        <v>CI_ Trade_ Address. Line One. Text</v>
      </c>
      <c r="Y159" s="3" t="str">
        <f t="shared" si="13"/>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5"/>
        <v>8</v>
      </c>
      <c r="H160" s="2" t="s">
        <v>737</v>
      </c>
      <c r="I160" s="2" t="s">
        <v>738</v>
      </c>
      <c r="J160" s="22">
        <f>IF(ISERROR(MATCH(H160,コアインボイス!R:R,0)),"",INDEX(コアインボイス!W:W,MATCH(H160,コアインボイス!R:R,0),1))</f>
        <v>0</v>
      </c>
      <c r="K160" s="2" t="str">
        <f>IF(LEN(J160)&gt;1,INDEX('JP PINT 1.0'!I:I,MATCH(J160,'JP PINT 1.0'!B:B,0),1),"")</f>
        <v/>
      </c>
      <c r="S160" t="s">
        <v>155</v>
      </c>
      <c r="X160" s="2" t="str">
        <f t="shared" si="16"/>
        <v>CI_ Trade_ Address. Line Two. Text</v>
      </c>
      <c r="Y160" s="3" t="str">
        <f t="shared" si="13"/>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5"/>
        <v>8</v>
      </c>
      <c r="H161" s="2" t="s">
        <v>739</v>
      </c>
      <c r="I161" s="2" t="s">
        <v>740</v>
      </c>
      <c r="J161" s="22">
        <f>IF(ISERROR(MATCH(H161,コアインボイス!R:R,0)),"",INDEX(コアインボイス!W:W,MATCH(H161,コアインボイス!R:R,0),1))</f>
        <v>0</v>
      </c>
      <c r="K161" s="2" t="str">
        <f>IF(LEN(J161)&gt;1,INDEX('JP PINT 1.0'!I:I,MATCH(J161,'JP PINT 1.0'!B:B,0),1),"")</f>
        <v/>
      </c>
      <c r="S161" t="s">
        <v>157</v>
      </c>
      <c r="X161" s="2" t="str">
        <f t="shared" si="16"/>
        <v>CI_ Trade_ Address. Line Three. Text</v>
      </c>
      <c r="Y161" s="3" t="str">
        <f t="shared" si="13"/>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5"/>
        <v>8</v>
      </c>
      <c r="H162" s="2" t="s">
        <v>741</v>
      </c>
      <c r="I162" s="2" t="s">
        <v>742</v>
      </c>
      <c r="J162" s="22">
        <f>IF(ISERROR(MATCH(H162,コアインボイス!R:R,0)),"",INDEX(コアインボイス!W:W,MATCH(H162,コアインボイス!R:R,0),1))</f>
        <v>0</v>
      </c>
      <c r="K162" s="2" t="str">
        <f>IF(LEN(J162)&gt;1,INDEX('JP PINT 1.0'!I:I,MATCH(J162,'JP PINT 1.0'!B:B,0),1),"")</f>
        <v/>
      </c>
      <c r="S162" t="s">
        <v>159</v>
      </c>
      <c r="X162" s="2" t="str">
        <f t="shared" si="16"/>
        <v>CI_ Trade_ Address. Country. Identifier</v>
      </c>
      <c r="Y162" s="3" t="str">
        <f t="shared" si="13"/>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5"/>
        <v>4</v>
      </c>
      <c r="H163" s="2" t="s">
        <v>1186</v>
      </c>
      <c r="I163" s="2" t="s">
        <v>1187</v>
      </c>
      <c r="J163" s="22" t="str">
        <f>IF(ISERROR(MATCH(H163,コアインボイス!R:R,0)),"",INDEX(コアインボイス!W:W,MATCH(H163,コアインボイス!R:R,0),1))</f>
        <v/>
      </c>
      <c r="K163" s="2" t="str">
        <f>IF(LEN(J163)&gt;1,INDEX('JP PINT 1.0'!I:I,MATCH(J163,'JP PINT 1.0'!B:B,0),1),"")</f>
        <v/>
      </c>
      <c r="O163" t="s">
        <v>187</v>
      </c>
      <c r="X163" s="3" t="str">
        <f t="shared" si="16"/>
        <v>CIIH_ Supply Chain_ Trade Settlement. Invoicee. CI_ Trade_ Party</v>
      </c>
      <c r="Y163" s="3" t="str">
        <f t="shared" si="13"/>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5"/>
        <v>5</v>
      </c>
      <c r="H164" s="2" t="s">
        <v>188</v>
      </c>
      <c r="I164" s="2" t="s">
        <v>1188</v>
      </c>
      <c r="J164" s="22" t="str">
        <f>IF(ISERROR(MATCH(H164,コアインボイス!R:R,0)),"",INDEX(コアインボイス!W:W,MATCH(H164,コアインボイス!R:R,0),1))</f>
        <v/>
      </c>
      <c r="K164" s="2" t="str">
        <f>IF(LEN(J164)&gt;1,INDEX('JP PINT 1.0'!I:I,MATCH(J164,'JP PINT 1.0'!B:B,0),1),"")</f>
        <v/>
      </c>
      <c r="P164" t="s">
        <v>121</v>
      </c>
      <c r="X164" s="2" t="str">
        <f t="shared" si="16"/>
        <v>CI_ Trade_ Party. Details</v>
      </c>
      <c r="Y164" s="3" t="str">
        <f t="shared" si="13"/>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5"/>
        <v>6</v>
      </c>
      <c r="H165" s="2" t="s">
        <v>189</v>
      </c>
      <c r="I165" s="2" t="s">
        <v>1189</v>
      </c>
      <c r="J165" s="22" t="str">
        <f>IF(ISERROR(MATCH(H165,コアインボイス!R:R,0)),"",INDEX(コアインボイス!W:W,MATCH(H165,コアインボイス!R:R,0),1))</f>
        <v/>
      </c>
      <c r="K165" s="2" t="str">
        <f>IF(LEN(J165)&gt;1,INDEX('JP PINT 1.0'!I:I,MATCH(J165,'JP PINT 1.0'!B:B,0),1),"")</f>
        <v/>
      </c>
      <c r="Q165" t="s">
        <v>124</v>
      </c>
      <c r="X165" s="2" t="str">
        <f t="shared" si="16"/>
        <v>CI_ Trade_ Party. Identification. Identifier</v>
      </c>
      <c r="Y165" s="3" t="str">
        <f t="shared" si="13"/>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5"/>
        <v>6</v>
      </c>
      <c r="H166" s="2" t="s">
        <v>1190</v>
      </c>
      <c r="I166" s="2" t="s">
        <v>1191</v>
      </c>
      <c r="J166" s="22" t="str">
        <f>IF(ISERROR(MATCH(H166,コアインボイス!R:R,0)),"",INDEX(コアインボイス!W:W,MATCH(H166,コアインボイス!R:R,0),1))</f>
        <v/>
      </c>
      <c r="K166" s="2" t="str">
        <f>IF(LEN(J166)&gt;1,INDEX('JP PINT 1.0'!I:I,MATCH(J166,'JP PINT 1.0'!B:B,0),1),"")</f>
        <v/>
      </c>
      <c r="Q166" t="s">
        <v>127</v>
      </c>
      <c r="X166" s="2" t="str">
        <f t="shared" si="16"/>
        <v>CI_ Trade_ Party. Global_ Identification. Identifier</v>
      </c>
      <c r="Y166" s="3" t="str">
        <f t="shared" si="13"/>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5"/>
        <v>6</v>
      </c>
      <c r="H167" s="2" t="s">
        <v>1192</v>
      </c>
      <c r="I167" s="2" t="s">
        <v>1193</v>
      </c>
      <c r="J167" s="22" t="str">
        <f>IF(ISERROR(MATCH(H167,コアインボイス!R:R,0)),"",INDEX(コアインボイス!W:W,MATCH(H167,コアインボイス!R:R,0),1))</f>
        <v/>
      </c>
      <c r="K167" s="2" t="str">
        <f>IF(LEN(J167)&gt;1,INDEX('JP PINT 1.0'!I:I,MATCH(J167,'JP PINT 1.0'!B:B,0),1),"")</f>
        <v/>
      </c>
      <c r="Q167" t="s">
        <v>164</v>
      </c>
      <c r="X167" s="2" t="str">
        <f t="shared" si="16"/>
        <v>CI_ Trade_ Party. Name. Text</v>
      </c>
      <c r="Y167" s="3" t="str">
        <f t="shared" si="13"/>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5"/>
        <v>6</v>
      </c>
      <c r="H168" s="2" t="s">
        <v>190</v>
      </c>
      <c r="I168" s="2" t="s">
        <v>191</v>
      </c>
      <c r="J168" s="22" t="str">
        <f>IF(ISERROR(MATCH(H168,コアインボイス!R:R,0)),"",INDEX(コアインボイス!W:W,MATCH(H168,コアインボイス!R:R,0),1))</f>
        <v/>
      </c>
      <c r="K168" s="2" t="str">
        <f>IF(LEN(J168)&gt;1,INDEX('JP PINT 1.0'!I:I,MATCH(J168,'JP PINT 1.0'!B:B,0),1),"")</f>
        <v/>
      </c>
      <c r="Q168" t="s">
        <v>132</v>
      </c>
      <c r="X168" s="2" t="str">
        <f t="shared" si="16"/>
        <v>CI_ Trade_ Party. Defined. CI_ Trade_ Contact</v>
      </c>
      <c r="Y168" s="3" t="str">
        <f t="shared" ref="Y168:Y231" si="17">IF(OR("ASMA"=E168,"MA"=E168),"rsm:","ram:")&amp;
IF("ABIE"=E168,
  SUBSTITUTE(
    SUBSTITUTE(
      SUBSTITUTE(X168,". Details","Type"),
      "_",""
    ),
    " ",""
  ),
  IF("ASMA"=E168,
  SUBSTITUTE(
    SUBSTITUTE(
      SUBSTITUTE(X168,". Details",""),
      "_",""
    ),
    " ",""
  ),
  SUBSTITUTE(
    SUBSTITUTE(
      SUBSTITUTE(
        SUBSTITUTE(
          SUBSTITUTE(
            SUBSTITUTE(
              MID(X168,FIND(".",X168)+2,LEN(X168)-FIND(".",X168)-1),
              "_",""
            ),
            "Identification",""
          ),
          "Text",""
        ),
        ".",""
      ),
      " ",""
    ),
    "Identifier","ID"
  )
))</f>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5"/>
        <v>7</v>
      </c>
      <c r="H169" s="2" t="s">
        <v>1194</v>
      </c>
      <c r="I169" s="2" t="s">
        <v>600</v>
      </c>
      <c r="J169" s="22" t="str">
        <f>IF(ISERROR(MATCH(H169,コアインボイス!R:R,0)),"",INDEX(コアインボイス!W:W,MATCH(H169,コアインボイス!R:R,0),1))</f>
        <v/>
      </c>
      <c r="K169" s="2" t="str">
        <f>IF(LEN(J169)&gt;1,INDEX('JP PINT 1.0'!I:I,MATCH(J169,'JP PINT 1.0'!B:B,0),1),"")</f>
        <v/>
      </c>
      <c r="R169" t="s">
        <v>135</v>
      </c>
      <c r="X169" s="2" t="str">
        <f t="shared" si="16"/>
        <v>CI_ Trade_ Contact. Details</v>
      </c>
      <c r="Y169" s="3" t="str">
        <f t="shared" si="17"/>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5"/>
        <v>8</v>
      </c>
      <c r="H170" s="2" t="s">
        <v>1195</v>
      </c>
      <c r="I170" s="2" t="s">
        <v>1196</v>
      </c>
      <c r="J170" s="22" t="str">
        <f>IF(ISERROR(MATCH(H170,コアインボイス!R:R,0)),"",INDEX(コアインボイス!W:W,MATCH(H170,コアインボイス!R:R,0),1))</f>
        <v/>
      </c>
      <c r="K170" s="2" t="str">
        <f>IF(LEN(J170)&gt;1,INDEX('JP PINT 1.0'!I:I,MATCH(J170,'JP PINT 1.0'!B:B,0),1),"")</f>
        <v/>
      </c>
      <c r="S170" t="s">
        <v>137</v>
      </c>
      <c r="X170" s="2" t="str">
        <f t="shared" si="16"/>
        <v>CI_ Trade_ Contact. Identification. Identifier</v>
      </c>
      <c r="Y170" s="3" t="str">
        <f t="shared" si="17"/>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5"/>
        <v>8</v>
      </c>
      <c r="H171" s="2" t="s">
        <v>1197</v>
      </c>
      <c r="I171" s="2" t="s">
        <v>1198</v>
      </c>
      <c r="J171" s="22" t="str">
        <f>IF(ISERROR(MATCH(H171,コアインボイス!R:R,0)),"",INDEX(コアインボイス!W:W,MATCH(H171,コアインボイス!R:R,0),1))</f>
        <v/>
      </c>
      <c r="K171" s="2" t="str">
        <f>IF(LEN(J171)&gt;1,INDEX('JP PINT 1.0'!I:I,MATCH(J171,'JP PINT 1.0'!B:B,0),1),"")</f>
        <v/>
      </c>
      <c r="S171" t="s">
        <v>139</v>
      </c>
      <c r="X171" s="2" t="str">
        <f t="shared" si="16"/>
        <v>CI_ Trade_ Contact. Person Name. Text</v>
      </c>
      <c r="Y171" s="3" t="str">
        <f t="shared" si="17"/>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5"/>
        <v>8</v>
      </c>
      <c r="H172" s="2" t="s">
        <v>1199</v>
      </c>
      <c r="I172" s="2" t="s">
        <v>1200</v>
      </c>
      <c r="J172" s="22" t="str">
        <f>IF(ISERROR(MATCH(H172,コアインボイス!R:R,0)),"",INDEX(コアインボイス!W:W,MATCH(H172,コアインボイス!R:R,0),1))</f>
        <v/>
      </c>
      <c r="K172" s="2" t="str">
        <f>IF(LEN(J172)&gt;1,INDEX('JP PINT 1.0'!I:I,MATCH(J172,'JP PINT 1.0'!B:B,0),1),"")</f>
        <v/>
      </c>
      <c r="S172" t="s">
        <v>142</v>
      </c>
      <c r="X172" s="2" t="str">
        <f t="shared" si="16"/>
        <v>CI_ Trade_ Contact. Department Name. Text</v>
      </c>
      <c r="Y172" s="3" t="str">
        <f t="shared" si="17"/>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5"/>
        <v>8</v>
      </c>
      <c r="H173" s="2" t="s">
        <v>1201</v>
      </c>
      <c r="I173" s="2" t="s">
        <v>1202</v>
      </c>
      <c r="J173" s="22" t="str">
        <f>IF(ISERROR(MATCH(H173,コアインボイス!R:R,0)),"",INDEX(コアインボイス!W:W,MATCH(H173,コアインボイス!R:R,0),1))</f>
        <v/>
      </c>
      <c r="K173" s="2" t="str">
        <f>IF(LEN(J173)&gt;1,INDEX('JP PINT 1.0'!I:I,MATCH(J173,'JP PINT 1.0'!B:B,0),1),"")</f>
        <v/>
      </c>
      <c r="S173" t="s">
        <v>144</v>
      </c>
      <c r="X173" s="2" t="str">
        <f t="shared" si="16"/>
        <v>CI_ Trade_ Contact. Person_ Identification. Identifier</v>
      </c>
      <c r="Y173" s="3" t="str">
        <f t="shared" si="17"/>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5"/>
        <v>8</v>
      </c>
      <c r="H174" s="2" t="s">
        <v>609</v>
      </c>
      <c r="I174" s="2" t="s">
        <v>610</v>
      </c>
      <c r="J174" s="22" t="str">
        <f>IF(ISERROR(MATCH(H174,コアインボイス!R:R,0)),"",INDEX(コアインボイス!W:W,MATCH(H174,コアインボイス!R:R,0),1))</f>
        <v/>
      </c>
      <c r="K174" s="2" t="str">
        <f>IF(LEN(J174)&gt;1,INDEX('JP PINT 1.0'!I:I,MATCH(J174,'JP PINT 1.0'!B:B,0),1),"")</f>
        <v/>
      </c>
      <c r="S174" t="s">
        <v>1176</v>
      </c>
      <c r="X174" s="2" t="str">
        <f t="shared" si="16"/>
        <v>CI_ Trade_ Contact. Telephone. CI_ Universal_ Communication</v>
      </c>
      <c r="Y174" s="3" t="str">
        <f t="shared" si="17"/>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5"/>
        <v>9</v>
      </c>
      <c r="H175" s="2" t="s">
        <v>611</v>
      </c>
      <c r="I175" s="2" t="s">
        <v>612</v>
      </c>
      <c r="J175" s="22" t="str">
        <f>IF(ISERROR(MATCH(H175,コアインボイス!R:R,0)),"",INDEX(コアインボイス!W:W,MATCH(H175,コアインボイス!R:R,0),1))</f>
        <v/>
      </c>
      <c r="K175" s="2" t="str">
        <f>IF(LEN(J175)&gt;1,INDEX('JP PINT 1.0'!I:I,MATCH(J175,'JP PINT 1.0'!B:B,0),1),"")</f>
        <v/>
      </c>
      <c r="T175" t="s">
        <v>1177</v>
      </c>
      <c r="X175" s="2" t="str">
        <f t="shared" si="16"/>
        <v>CI_ Universal_ Communication. Details</v>
      </c>
      <c r="Y175" s="3" t="str">
        <f t="shared" si="17"/>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5"/>
        <v>10</v>
      </c>
      <c r="H176" s="2" t="s">
        <v>1203</v>
      </c>
      <c r="I176" s="2" t="s">
        <v>1204</v>
      </c>
      <c r="J176" s="22" t="str">
        <f>IF(ISERROR(MATCH(H176,コアインボイス!R:R,0)),"",INDEX(コアインボイス!W:W,MATCH(H176,コアインボイス!R:R,0),1))</f>
        <v/>
      </c>
      <c r="K176" s="2" t="str">
        <f>IF(LEN(J176)&gt;1,INDEX('JP PINT 1.0'!I:I,MATCH(J176,'JP PINT 1.0'!B:B,0),1),"")</f>
        <v/>
      </c>
      <c r="U176" t="s">
        <v>1178</v>
      </c>
      <c r="X176" s="2" t="str">
        <f t="shared" si="16"/>
        <v>CI_ Universal_ Communication. Complete Number. Text</v>
      </c>
      <c r="Y176" s="3" t="str">
        <f t="shared" si="17"/>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5"/>
        <v>8</v>
      </c>
      <c r="H177" s="2" t="s">
        <v>615</v>
      </c>
      <c r="I177" s="2" t="s">
        <v>616</v>
      </c>
      <c r="J177" s="22" t="str">
        <f>IF(ISERROR(MATCH(H177,コアインボイス!R:R,0)),"",INDEX(コアインボイス!W:W,MATCH(H177,コアインボイス!R:R,0),1))</f>
        <v/>
      </c>
      <c r="K177" s="2" t="str">
        <f>IF(LEN(J177)&gt;1,INDEX('JP PINT 1.0'!I:I,MATCH(J177,'JP PINT 1.0'!B:B,0),1),"")</f>
        <v/>
      </c>
      <c r="S177" t="s">
        <v>1179</v>
      </c>
      <c r="X177" s="2" t="str">
        <f t="shared" si="16"/>
        <v>CI_ Trade_ Contact. Fax. CI_ Universal_ Communication</v>
      </c>
      <c r="Y177" s="3" t="str">
        <f t="shared" si="17"/>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5"/>
        <v>9</v>
      </c>
      <c r="H178" s="2" t="s">
        <v>617</v>
      </c>
      <c r="I178" s="2" t="s">
        <v>618</v>
      </c>
      <c r="J178" s="22" t="str">
        <f>IF(ISERROR(MATCH(H178,コアインボイス!R:R,0)),"",INDEX(コアインボイス!W:W,MATCH(H178,コアインボイス!R:R,0),1))</f>
        <v/>
      </c>
      <c r="K178" s="2" t="str">
        <f>IF(LEN(J178)&gt;1,INDEX('JP PINT 1.0'!I:I,MATCH(J178,'JP PINT 1.0'!B:B,0),1),"")</f>
        <v/>
      </c>
      <c r="T178" t="s">
        <v>1177</v>
      </c>
      <c r="X178" s="2" t="str">
        <f t="shared" si="16"/>
        <v>CI_ Universal_ Communication. Details</v>
      </c>
      <c r="Y178" s="3" t="str">
        <f t="shared" si="17"/>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5"/>
        <v>10</v>
      </c>
      <c r="H179" s="2" t="s">
        <v>1205</v>
      </c>
      <c r="I179" s="2" t="s">
        <v>1206</v>
      </c>
      <c r="J179" s="22" t="str">
        <f>IF(ISERROR(MATCH(H179,コアインボイス!R:R,0)),"",INDEX(コアインボイス!W:W,MATCH(H179,コアインボイス!R:R,0),1))</f>
        <v/>
      </c>
      <c r="K179" s="2" t="str">
        <f>IF(LEN(J179)&gt;1,INDEX('JP PINT 1.0'!I:I,MATCH(J179,'JP PINT 1.0'!B:B,0),1),"")</f>
        <v/>
      </c>
      <c r="U179" t="s">
        <v>1178</v>
      </c>
      <c r="X179" s="2" t="str">
        <f t="shared" si="16"/>
        <v>CI_ Universal_ Communication. Complete Number. Text</v>
      </c>
      <c r="Y179" s="3" t="str">
        <f t="shared" si="17"/>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5"/>
        <v>8</v>
      </c>
      <c r="H180" s="2" t="s">
        <v>621</v>
      </c>
      <c r="I180" s="2" t="s">
        <v>622</v>
      </c>
      <c r="J180" s="22" t="str">
        <f>IF(ISERROR(MATCH(H180,コアインボイス!R:R,0)),"",INDEX(コアインボイス!W:W,MATCH(H180,コアインボイス!R:R,0),1))</f>
        <v/>
      </c>
      <c r="K180" s="2" t="str">
        <f>IF(LEN(J180)&gt;1,INDEX('JP PINT 1.0'!I:I,MATCH(J180,'JP PINT 1.0'!B:B,0),1),"")</f>
        <v/>
      </c>
      <c r="S180" t="s">
        <v>1181</v>
      </c>
      <c r="X180" s="2" t="str">
        <f t="shared" si="16"/>
        <v>CI_ Trade_ Contact. Email_ URI. CI_ Universal_ Communication</v>
      </c>
      <c r="Y180" s="3" t="str">
        <f t="shared" si="17"/>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5"/>
        <v>9</v>
      </c>
      <c r="H181" s="2" t="s">
        <v>623</v>
      </c>
      <c r="I181" s="2" t="s">
        <v>664</v>
      </c>
      <c r="J181" s="22" t="str">
        <f>IF(ISERROR(MATCH(H181,コアインボイス!R:R,0)),"",INDEX(コアインボイス!W:W,MATCH(H181,コアインボイス!R:R,0),1))</f>
        <v/>
      </c>
      <c r="K181" s="2" t="str">
        <f>IF(LEN(J181)&gt;1,INDEX('JP PINT 1.0'!I:I,MATCH(J181,'JP PINT 1.0'!B:B,0),1),"")</f>
        <v/>
      </c>
      <c r="T181" t="s">
        <v>1177</v>
      </c>
      <c r="X181" s="2" t="str">
        <f t="shared" si="16"/>
        <v>CI_ Universal_ Communication. Details</v>
      </c>
      <c r="Y181" s="3" t="str">
        <f t="shared" si="17"/>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5"/>
        <v>10</v>
      </c>
      <c r="H182" s="2" t="s">
        <v>1207</v>
      </c>
      <c r="I182" s="2" t="s">
        <v>1208</v>
      </c>
      <c r="J182" s="22" t="str">
        <f>IF(ISERROR(MATCH(H182,コアインボイス!R:R,0)),"",INDEX(コアインボイス!W:W,MATCH(H182,コアインボイス!R:R,0),1))</f>
        <v/>
      </c>
      <c r="K182" s="2" t="str">
        <f>IF(LEN(J182)&gt;1,INDEX('JP PINT 1.0'!I:I,MATCH(J182,'JP PINT 1.0'!B:B,0),1),"")</f>
        <v/>
      </c>
      <c r="U182" t="s">
        <v>1182</v>
      </c>
      <c r="X182" s="2" t="str">
        <f t="shared" si="16"/>
        <v>CI_ Universal_ Communication. URI. Identifier</v>
      </c>
      <c r="Y182" s="3" t="str">
        <f t="shared" si="17"/>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5"/>
        <v>6</v>
      </c>
      <c r="H183" s="2" t="s">
        <v>1209</v>
      </c>
      <c r="I183" s="2" t="s">
        <v>1210</v>
      </c>
      <c r="J183" s="22" t="str">
        <f>IF(ISERROR(MATCH(H183,コアインボイス!R:R,0)),"",INDEX(コアインボイス!W:W,MATCH(H183,コアインボイス!R:R,0),1))</f>
        <v/>
      </c>
      <c r="K183" s="2" t="str">
        <f>IF(LEN(J183)&gt;1,INDEX('JP PINT 1.0'!I:I,MATCH(J183,'JP PINT 1.0'!B:B,0),1),"")</f>
        <v/>
      </c>
      <c r="Q183" t="s">
        <v>358</v>
      </c>
      <c r="X183" s="2" t="str">
        <f t="shared" si="16"/>
        <v>CI_ Trade_ Party. Postal. CI_ Trade_ Address</v>
      </c>
      <c r="Y183" s="3" t="str">
        <f t="shared" si="17"/>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5"/>
        <v>7</v>
      </c>
      <c r="H184" s="2" t="s">
        <v>1211</v>
      </c>
      <c r="I184" s="2" t="s">
        <v>1212</v>
      </c>
      <c r="J184" s="22" t="str">
        <f>IF(ISERROR(MATCH(H184,コアインボイス!R:R,0)),"",INDEX(コアインボイス!W:W,MATCH(H184,コアインボイス!R:R,0),1))</f>
        <v/>
      </c>
      <c r="K184" s="2" t="str">
        <f>IF(LEN(J184)&gt;1,INDEX('JP PINT 1.0'!I:I,MATCH(J184,'JP PINT 1.0'!B:B,0),1),"")</f>
        <v/>
      </c>
      <c r="R184" t="s">
        <v>359</v>
      </c>
      <c r="X184" s="2" t="str">
        <f t="shared" si="16"/>
        <v>CI_ Trade_ Address. Details</v>
      </c>
      <c r="Y184" s="3" t="str">
        <f t="shared" si="17"/>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5"/>
        <v>8</v>
      </c>
      <c r="H185" s="2" t="s">
        <v>1213</v>
      </c>
      <c r="I185" s="2" t="s">
        <v>1214</v>
      </c>
      <c r="J185" s="22" t="str">
        <f>IF(ISERROR(MATCH(H185,コアインボイス!R:R,0)),"",INDEX(コアインボイス!W:W,MATCH(H185,コアインボイス!R:R,0),1))</f>
        <v/>
      </c>
      <c r="K185" s="2" t="str">
        <f>IF(LEN(J185)&gt;1,INDEX('JP PINT 1.0'!I:I,MATCH(J185,'JP PINT 1.0'!B:B,0),1),"")</f>
        <v/>
      </c>
      <c r="S185" t="s">
        <v>361</v>
      </c>
      <c r="X185" s="2" t="str">
        <f t="shared" si="16"/>
        <v>CI_ Trade_ Address. Postcode. Code</v>
      </c>
      <c r="Y185" s="3" t="str">
        <f t="shared" si="17"/>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5"/>
        <v>8</v>
      </c>
      <c r="H186" s="2" t="s">
        <v>1215</v>
      </c>
      <c r="I186" s="2" t="s">
        <v>1216</v>
      </c>
      <c r="J186" s="22" t="str">
        <f>IF(ISERROR(MATCH(H186,コアインボイス!R:R,0)),"",INDEX(コアインボイス!W:W,MATCH(H186,コアインボイス!R:R,0),1))</f>
        <v/>
      </c>
      <c r="K186" s="2" t="str">
        <f>IF(LEN(J186)&gt;1,INDEX('JP PINT 1.0'!I:I,MATCH(J186,'JP PINT 1.0'!B:B,0),1),"")</f>
        <v/>
      </c>
      <c r="S186" t="s">
        <v>362</v>
      </c>
      <c r="X186" s="2" t="str">
        <f t="shared" si="16"/>
        <v>CI_ Trade_ Address. Line One. Text</v>
      </c>
      <c r="Y186" s="3" t="str">
        <f t="shared" si="17"/>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5"/>
        <v>8</v>
      </c>
      <c r="H187" s="2" t="s">
        <v>1217</v>
      </c>
      <c r="I187" s="2" t="s">
        <v>1218</v>
      </c>
      <c r="J187" s="22" t="str">
        <f>IF(ISERROR(MATCH(H187,コアインボイス!R:R,0)),"",INDEX(コアインボイス!W:W,MATCH(H187,コアインボイス!R:R,0),1))</f>
        <v/>
      </c>
      <c r="K187" s="2" t="str">
        <f>IF(LEN(J187)&gt;1,INDEX('JP PINT 1.0'!I:I,MATCH(J187,'JP PINT 1.0'!B:B,0),1),"")</f>
        <v/>
      </c>
      <c r="S187" t="s">
        <v>155</v>
      </c>
      <c r="X187" s="2" t="str">
        <f t="shared" si="16"/>
        <v>CI_ Trade_ Address. Line Two. Text</v>
      </c>
      <c r="Y187" s="3" t="str">
        <f t="shared" si="17"/>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5"/>
        <v>8</v>
      </c>
      <c r="H188" s="2" t="s">
        <v>1219</v>
      </c>
      <c r="I188" s="2" t="s">
        <v>1220</v>
      </c>
      <c r="J188" s="22" t="str">
        <f>IF(ISERROR(MATCH(H188,コアインボイス!R:R,0)),"",INDEX(コアインボイス!W:W,MATCH(H188,コアインボイス!R:R,0),1))</f>
        <v/>
      </c>
      <c r="K188" s="2" t="str">
        <f>IF(LEN(J188)&gt;1,INDEX('JP PINT 1.0'!I:I,MATCH(J188,'JP PINT 1.0'!B:B,0),1),"")</f>
        <v/>
      </c>
      <c r="S188" t="s">
        <v>157</v>
      </c>
      <c r="X188" s="2" t="str">
        <f t="shared" si="16"/>
        <v>CI_ Trade_ Address. Line Three. Text</v>
      </c>
      <c r="Y188" s="3" t="str">
        <f t="shared" si="17"/>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5"/>
        <v>8</v>
      </c>
      <c r="H189" s="2" t="s">
        <v>1221</v>
      </c>
      <c r="I189" s="2" t="s">
        <v>1222</v>
      </c>
      <c r="J189" s="22" t="str">
        <f>IF(ISERROR(MATCH(H189,コアインボイス!R:R,0)),"",INDEX(コアインボイス!W:W,MATCH(H189,コアインボイス!R:R,0),1))</f>
        <v/>
      </c>
      <c r="K189" s="2" t="str">
        <f>IF(LEN(J189)&gt;1,INDEX('JP PINT 1.0'!I:I,MATCH(J189,'JP PINT 1.0'!B:B,0),1),"")</f>
        <v/>
      </c>
      <c r="S189" t="s">
        <v>159</v>
      </c>
      <c r="X189" s="2" t="str">
        <f t="shared" si="16"/>
        <v>CI_ Trade_ Address. Country. Identifier</v>
      </c>
      <c r="Y189" s="3" t="str">
        <f t="shared" si="17"/>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5"/>
        <v>4</v>
      </c>
      <c r="H190" s="2" t="s">
        <v>1223</v>
      </c>
      <c r="I190" s="2" t="s">
        <v>1224</v>
      </c>
      <c r="J190" s="22" t="str">
        <f>IF(ISERROR(MATCH(H190,コアインボイス!R:R,0)),"",INDEX(コアインボイス!W:W,MATCH(H190,コアインボイス!R:R,0),1))</f>
        <v/>
      </c>
      <c r="K190" s="2" t="str">
        <f>IF(LEN(J190)&gt;1,INDEX('JP PINT 1.0'!I:I,MATCH(J190,'JP PINT 1.0'!B:B,0),1),"")</f>
        <v/>
      </c>
      <c r="O190" t="s">
        <v>194</v>
      </c>
      <c r="X190" s="3" t="str">
        <f t="shared" si="16"/>
        <v>CIIH_ Supply Chain_ Trade Settlement. Payee. CI_ Trade_ Party</v>
      </c>
      <c r="Y190" s="3" t="str">
        <f t="shared" si="17"/>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5"/>
        <v>5</v>
      </c>
      <c r="H191" s="2" t="s">
        <v>1225</v>
      </c>
      <c r="I191" s="2" t="s">
        <v>1226</v>
      </c>
      <c r="J191" s="22" t="str">
        <f>IF(ISERROR(MATCH(H191,コアインボイス!R:R,0)),"",INDEX(コアインボイス!W:W,MATCH(H191,コアインボイス!R:R,0),1))</f>
        <v/>
      </c>
      <c r="K191" s="2" t="str">
        <f>IF(LEN(J191)&gt;1,INDEX('JP PINT 1.0'!I:I,MATCH(J191,'JP PINT 1.0'!B:B,0),1),"")</f>
        <v/>
      </c>
      <c r="P191" t="s">
        <v>121</v>
      </c>
      <c r="X191" s="2" t="str">
        <f t="shared" si="16"/>
        <v>CI_ Trade_ Party. Details</v>
      </c>
      <c r="Y191" s="3" t="str">
        <f t="shared" si="17"/>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5"/>
        <v>6</v>
      </c>
      <c r="H192" s="2" t="s">
        <v>1227</v>
      </c>
      <c r="I192" s="2" t="s">
        <v>1228</v>
      </c>
      <c r="J192" s="22" t="str">
        <f>IF(ISERROR(MATCH(H192,コアインボイス!R:R,0)),"",INDEX(コアインボイス!W:W,MATCH(H192,コアインボイス!R:R,0),1))</f>
        <v/>
      </c>
      <c r="K192" s="2" t="str">
        <f>IF(LEN(J192)&gt;1,INDEX('JP PINT 1.0'!I:I,MATCH(J192,'JP PINT 1.0'!B:B,0),1),"")</f>
        <v/>
      </c>
      <c r="Q192" t="s">
        <v>124</v>
      </c>
      <c r="X192" s="2" t="str">
        <f t="shared" si="16"/>
        <v>CI_ Trade_ Party. Identification. Identifier</v>
      </c>
      <c r="Y192" s="3" t="str">
        <f t="shared" si="17"/>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5"/>
        <v>6</v>
      </c>
      <c r="H193" s="2" t="s">
        <v>1229</v>
      </c>
      <c r="I193" s="2" t="s">
        <v>1230</v>
      </c>
      <c r="J193" s="22" t="str">
        <f>IF(ISERROR(MATCH(H193,コアインボイス!R:R,0)),"",INDEX(コアインボイス!W:W,MATCH(H193,コアインボイス!R:R,0),1))</f>
        <v/>
      </c>
      <c r="K193" s="2" t="str">
        <f>IF(LEN(J193)&gt;1,INDEX('JP PINT 1.0'!I:I,MATCH(J193,'JP PINT 1.0'!B:B,0),1),"")</f>
        <v/>
      </c>
      <c r="Q193" t="s">
        <v>127</v>
      </c>
      <c r="X193" s="2" t="str">
        <f t="shared" si="16"/>
        <v>CI_ Trade_ Party. Global_ Identification. Identifier</v>
      </c>
      <c r="Y193" s="3" t="str">
        <f t="shared" si="17"/>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5"/>
        <v>6</v>
      </c>
      <c r="H194" s="2" t="s">
        <v>1231</v>
      </c>
      <c r="I194" s="2" t="s">
        <v>1232</v>
      </c>
      <c r="J194" s="22" t="str">
        <f>IF(ISERROR(MATCH(H194,コアインボイス!R:R,0)),"",INDEX(コアインボイス!W:W,MATCH(H194,コアインボイス!R:R,0),1))</f>
        <v/>
      </c>
      <c r="K194" s="2" t="str">
        <f>IF(LEN(J194)&gt;1,INDEX('JP PINT 1.0'!I:I,MATCH(J194,'JP PINT 1.0'!B:B,0),1),"")</f>
        <v/>
      </c>
      <c r="Q194" t="s">
        <v>164</v>
      </c>
      <c r="X194" s="2" t="str">
        <f t="shared" si="16"/>
        <v>CI_ Trade_ Party. Name. Text</v>
      </c>
      <c r="Y194" s="3" t="str">
        <f t="shared" si="17"/>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5"/>
        <v>6</v>
      </c>
      <c r="H195" s="2" t="s">
        <v>195</v>
      </c>
      <c r="I195" s="2" t="s">
        <v>196</v>
      </c>
      <c r="J195" s="22" t="str">
        <f>IF(ISERROR(MATCH(H195,コアインボイス!R:R,0)),"",INDEX(コアインボイス!W:W,MATCH(H195,コアインボイス!R:R,0),1))</f>
        <v/>
      </c>
      <c r="K195" s="2" t="str">
        <f>IF(LEN(J195)&gt;1,INDEX('JP PINT 1.0'!I:I,MATCH(J195,'JP PINT 1.0'!B:B,0),1),"")</f>
        <v/>
      </c>
      <c r="Q195" t="s">
        <v>132</v>
      </c>
      <c r="X195" s="2" t="str">
        <f t="shared" si="16"/>
        <v>CI_ Trade_ Party. Defined. CI_ Trade_ Contact</v>
      </c>
      <c r="Y195" s="3" t="str">
        <f t="shared" si="17"/>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5"/>
        <v>7</v>
      </c>
      <c r="H196" s="2" t="s">
        <v>1233</v>
      </c>
      <c r="I196" s="2" t="s">
        <v>600</v>
      </c>
      <c r="J196" s="22" t="str">
        <f>IF(ISERROR(MATCH(H196,コアインボイス!R:R,0)),"",INDEX(コアインボイス!W:W,MATCH(H196,コアインボイス!R:R,0),1))</f>
        <v/>
      </c>
      <c r="K196" s="2" t="str">
        <f>IF(LEN(J196)&gt;1,INDEX('JP PINT 1.0'!I:I,MATCH(J196,'JP PINT 1.0'!B:B,0),1),"")</f>
        <v/>
      </c>
      <c r="R196" t="s">
        <v>135</v>
      </c>
      <c r="X196" s="2" t="str">
        <f t="shared" si="16"/>
        <v>CI_ Trade_ Contact. Details</v>
      </c>
      <c r="Y196" s="3" t="str">
        <f t="shared" si="17"/>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5"/>
        <v>8</v>
      </c>
      <c r="H197" s="2" t="s">
        <v>1234</v>
      </c>
      <c r="I197" s="2" t="s">
        <v>1235</v>
      </c>
      <c r="J197" s="22" t="str">
        <f>IF(ISERROR(MATCH(H197,コアインボイス!R:R,0)),"",INDEX(コアインボイス!W:W,MATCH(H197,コアインボイス!R:R,0),1))</f>
        <v/>
      </c>
      <c r="K197" s="2" t="str">
        <f>IF(LEN(J197)&gt;1,INDEX('JP PINT 1.0'!I:I,MATCH(J197,'JP PINT 1.0'!B:B,0),1),"")</f>
        <v/>
      </c>
      <c r="S197" t="s">
        <v>137</v>
      </c>
      <c r="X197" s="2" t="str">
        <f t="shared" si="16"/>
        <v>CI_ Trade_ Contact. Identification. Identifier</v>
      </c>
      <c r="Y197" s="3" t="str">
        <f t="shared" si="17"/>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5"/>
        <v>8</v>
      </c>
      <c r="H198" s="2" t="s">
        <v>1236</v>
      </c>
      <c r="I198" s="2" t="s">
        <v>1237</v>
      </c>
      <c r="J198" s="22" t="str">
        <f>IF(ISERROR(MATCH(H198,コアインボイス!R:R,0)),"",INDEX(コアインボイス!W:W,MATCH(H198,コアインボイス!R:R,0),1))</f>
        <v/>
      </c>
      <c r="K198" s="2" t="str">
        <f>IF(LEN(J198)&gt;1,INDEX('JP PINT 1.0'!I:I,MATCH(J198,'JP PINT 1.0'!B:B,0),1),"")</f>
        <v/>
      </c>
      <c r="S198" t="s">
        <v>139</v>
      </c>
      <c r="X198" s="2" t="str">
        <f t="shared" si="16"/>
        <v>CI_ Trade_ Contact. Person Name. Text</v>
      </c>
      <c r="Y198" s="3" t="str">
        <f t="shared" si="17"/>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5"/>
        <v>8</v>
      </c>
      <c r="H199" s="2" t="s">
        <v>1238</v>
      </c>
      <c r="I199" s="2" t="s">
        <v>1239</v>
      </c>
      <c r="J199" s="22" t="str">
        <f>IF(ISERROR(MATCH(H199,コアインボイス!R:R,0)),"",INDEX(コアインボイス!W:W,MATCH(H199,コアインボイス!R:R,0),1))</f>
        <v/>
      </c>
      <c r="K199" s="2" t="str">
        <f>IF(LEN(J199)&gt;1,INDEX('JP PINT 1.0'!I:I,MATCH(J199,'JP PINT 1.0'!B:B,0),1),"")</f>
        <v/>
      </c>
      <c r="S199" t="s">
        <v>142</v>
      </c>
      <c r="X199" s="2" t="str">
        <f t="shared" si="16"/>
        <v>CI_ Trade_ Contact. Department Name. Text</v>
      </c>
      <c r="Y199" s="3" t="str">
        <f t="shared" si="17"/>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5"/>
        <v>8</v>
      </c>
      <c r="H200" s="2" t="s">
        <v>1240</v>
      </c>
      <c r="I200" s="2" t="s">
        <v>1241</v>
      </c>
      <c r="J200" s="22" t="str">
        <f>IF(ISERROR(MATCH(H200,コアインボイス!R:R,0)),"",INDEX(コアインボイス!W:W,MATCH(H200,コアインボイス!R:R,0),1))</f>
        <v/>
      </c>
      <c r="K200" s="2" t="str">
        <f>IF(LEN(J200)&gt;1,INDEX('JP PINT 1.0'!I:I,MATCH(J200,'JP PINT 1.0'!B:B,0),1),"")</f>
        <v/>
      </c>
      <c r="S200" t="s">
        <v>144</v>
      </c>
      <c r="X200" s="2" t="str">
        <f t="shared" si="16"/>
        <v>CI_ Trade_ Contact. Person_ Identification. Identifier</v>
      </c>
      <c r="Y200" s="3" t="str">
        <f t="shared" si="17"/>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5"/>
        <v>8</v>
      </c>
      <c r="H201" s="2" t="s">
        <v>609</v>
      </c>
      <c r="I201" s="2" t="s">
        <v>610</v>
      </c>
      <c r="J201" s="22" t="str">
        <f>IF(ISERROR(MATCH(H201,コアインボイス!R:R,0)),"",INDEX(コアインボイス!W:W,MATCH(H201,コアインボイス!R:R,0),1))</f>
        <v/>
      </c>
      <c r="K201" s="2" t="str">
        <f>IF(LEN(J201)&gt;1,INDEX('JP PINT 1.0'!I:I,MATCH(J201,'JP PINT 1.0'!B:B,0),1),"")</f>
        <v/>
      </c>
      <c r="S201" t="s">
        <v>1176</v>
      </c>
      <c r="X201" s="2" t="str">
        <f t="shared" si="16"/>
        <v>CI_ Trade_ Contact. Telephone. CI_ Universal_ Communication</v>
      </c>
      <c r="Y201" s="3" t="str">
        <f t="shared" si="17"/>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8">IF(LEN(L202)&gt;0,1,
  IF(LEN(M202)&gt;0,2,
    IF(LEN(N202)&gt;0,3,
      IF(LEN(O202)&gt;0,4,
        IF(LEN(P202)&gt;0,5,
          IF(LEN(Q202)&gt;0,6,
            IF(LEN(R202)&gt;0,7,
              IF(LEN(S202)&gt;0,8,
                IF(LEN(T202)&gt;0,9,
                  IF(LEN(U202)&gt;0,10,"")
)))))))))</f>
        <v>9</v>
      </c>
      <c r="H202" s="2" t="s">
        <v>611</v>
      </c>
      <c r="I202" s="2" t="s">
        <v>612</v>
      </c>
      <c r="J202" s="22" t="str">
        <f>IF(ISERROR(MATCH(H202,コアインボイス!R:R,0)),"",INDEX(コアインボイス!W:W,MATCH(H202,コアインボイス!R:R,0),1))</f>
        <v/>
      </c>
      <c r="K202" s="2" t="str">
        <f>IF(LEN(J202)&gt;1,INDEX('JP PINT 1.0'!I:I,MATCH(J202,'JP PINT 1.0'!B:B,0),1),"")</f>
        <v/>
      </c>
      <c r="T202" t="s">
        <v>1177</v>
      </c>
      <c r="X202" s="2" t="str">
        <f t="shared" ref="X202:X265" si="19">L202&amp;M202&amp;N202&amp;O202&amp;P202&amp;Q202&amp;R202&amp;S202&amp;T202&amp;U202</f>
        <v>CI_ Universal_ Communication. Details</v>
      </c>
      <c r="Y202" s="3" t="str">
        <f t="shared" si="17"/>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8"/>
        <v>10</v>
      </c>
      <c r="H203" s="2" t="s">
        <v>1242</v>
      </c>
      <c r="I203" s="2" t="s">
        <v>1243</v>
      </c>
      <c r="J203" s="22" t="str">
        <f>IF(ISERROR(MATCH(H203,コアインボイス!R:R,0)),"",INDEX(コアインボイス!W:W,MATCH(H203,コアインボイス!R:R,0),1))</f>
        <v/>
      </c>
      <c r="K203" s="2" t="str">
        <f>IF(LEN(J203)&gt;1,INDEX('JP PINT 1.0'!I:I,MATCH(J203,'JP PINT 1.0'!B:B,0),1),"")</f>
        <v/>
      </c>
      <c r="U203" t="s">
        <v>1178</v>
      </c>
      <c r="X203" s="2" t="str">
        <f t="shared" si="19"/>
        <v>CI_ Universal_ Communication. Complete Number. Text</v>
      </c>
      <c r="Y203" s="3" t="str">
        <f t="shared" si="17"/>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8"/>
        <v>8</v>
      </c>
      <c r="H204" s="2" t="s">
        <v>615</v>
      </c>
      <c r="I204" s="2" t="s">
        <v>616</v>
      </c>
      <c r="J204" s="22" t="str">
        <f>IF(ISERROR(MATCH(H204,コアインボイス!R:R,0)),"",INDEX(コアインボイス!W:W,MATCH(H204,コアインボイス!R:R,0),1))</f>
        <v/>
      </c>
      <c r="K204" s="2" t="str">
        <f>IF(LEN(J204)&gt;1,INDEX('JP PINT 1.0'!I:I,MATCH(J204,'JP PINT 1.0'!B:B,0),1),"")</f>
        <v/>
      </c>
      <c r="S204" t="s">
        <v>1179</v>
      </c>
      <c r="X204" s="2" t="str">
        <f t="shared" si="19"/>
        <v>CI_ Trade_ Contact. Fax. CI_ Universal_ Communication</v>
      </c>
      <c r="Y204" s="3" t="str">
        <f t="shared" si="17"/>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8"/>
        <v>9</v>
      </c>
      <c r="H205" s="2" t="s">
        <v>617</v>
      </c>
      <c r="I205" s="2" t="s">
        <v>618</v>
      </c>
      <c r="J205" s="22" t="str">
        <f>IF(ISERROR(MATCH(H205,コアインボイス!R:R,0)),"",INDEX(コアインボイス!W:W,MATCH(H205,コアインボイス!R:R,0),1))</f>
        <v/>
      </c>
      <c r="K205" s="2" t="str">
        <f>IF(LEN(J205)&gt;1,INDEX('JP PINT 1.0'!I:I,MATCH(J205,'JP PINT 1.0'!B:B,0),1),"")</f>
        <v/>
      </c>
      <c r="T205" t="s">
        <v>1177</v>
      </c>
      <c r="X205" s="2" t="str">
        <f t="shared" si="19"/>
        <v>CI_ Universal_ Communication. Details</v>
      </c>
      <c r="Y205" s="3" t="str">
        <f t="shared" si="17"/>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8"/>
        <v>10</v>
      </c>
      <c r="H206" s="2" t="s">
        <v>1244</v>
      </c>
      <c r="I206" s="2" t="s">
        <v>1245</v>
      </c>
      <c r="J206" s="22" t="str">
        <f>IF(ISERROR(MATCH(H206,コアインボイス!R:R,0)),"",INDEX(コアインボイス!W:W,MATCH(H206,コアインボイス!R:R,0),1))</f>
        <v/>
      </c>
      <c r="K206" s="2" t="str">
        <f>IF(LEN(J206)&gt;1,INDEX('JP PINT 1.0'!I:I,MATCH(J206,'JP PINT 1.0'!B:B,0),1),"")</f>
        <v/>
      </c>
      <c r="U206" t="s">
        <v>1178</v>
      </c>
      <c r="X206" s="2" t="str">
        <f t="shared" si="19"/>
        <v>CI_ Universal_ Communication. Complete Number. Text</v>
      </c>
      <c r="Y206" s="3" t="str">
        <f t="shared" si="17"/>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8"/>
        <v>8</v>
      </c>
      <c r="H207" s="2" t="s">
        <v>621</v>
      </c>
      <c r="I207" s="2" t="s">
        <v>622</v>
      </c>
      <c r="J207" s="22" t="str">
        <f>IF(ISERROR(MATCH(H207,コアインボイス!R:R,0)),"",INDEX(コアインボイス!W:W,MATCH(H207,コアインボイス!R:R,0),1))</f>
        <v/>
      </c>
      <c r="K207" s="2" t="str">
        <f>IF(LEN(J207)&gt;1,INDEX('JP PINT 1.0'!I:I,MATCH(J207,'JP PINT 1.0'!B:B,0),1),"")</f>
        <v/>
      </c>
      <c r="S207" t="s">
        <v>1181</v>
      </c>
      <c r="X207" s="2" t="str">
        <f t="shared" si="19"/>
        <v>CI_ Trade_ Contact. Email_ URI. CI_ Universal_ Communication</v>
      </c>
      <c r="Y207" s="3" t="str">
        <f t="shared" si="17"/>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8"/>
        <v>9</v>
      </c>
      <c r="H208" s="2" t="s">
        <v>623</v>
      </c>
      <c r="I208" s="2" t="s">
        <v>664</v>
      </c>
      <c r="J208" s="22" t="str">
        <f>IF(ISERROR(MATCH(H208,コアインボイス!R:R,0)),"",INDEX(コアインボイス!W:W,MATCH(H208,コアインボイス!R:R,0),1))</f>
        <v/>
      </c>
      <c r="K208" s="2" t="str">
        <f>IF(LEN(J208)&gt;1,INDEX('JP PINT 1.0'!I:I,MATCH(J208,'JP PINT 1.0'!B:B,0),1),"")</f>
        <v/>
      </c>
      <c r="T208" t="s">
        <v>1177</v>
      </c>
      <c r="X208" s="2" t="str">
        <f t="shared" si="19"/>
        <v>CI_ Universal_ Communication. Details</v>
      </c>
      <c r="Y208" s="3" t="str">
        <f t="shared" si="17"/>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8"/>
        <v>10</v>
      </c>
      <c r="H209" s="2" t="s">
        <v>1246</v>
      </c>
      <c r="I209" s="2" t="s">
        <v>1247</v>
      </c>
      <c r="J209" s="22" t="str">
        <f>IF(ISERROR(MATCH(H209,コアインボイス!R:R,0)),"",INDEX(コアインボイス!W:W,MATCH(H209,コアインボイス!R:R,0),1))</f>
        <v/>
      </c>
      <c r="K209" s="2" t="str">
        <f>IF(LEN(J209)&gt;1,INDEX('JP PINT 1.0'!I:I,MATCH(J209,'JP PINT 1.0'!B:B,0),1),"")</f>
        <v/>
      </c>
      <c r="U209" t="s">
        <v>1182</v>
      </c>
      <c r="X209" s="2" t="str">
        <f t="shared" si="19"/>
        <v>CI_ Universal_ Communication. URI. Identifier</v>
      </c>
      <c r="Y209" s="3" t="str">
        <f t="shared" si="17"/>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8"/>
        <v>6</v>
      </c>
      <c r="H210" s="2" t="s">
        <v>1248</v>
      </c>
      <c r="I210" s="2" t="s">
        <v>1249</v>
      </c>
      <c r="J210" s="22" t="str">
        <f>IF(ISERROR(MATCH(H210,コアインボイス!R:R,0)),"",INDEX(コアインボイス!W:W,MATCH(H210,コアインボイス!R:R,0),1))</f>
        <v/>
      </c>
      <c r="K210" s="2" t="str">
        <f>IF(LEN(J210)&gt;1,INDEX('JP PINT 1.0'!I:I,MATCH(J210,'JP PINT 1.0'!B:B,0),1),"")</f>
        <v/>
      </c>
      <c r="Q210" t="s">
        <v>358</v>
      </c>
      <c r="X210" s="2" t="str">
        <f t="shared" si="19"/>
        <v>CI_ Trade_ Party. Postal. CI_ Trade_ Address</v>
      </c>
      <c r="Y210" s="3" t="str">
        <f t="shared" si="17"/>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8"/>
        <v>7</v>
      </c>
      <c r="H211" s="2" t="s">
        <v>1250</v>
      </c>
      <c r="I211" s="2" t="s">
        <v>1251</v>
      </c>
      <c r="J211" s="22" t="str">
        <f>IF(ISERROR(MATCH(H211,コアインボイス!R:R,0)),"",INDEX(コアインボイス!W:W,MATCH(H211,コアインボイス!R:R,0),1))</f>
        <v/>
      </c>
      <c r="K211" s="2" t="str">
        <f>IF(LEN(J211)&gt;1,INDEX('JP PINT 1.0'!I:I,MATCH(J211,'JP PINT 1.0'!B:B,0),1),"")</f>
        <v/>
      </c>
      <c r="R211" t="s">
        <v>359</v>
      </c>
      <c r="X211" s="2" t="str">
        <f t="shared" si="19"/>
        <v>CI_ Trade_ Address. Details</v>
      </c>
      <c r="Y211" s="3" t="str">
        <f t="shared" si="17"/>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8"/>
        <v>8</v>
      </c>
      <c r="H212" s="2" t="s">
        <v>1252</v>
      </c>
      <c r="I212" s="2" t="s">
        <v>1253</v>
      </c>
      <c r="J212" s="22" t="str">
        <f>IF(ISERROR(MATCH(H212,コアインボイス!R:R,0)),"",INDEX(コアインボイス!W:W,MATCH(H212,コアインボイス!R:R,0),1))</f>
        <v/>
      </c>
      <c r="K212" s="2" t="str">
        <f>IF(LEN(J212)&gt;1,INDEX('JP PINT 1.0'!I:I,MATCH(J212,'JP PINT 1.0'!B:B,0),1),"")</f>
        <v/>
      </c>
      <c r="S212" t="s">
        <v>361</v>
      </c>
      <c r="X212" s="2" t="str">
        <f t="shared" si="19"/>
        <v>CI_ Trade_ Address. Postcode. Code</v>
      </c>
      <c r="Y212" s="3" t="str">
        <f t="shared" si="17"/>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8"/>
        <v>8</v>
      </c>
      <c r="H213" s="2" t="s">
        <v>1254</v>
      </c>
      <c r="I213" s="2" t="s">
        <v>1255</v>
      </c>
      <c r="J213" s="22" t="str">
        <f>IF(ISERROR(MATCH(H213,コアインボイス!R:R,0)),"",INDEX(コアインボイス!W:W,MATCH(H213,コアインボイス!R:R,0),1))</f>
        <v/>
      </c>
      <c r="K213" s="2" t="str">
        <f>IF(LEN(J213)&gt;1,INDEX('JP PINT 1.0'!I:I,MATCH(J213,'JP PINT 1.0'!B:B,0),1),"")</f>
        <v/>
      </c>
      <c r="S213" t="s">
        <v>362</v>
      </c>
      <c r="X213" s="2" t="str">
        <f t="shared" si="19"/>
        <v>CI_ Trade_ Address. Line One. Text</v>
      </c>
      <c r="Y213" s="3" t="str">
        <f t="shared" si="17"/>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8"/>
        <v>8</v>
      </c>
      <c r="H214" s="2" t="s">
        <v>1256</v>
      </c>
      <c r="I214" s="2" t="s">
        <v>1257</v>
      </c>
      <c r="J214" s="22" t="str">
        <f>IF(ISERROR(MATCH(H214,コアインボイス!R:R,0)),"",INDEX(コアインボイス!W:W,MATCH(H214,コアインボイス!R:R,0),1))</f>
        <v/>
      </c>
      <c r="K214" s="2" t="str">
        <f>IF(LEN(J214)&gt;1,INDEX('JP PINT 1.0'!I:I,MATCH(J214,'JP PINT 1.0'!B:B,0),1),"")</f>
        <v/>
      </c>
      <c r="S214" t="s">
        <v>155</v>
      </c>
      <c r="X214" s="2" t="str">
        <f t="shared" si="19"/>
        <v>CI_ Trade_ Address. Line Two. Text</v>
      </c>
      <c r="Y214" s="3" t="str">
        <f t="shared" si="17"/>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8"/>
        <v>8</v>
      </c>
      <c r="H215" s="2" t="s">
        <v>1258</v>
      </c>
      <c r="I215" s="2" t="s">
        <v>1259</v>
      </c>
      <c r="J215" s="22" t="str">
        <f>IF(ISERROR(MATCH(H215,コアインボイス!R:R,0)),"",INDEX(コアインボイス!W:W,MATCH(H215,コアインボイス!R:R,0),1))</f>
        <v/>
      </c>
      <c r="K215" s="2" t="str">
        <f>IF(LEN(J215)&gt;1,INDEX('JP PINT 1.0'!I:I,MATCH(J215,'JP PINT 1.0'!B:B,0),1),"")</f>
        <v/>
      </c>
      <c r="S215" t="s">
        <v>157</v>
      </c>
      <c r="X215" s="2" t="str">
        <f t="shared" si="19"/>
        <v>CI_ Trade_ Address. Line Three. Text</v>
      </c>
      <c r="Y215" s="3" t="str">
        <f t="shared" si="17"/>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8"/>
        <v>8</v>
      </c>
      <c r="H216" s="2" t="s">
        <v>1260</v>
      </c>
      <c r="I216" s="2" t="s">
        <v>1261</v>
      </c>
      <c r="J216" s="22" t="str">
        <f>IF(ISERROR(MATCH(H216,コアインボイス!R:R,0)),"",INDEX(コアインボイス!W:W,MATCH(H216,コアインボイス!R:R,0),1))</f>
        <v/>
      </c>
      <c r="K216" s="2" t="str">
        <f>IF(LEN(J216)&gt;1,INDEX('JP PINT 1.0'!I:I,MATCH(J216,'JP PINT 1.0'!B:B,0),1),"")</f>
        <v/>
      </c>
      <c r="S216" t="s">
        <v>159</v>
      </c>
      <c r="X216" s="2" t="str">
        <f t="shared" si="19"/>
        <v>CI_ Trade_ Address. Country. Identifier</v>
      </c>
      <c r="Y216" s="3" t="str">
        <f t="shared" si="17"/>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8"/>
        <v>4</v>
      </c>
      <c r="H217" s="2" t="s">
        <v>1263</v>
      </c>
      <c r="I217" s="2" t="s">
        <v>1264</v>
      </c>
      <c r="J217" s="22" t="str">
        <f>IF(ISERROR(MATCH(H217,コアインボイス!R:R,0)),"",INDEX(コアインボイス!W:W,MATCH(H217,コアインボイス!R:R,0),1))</f>
        <v/>
      </c>
      <c r="K217" s="2" t="str">
        <f>IF(LEN(J217)&gt;1,INDEX('JP PINT 1.0'!I:I,MATCH(J217,'JP PINT 1.0'!B:B,0),1),"")</f>
        <v/>
      </c>
      <c r="O217" t="s">
        <v>197</v>
      </c>
      <c r="X217" s="3" t="str">
        <f t="shared" si="19"/>
        <v>CIIH_ Supply Chain_ Trade Settlement. Payer. CI_ Trade_ Party</v>
      </c>
      <c r="Y217" s="3" t="str">
        <f t="shared" si="17"/>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8"/>
        <v>5</v>
      </c>
      <c r="H218" s="2" t="s">
        <v>198</v>
      </c>
      <c r="I218" s="2" t="s">
        <v>1265</v>
      </c>
      <c r="J218" s="22" t="str">
        <f>IF(ISERROR(MATCH(H218,コアインボイス!R:R,0)),"",INDEX(コアインボイス!W:W,MATCH(H218,コアインボイス!R:R,0),1))</f>
        <v/>
      </c>
      <c r="K218" s="2" t="str">
        <f>IF(LEN(J218)&gt;1,INDEX('JP PINT 1.0'!I:I,MATCH(J218,'JP PINT 1.0'!B:B,0),1),"")</f>
        <v/>
      </c>
      <c r="P218" t="s">
        <v>121</v>
      </c>
      <c r="X218" s="2" t="str">
        <f t="shared" si="19"/>
        <v>CI_ Trade_ Party. Details</v>
      </c>
      <c r="Y218" s="3" t="str">
        <f t="shared" si="17"/>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8"/>
        <v>6</v>
      </c>
      <c r="H219" s="2" t="s">
        <v>199</v>
      </c>
      <c r="I219" s="2" t="s">
        <v>200</v>
      </c>
      <c r="J219" s="22" t="str">
        <f>IF(ISERROR(MATCH(H219,コアインボイス!R:R,0)),"",INDEX(コアインボイス!W:W,MATCH(H219,コアインボイス!R:R,0),1))</f>
        <v/>
      </c>
      <c r="K219" s="2" t="str">
        <f>IF(LEN(J219)&gt;1,INDEX('JP PINT 1.0'!I:I,MATCH(J219,'JP PINT 1.0'!B:B,0),1),"")</f>
        <v/>
      </c>
      <c r="Q219" t="s">
        <v>124</v>
      </c>
      <c r="X219" s="2" t="str">
        <f t="shared" si="19"/>
        <v>CI_ Trade_ Party. Identification. Identifier</v>
      </c>
      <c r="Y219" s="3" t="str">
        <f t="shared" si="17"/>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8"/>
        <v>6</v>
      </c>
      <c r="H220" s="2" t="s">
        <v>1266</v>
      </c>
      <c r="I220" s="2" t="s">
        <v>1267</v>
      </c>
      <c r="J220" s="22" t="str">
        <f>IF(ISERROR(MATCH(H220,コアインボイス!R:R,0)),"",INDEX(コアインボイス!W:W,MATCH(H220,コアインボイス!R:R,0),1))</f>
        <v/>
      </c>
      <c r="K220" s="2" t="str">
        <f>IF(LEN(J220)&gt;1,INDEX('JP PINT 1.0'!I:I,MATCH(J220,'JP PINT 1.0'!B:B,0),1),"")</f>
        <v/>
      </c>
      <c r="Q220" t="s">
        <v>127</v>
      </c>
      <c r="X220" s="2" t="str">
        <f t="shared" si="19"/>
        <v>CI_ Trade_ Party. Global_ Identification. Identifier</v>
      </c>
      <c r="Y220" s="3" t="str">
        <f t="shared" si="17"/>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8"/>
        <v>6</v>
      </c>
      <c r="H221" s="2" t="s">
        <v>1268</v>
      </c>
      <c r="I221" s="2" t="s">
        <v>1269</v>
      </c>
      <c r="J221" s="22" t="str">
        <f>IF(ISERROR(MATCH(H221,コアインボイス!R:R,0)),"",INDEX(コアインボイス!W:W,MATCH(H221,コアインボイス!R:R,0),1))</f>
        <v/>
      </c>
      <c r="K221" s="2" t="str">
        <f>IF(LEN(J221)&gt;1,INDEX('JP PINT 1.0'!I:I,MATCH(J221,'JP PINT 1.0'!B:B,0),1),"")</f>
        <v/>
      </c>
      <c r="Q221" t="s">
        <v>164</v>
      </c>
      <c r="X221" s="2" t="str">
        <f t="shared" si="19"/>
        <v>CI_ Trade_ Party. Name. Text</v>
      </c>
      <c r="Y221" s="3" t="str">
        <f t="shared" si="17"/>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8"/>
        <v>6</v>
      </c>
      <c r="H222" s="2" t="s">
        <v>202</v>
      </c>
      <c r="I222" s="2" t="s">
        <v>203</v>
      </c>
      <c r="J222" s="22" t="str">
        <f>IF(ISERROR(MATCH(H222,コアインボイス!R:R,0)),"",INDEX(コアインボイス!W:W,MATCH(H222,コアインボイス!R:R,0),1))</f>
        <v/>
      </c>
      <c r="K222" s="2" t="str">
        <f>IF(LEN(J222)&gt;1,INDEX('JP PINT 1.0'!I:I,MATCH(J222,'JP PINT 1.0'!B:B,0),1),"")</f>
        <v/>
      </c>
      <c r="Q222" t="s">
        <v>132</v>
      </c>
      <c r="X222" s="2" t="str">
        <f t="shared" si="19"/>
        <v>CI_ Trade_ Party. Defined. CI_ Trade_ Contact</v>
      </c>
      <c r="Y222" s="3" t="str">
        <f t="shared" si="17"/>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8"/>
        <v>7</v>
      </c>
      <c r="H223" s="2" t="s">
        <v>1270</v>
      </c>
      <c r="I223" s="2" t="s">
        <v>600</v>
      </c>
      <c r="J223" s="22" t="str">
        <f>IF(ISERROR(MATCH(H223,コアインボイス!R:R,0)),"",INDEX(コアインボイス!W:W,MATCH(H223,コアインボイス!R:R,0),1))</f>
        <v/>
      </c>
      <c r="K223" s="2" t="str">
        <f>IF(LEN(J223)&gt;1,INDEX('JP PINT 1.0'!I:I,MATCH(J223,'JP PINT 1.0'!B:B,0),1),"")</f>
        <v/>
      </c>
      <c r="R223" t="s">
        <v>135</v>
      </c>
      <c r="X223" s="2" t="str">
        <f t="shared" si="19"/>
        <v>CI_ Trade_ Contact. Details</v>
      </c>
      <c r="Y223" s="3" t="str">
        <f t="shared" si="17"/>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8"/>
        <v>8</v>
      </c>
      <c r="H224" s="2" t="s">
        <v>1271</v>
      </c>
      <c r="I224" s="2" t="s">
        <v>1272</v>
      </c>
      <c r="J224" s="22" t="str">
        <f>IF(ISERROR(MATCH(H224,コアインボイス!R:R,0)),"",INDEX(コアインボイス!W:W,MATCH(H224,コアインボイス!R:R,0),1))</f>
        <v/>
      </c>
      <c r="K224" s="2" t="str">
        <f>IF(LEN(J224)&gt;1,INDEX('JP PINT 1.0'!I:I,MATCH(J224,'JP PINT 1.0'!B:B,0),1),"")</f>
        <v/>
      </c>
      <c r="S224" t="s">
        <v>137</v>
      </c>
      <c r="X224" s="2" t="str">
        <f t="shared" si="19"/>
        <v>CI_ Trade_ Contact. Identification. Identifier</v>
      </c>
      <c r="Y224" s="3" t="str">
        <f t="shared" si="17"/>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8"/>
        <v>8</v>
      </c>
      <c r="H225" s="2" t="s">
        <v>1273</v>
      </c>
      <c r="I225" s="2" t="s">
        <v>204</v>
      </c>
      <c r="J225" s="22" t="str">
        <f>IF(ISERROR(MATCH(H225,コアインボイス!R:R,0)),"",INDEX(コアインボイス!W:W,MATCH(H225,コアインボイス!R:R,0),1))</f>
        <v/>
      </c>
      <c r="K225" s="2" t="str">
        <f>IF(LEN(J225)&gt;1,INDEX('JP PINT 1.0'!I:I,MATCH(J225,'JP PINT 1.0'!B:B,0),1),"")</f>
        <v/>
      </c>
      <c r="S225" t="s">
        <v>139</v>
      </c>
      <c r="X225" s="2" t="str">
        <f t="shared" si="19"/>
        <v>CI_ Trade_ Contact. Person Name. Text</v>
      </c>
      <c r="Y225" s="3" t="str">
        <f t="shared" si="17"/>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8"/>
        <v>8</v>
      </c>
      <c r="H226" s="2" t="s">
        <v>1274</v>
      </c>
      <c r="I226" s="2" t="s">
        <v>1275</v>
      </c>
      <c r="J226" s="22" t="str">
        <f>IF(ISERROR(MATCH(H226,コアインボイス!R:R,0)),"",INDEX(コアインボイス!W:W,MATCH(H226,コアインボイス!R:R,0),1))</f>
        <v/>
      </c>
      <c r="K226" s="2" t="str">
        <f>IF(LEN(J226)&gt;1,INDEX('JP PINT 1.0'!I:I,MATCH(J226,'JP PINT 1.0'!B:B,0),1),"")</f>
        <v/>
      </c>
      <c r="S226" t="s">
        <v>142</v>
      </c>
      <c r="X226" s="2" t="str">
        <f t="shared" si="19"/>
        <v>CI_ Trade_ Contact. Department Name. Text</v>
      </c>
      <c r="Y226" s="3" t="str">
        <f t="shared" si="17"/>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8"/>
        <v>8</v>
      </c>
      <c r="H227" s="2" t="s">
        <v>1276</v>
      </c>
      <c r="I227" s="2" t="s">
        <v>1277</v>
      </c>
      <c r="J227" s="22" t="str">
        <f>IF(ISERROR(MATCH(H227,コアインボイス!R:R,0)),"",INDEX(コアインボイス!W:W,MATCH(H227,コアインボイス!R:R,0),1))</f>
        <v/>
      </c>
      <c r="K227" s="2" t="str">
        <f>IF(LEN(J227)&gt;1,INDEX('JP PINT 1.0'!I:I,MATCH(J227,'JP PINT 1.0'!B:B,0),1),"")</f>
        <v/>
      </c>
      <c r="S227" t="s">
        <v>144</v>
      </c>
      <c r="X227" s="2" t="str">
        <f t="shared" si="19"/>
        <v>CI_ Trade_ Contact. Person_ Identification. Identifier</v>
      </c>
      <c r="Y227" s="3" t="str">
        <f t="shared" si="17"/>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8"/>
        <v>8</v>
      </c>
      <c r="H228" s="2" t="s">
        <v>609</v>
      </c>
      <c r="I228" s="2" t="s">
        <v>610</v>
      </c>
      <c r="J228" s="22" t="str">
        <f>IF(ISERROR(MATCH(H228,コアインボイス!R:R,0)),"",INDEX(コアインボイス!W:W,MATCH(H228,コアインボイス!R:R,0),1))</f>
        <v/>
      </c>
      <c r="K228" s="2" t="str">
        <f>IF(LEN(J228)&gt;1,INDEX('JP PINT 1.0'!I:I,MATCH(J228,'JP PINT 1.0'!B:B,0),1),"")</f>
        <v/>
      </c>
      <c r="S228" t="s">
        <v>1176</v>
      </c>
      <c r="X228" s="2" t="str">
        <f t="shared" si="19"/>
        <v>CI_ Trade_ Contact. Telephone. CI_ Universal_ Communication</v>
      </c>
      <c r="Y228" s="3" t="str">
        <f t="shared" si="17"/>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8"/>
        <v>9</v>
      </c>
      <c r="H229" s="2" t="s">
        <v>611</v>
      </c>
      <c r="I229" s="2" t="s">
        <v>612</v>
      </c>
      <c r="J229" s="22" t="str">
        <f>IF(ISERROR(MATCH(H229,コアインボイス!R:R,0)),"",INDEX(コアインボイス!W:W,MATCH(H229,コアインボイス!R:R,0),1))</f>
        <v/>
      </c>
      <c r="K229" s="2" t="str">
        <f>IF(LEN(J229)&gt;1,INDEX('JP PINT 1.0'!I:I,MATCH(J229,'JP PINT 1.0'!B:B,0),1),"")</f>
        <v/>
      </c>
      <c r="T229" t="s">
        <v>1177</v>
      </c>
      <c r="X229" s="2" t="str">
        <f t="shared" si="19"/>
        <v>CI_ Universal_ Communication. Details</v>
      </c>
      <c r="Y229" s="3" t="str">
        <f t="shared" si="17"/>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8"/>
        <v>10</v>
      </c>
      <c r="H230" s="2" t="s">
        <v>1278</v>
      </c>
      <c r="I230" s="2" t="s">
        <v>1279</v>
      </c>
      <c r="J230" s="22" t="str">
        <f>IF(ISERROR(MATCH(H230,コアインボイス!R:R,0)),"",INDEX(コアインボイス!W:W,MATCH(H230,コアインボイス!R:R,0),1))</f>
        <v/>
      </c>
      <c r="K230" s="2" t="str">
        <f>IF(LEN(J230)&gt;1,INDEX('JP PINT 1.0'!I:I,MATCH(J230,'JP PINT 1.0'!B:B,0),1),"")</f>
        <v/>
      </c>
      <c r="U230" t="s">
        <v>1178</v>
      </c>
      <c r="X230" s="2" t="str">
        <f t="shared" si="19"/>
        <v>CI_ Universal_ Communication. Complete Number. Text</v>
      </c>
      <c r="Y230" s="3" t="str">
        <f t="shared" si="17"/>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8"/>
        <v>8</v>
      </c>
      <c r="H231" s="2" t="s">
        <v>615</v>
      </c>
      <c r="I231" s="2" t="s">
        <v>616</v>
      </c>
      <c r="J231" s="22" t="str">
        <f>IF(ISERROR(MATCH(H231,コアインボイス!R:R,0)),"",INDEX(コアインボイス!W:W,MATCH(H231,コアインボイス!R:R,0),1))</f>
        <v/>
      </c>
      <c r="K231" s="2" t="str">
        <f>IF(LEN(J231)&gt;1,INDEX('JP PINT 1.0'!I:I,MATCH(J231,'JP PINT 1.0'!B:B,0),1),"")</f>
        <v/>
      </c>
      <c r="S231" t="s">
        <v>1179</v>
      </c>
      <c r="X231" s="2" t="str">
        <f t="shared" si="19"/>
        <v>CI_ Trade_ Contact. Fax. CI_ Universal_ Communication</v>
      </c>
      <c r="Y231" s="3" t="str">
        <f t="shared" si="17"/>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8"/>
        <v>9</v>
      </c>
      <c r="H232" s="2" t="s">
        <v>617</v>
      </c>
      <c r="I232" s="2" t="s">
        <v>618</v>
      </c>
      <c r="J232" s="22" t="str">
        <f>IF(ISERROR(MATCH(H232,コアインボイス!R:R,0)),"",INDEX(コアインボイス!W:W,MATCH(H232,コアインボイス!R:R,0),1))</f>
        <v/>
      </c>
      <c r="K232" s="2" t="str">
        <f>IF(LEN(J232)&gt;1,INDEX('JP PINT 1.0'!I:I,MATCH(J232,'JP PINT 1.0'!B:B,0),1),"")</f>
        <v/>
      </c>
      <c r="T232" t="s">
        <v>1177</v>
      </c>
      <c r="X232" s="2" t="str">
        <f t="shared" si="19"/>
        <v>CI_ Universal_ Communication. Details</v>
      </c>
      <c r="Y232" s="3" t="str">
        <f t="shared" ref="Y232:Y295" si="20">IF(OR("ASMA"=E232,"MA"=E232),"rsm:","ram:")&amp;
IF("ABIE"=E232,
  SUBSTITUTE(
    SUBSTITUTE(
      SUBSTITUTE(X232,". Details","Type"),
      "_",""
    ),
    " ",""
  ),
  IF("ASMA"=E232,
  SUBSTITUTE(
    SUBSTITUTE(
      SUBSTITUTE(X232,". Details",""),
      "_",""
    ),
    " ",""
  ),
  SUBSTITUTE(
    SUBSTITUTE(
      SUBSTITUTE(
        SUBSTITUTE(
          SUBSTITUTE(
            SUBSTITUTE(
              MID(X232,FIND(".",X232)+2,LEN(X232)-FIND(".",X232)-1),
              "_",""
            ),
            "Identification",""
          ),
          "Text",""
        ),
        ".",""
      ),
      " ",""
    ),
    "Identifier","ID"
  )
))</f>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8"/>
        <v>10</v>
      </c>
      <c r="H233" s="2" t="s">
        <v>1280</v>
      </c>
      <c r="I233" s="2" t="s">
        <v>1281</v>
      </c>
      <c r="J233" s="22" t="str">
        <f>IF(ISERROR(MATCH(H233,コアインボイス!R:R,0)),"",INDEX(コアインボイス!W:W,MATCH(H233,コアインボイス!R:R,0),1))</f>
        <v/>
      </c>
      <c r="K233" s="2" t="str">
        <f>IF(LEN(J233)&gt;1,INDEX('JP PINT 1.0'!I:I,MATCH(J233,'JP PINT 1.0'!B:B,0),1),"")</f>
        <v/>
      </c>
      <c r="U233" t="s">
        <v>1178</v>
      </c>
      <c r="X233" s="2" t="str">
        <f t="shared" si="19"/>
        <v>CI_ Universal_ Communication. Complete Number. Text</v>
      </c>
      <c r="Y233" s="3" t="str">
        <f t="shared" si="20"/>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8"/>
        <v>8</v>
      </c>
      <c r="H234" s="2" t="s">
        <v>621</v>
      </c>
      <c r="I234" s="2" t="s">
        <v>622</v>
      </c>
      <c r="J234" s="22" t="str">
        <f>IF(ISERROR(MATCH(H234,コアインボイス!R:R,0)),"",INDEX(コアインボイス!W:W,MATCH(H234,コアインボイス!R:R,0),1))</f>
        <v/>
      </c>
      <c r="K234" s="2" t="str">
        <f>IF(LEN(J234)&gt;1,INDEX('JP PINT 1.0'!I:I,MATCH(J234,'JP PINT 1.0'!B:B,0),1),"")</f>
        <v/>
      </c>
      <c r="S234" t="s">
        <v>1181</v>
      </c>
      <c r="X234" s="2" t="str">
        <f t="shared" si="19"/>
        <v>CI_ Trade_ Contact. Email_ URI. CI_ Universal_ Communication</v>
      </c>
      <c r="Y234" s="3" t="str">
        <f t="shared" si="20"/>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8"/>
        <v>9</v>
      </c>
      <c r="H235" s="2" t="s">
        <v>623</v>
      </c>
      <c r="I235" s="2" t="s">
        <v>664</v>
      </c>
      <c r="J235" s="22" t="str">
        <f>IF(ISERROR(MATCH(H235,コアインボイス!R:R,0)),"",INDEX(コアインボイス!W:W,MATCH(H235,コアインボイス!R:R,0),1))</f>
        <v/>
      </c>
      <c r="K235" s="2" t="str">
        <f>IF(LEN(J235)&gt;1,INDEX('JP PINT 1.0'!I:I,MATCH(J235,'JP PINT 1.0'!B:B,0),1),"")</f>
        <v/>
      </c>
      <c r="T235" t="s">
        <v>1177</v>
      </c>
      <c r="X235" s="2" t="str">
        <f t="shared" si="19"/>
        <v>CI_ Universal_ Communication. Details</v>
      </c>
      <c r="Y235" s="3" t="str">
        <f t="shared" si="20"/>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8"/>
        <v>10</v>
      </c>
      <c r="H236" s="2" t="s">
        <v>1282</v>
      </c>
      <c r="I236" s="2" t="s">
        <v>1283</v>
      </c>
      <c r="J236" s="22" t="str">
        <f>IF(ISERROR(MATCH(H236,コアインボイス!R:R,0)),"",INDEX(コアインボイス!W:W,MATCH(H236,コアインボイス!R:R,0),1))</f>
        <v/>
      </c>
      <c r="K236" s="2" t="str">
        <f>IF(LEN(J236)&gt;1,INDEX('JP PINT 1.0'!I:I,MATCH(J236,'JP PINT 1.0'!B:B,0),1),"")</f>
        <v/>
      </c>
      <c r="U236" t="s">
        <v>1182</v>
      </c>
      <c r="X236" s="2" t="str">
        <f t="shared" si="19"/>
        <v>CI_ Universal_ Communication. URI. Identifier</v>
      </c>
      <c r="Y236" s="3" t="str">
        <f t="shared" si="20"/>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8"/>
        <v>6</v>
      </c>
      <c r="H237" s="2" t="s">
        <v>1284</v>
      </c>
      <c r="I237" s="2" t="s">
        <v>1285</v>
      </c>
      <c r="J237" s="22" t="str">
        <f>IF(ISERROR(MATCH(H237,コアインボイス!R:R,0)),"",INDEX(コアインボイス!W:W,MATCH(H237,コアインボイス!R:R,0),1))</f>
        <v/>
      </c>
      <c r="K237" s="2" t="str">
        <f>IF(LEN(J237)&gt;1,INDEX('JP PINT 1.0'!I:I,MATCH(J237,'JP PINT 1.0'!B:B,0),1),"")</f>
        <v/>
      </c>
      <c r="Q237" t="s">
        <v>358</v>
      </c>
      <c r="X237" s="2" t="str">
        <f t="shared" si="19"/>
        <v>CI_ Trade_ Party. Postal. CI_ Trade_ Address</v>
      </c>
      <c r="Y237" s="3" t="str">
        <f t="shared" si="20"/>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8"/>
        <v>7</v>
      </c>
      <c r="H238" s="2" t="s">
        <v>1286</v>
      </c>
      <c r="I238" s="2" t="s">
        <v>1287</v>
      </c>
      <c r="J238" s="22" t="str">
        <f>IF(ISERROR(MATCH(H238,コアインボイス!R:R,0)),"",INDEX(コアインボイス!W:W,MATCH(H238,コアインボイス!R:R,0),1))</f>
        <v/>
      </c>
      <c r="K238" s="2" t="str">
        <f>IF(LEN(J238)&gt;1,INDEX('JP PINT 1.0'!I:I,MATCH(J238,'JP PINT 1.0'!B:B,0),1),"")</f>
        <v/>
      </c>
      <c r="R238" t="s">
        <v>359</v>
      </c>
      <c r="X238" s="2" t="str">
        <f t="shared" si="19"/>
        <v>CI_ Trade_ Address. Details</v>
      </c>
      <c r="Y238" s="3" t="str">
        <f t="shared" si="20"/>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8"/>
        <v>8</v>
      </c>
      <c r="H239" s="2" t="s">
        <v>1288</v>
      </c>
      <c r="I239" s="2" t="s">
        <v>1289</v>
      </c>
      <c r="J239" s="22" t="str">
        <f>IF(ISERROR(MATCH(H239,コアインボイス!R:R,0)),"",INDEX(コアインボイス!W:W,MATCH(H239,コアインボイス!R:R,0),1))</f>
        <v/>
      </c>
      <c r="K239" s="2" t="str">
        <f>IF(LEN(J239)&gt;1,INDEX('JP PINT 1.0'!I:I,MATCH(J239,'JP PINT 1.0'!B:B,0),1),"")</f>
        <v/>
      </c>
      <c r="S239" t="s">
        <v>361</v>
      </c>
      <c r="X239" s="2" t="str">
        <f t="shared" si="19"/>
        <v>CI_ Trade_ Address. Postcode. Code</v>
      </c>
      <c r="Y239" s="3" t="str">
        <f t="shared" si="20"/>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8"/>
        <v>8</v>
      </c>
      <c r="H240" s="2" t="s">
        <v>1290</v>
      </c>
      <c r="I240" s="2" t="s">
        <v>1291</v>
      </c>
      <c r="J240" s="22" t="str">
        <f>IF(ISERROR(MATCH(H240,コアインボイス!R:R,0)),"",INDEX(コアインボイス!W:W,MATCH(H240,コアインボイス!R:R,0),1))</f>
        <v/>
      </c>
      <c r="K240" s="2" t="str">
        <f>IF(LEN(J240)&gt;1,INDEX('JP PINT 1.0'!I:I,MATCH(J240,'JP PINT 1.0'!B:B,0),1),"")</f>
        <v/>
      </c>
      <c r="S240" t="s">
        <v>362</v>
      </c>
      <c r="X240" s="2" t="str">
        <f t="shared" si="19"/>
        <v>CI_ Trade_ Address. Line One. Text</v>
      </c>
      <c r="Y240" s="3" t="str">
        <f t="shared" si="20"/>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8"/>
        <v>8</v>
      </c>
      <c r="H241" s="2" t="s">
        <v>1292</v>
      </c>
      <c r="I241" s="2" t="s">
        <v>1293</v>
      </c>
      <c r="J241" s="22" t="str">
        <f>IF(ISERROR(MATCH(H241,コアインボイス!R:R,0)),"",INDEX(コアインボイス!W:W,MATCH(H241,コアインボイス!R:R,0),1))</f>
        <v/>
      </c>
      <c r="K241" s="2" t="str">
        <f>IF(LEN(J241)&gt;1,INDEX('JP PINT 1.0'!I:I,MATCH(J241,'JP PINT 1.0'!B:B,0),1),"")</f>
        <v/>
      </c>
      <c r="S241" t="s">
        <v>155</v>
      </c>
      <c r="X241" s="2" t="str">
        <f t="shared" si="19"/>
        <v>CI_ Trade_ Address. Line Two. Text</v>
      </c>
      <c r="Y241" s="3" t="str">
        <f t="shared" si="20"/>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8"/>
        <v>8</v>
      </c>
      <c r="H242" s="2" t="s">
        <v>1294</v>
      </c>
      <c r="I242" s="2" t="s">
        <v>1295</v>
      </c>
      <c r="J242" s="22" t="str">
        <f>IF(ISERROR(MATCH(H242,コアインボイス!R:R,0)),"",INDEX(コアインボイス!W:W,MATCH(H242,コアインボイス!R:R,0),1))</f>
        <v/>
      </c>
      <c r="K242" s="2" t="str">
        <f>IF(LEN(J242)&gt;1,INDEX('JP PINT 1.0'!I:I,MATCH(J242,'JP PINT 1.0'!B:B,0),1),"")</f>
        <v/>
      </c>
      <c r="S242" t="s">
        <v>157</v>
      </c>
      <c r="X242" s="2" t="str">
        <f t="shared" si="19"/>
        <v>CI_ Trade_ Address. Line Three. Text</v>
      </c>
      <c r="Y242" s="3" t="str">
        <f t="shared" si="20"/>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8"/>
        <v>8</v>
      </c>
      <c r="H243" s="2" t="s">
        <v>1296</v>
      </c>
      <c r="I243" s="2" t="s">
        <v>1297</v>
      </c>
      <c r="J243" s="22" t="str">
        <f>IF(ISERROR(MATCH(H243,コアインボイス!R:R,0)),"",INDEX(コアインボイス!W:W,MATCH(H243,コアインボイス!R:R,0),1))</f>
        <v/>
      </c>
      <c r="K243" s="2" t="str">
        <f>IF(LEN(J243)&gt;1,INDEX('JP PINT 1.0'!I:I,MATCH(J243,'JP PINT 1.0'!B:B,0),1),"")</f>
        <v/>
      </c>
      <c r="S243" t="s">
        <v>159</v>
      </c>
      <c r="X243" s="2" t="str">
        <f t="shared" si="19"/>
        <v>CI_ Trade_ Address. Country. Identifier</v>
      </c>
      <c r="Y243" s="3" t="str">
        <f t="shared" si="20"/>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8"/>
        <v>4</v>
      </c>
      <c r="H244" s="2" t="s">
        <v>1298</v>
      </c>
      <c r="I244" s="2" t="s">
        <v>1299</v>
      </c>
      <c r="J244" s="22" t="str">
        <f>IF(ISERROR(MATCH(H244,コアインボイス!R:R,0)),"",INDEX(コアインボイス!W:W,MATCH(H244,コアインボイス!R:R,0),1))</f>
        <v/>
      </c>
      <c r="K244" s="2" t="str">
        <f>IF(LEN(J244)&gt;1,INDEX('JP PINT 1.0'!I:I,MATCH(J244,'JP PINT 1.0'!B:B,0),1),"")</f>
        <v/>
      </c>
      <c r="O244" t="s">
        <v>206</v>
      </c>
      <c r="X244" s="3" t="str">
        <f t="shared" si="19"/>
        <v>CIIH_ Supply Chain_ Trade Settlement. Invoice_ Applicable. CI_ Trade_ Currency Exchange</v>
      </c>
      <c r="Y244" s="3" t="str">
        <f t="shared" si="20"/>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8"/>
        <v>5</v>
      </c>
      <c r="H245" s="2" t="s">
        <v>1301</v>
      </c>
      <c r="I245" s="2" t="s">
        <v>1302</v>
      </c>
      <c r="J245" s="22" t="str">
        <f>IF(ISERROR(MATCH(H245,コアインボイス!R:R,0)),"",INDEX(コアインボイス!W:W,MATCH(H245,コアインボイス!R:R,0),1))</f>
        <v/>
      </c>
      <c r="K245" s="2" t="str">
        <f>IF(LEN(J245)&gt;1,INDEX('JP PINT 1.0'!I:I,MATCH(J245,'JP PINT 1.0'!B:B,0),1),"")</f>
        <v/>
      </c>
      <c r="P245" t="s">
        <v>207</v>
      </c>
      <c r="X245" s="2" t="str">
        <f t="shared" si="19"/>
        <v>CI_ Trade_ Currency Exchange. Details</v>
      </c>
      <c r="Y245" s="3" t="str">
        <f t="shared" si="20"/>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8"/>
        <v>6</v>
      </c>
      <c r="H246" s="2" t="s">
        <v>209</v>
      </c>
      <c r="I246" s="2" t="s">
        <v>210</v>
      </c>
      <c r="J246" s="22" t="str">
        <f>IF(ISERROR(MATCH(H246,コアインボイス!R:R,0)),"",INDEX(コアインボイス!W:W,MATCH(H246,コアインボイス!R:R,0),1))</f>
        <v/>
      </c>
      <c r="K246" s="2" t="str">
        <f>IF(LEN(J246)&gt;1,INDEX('JP PINT 1.0'!I:I,MATCH(J246,'JP PINT 1.0'!B:B,0),1),"")</f>
        <v/>
      </c>
      <c r="Q246" t="s">
        <v>1303</v>
      </c>
      <c r="X246" s="2" t="str">
        <f t="shared" si="19"/>
        <v>CI_ Trade_ Currency Exchange. Source Currency. Code</v>
      </c>
      <c r="Y246" s="3" t="str">
        <f t="shared" si="20"/>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8"/>
        <v>6</v>
      </c>
      <c r="H247" s="2" t="s">
        <v>213</v>
      </c>
      <c r="I247" s="2" t="s">
        <v>1305</v>
      </c>
      <c r="J247" s="22" t="str">
        <f>IF(ISERROR(MATCH(H247,コアインボイス!R:R,0)),"",INDEX(コアインボイス!W:W,MATCH(H247,コアインボイス!R:R,0),1))</f>
        <v/>
      </c>
      <c r="K247" s="2" t="str">
        <f>IF(LEN(J247)&gt;1,INDEX('JP PINT 1.0'!I:I,MATCH(J247,'JP PINT 1.0'!B:B,0),1),"")</f>
        <v/>
      </c>
      <c r="Q247" t="s">
        <v>1304</v>
      </c>
      <c r="X247" s="2" t="str">
        <f t="shared" si="19"/>
        <v>CI_ Trade_ Currency Exchange. Target Currency. Code</v>
      </c>
      <c r="Y247" s="3" t="str">
        <f t="shared" si="20"/>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8"/>
        <v>6</v>
      </c>
      <c r="H248" s="2" t="s">
        <v>216</v>
      </c>
      <c r="I248" s="2" t="s">
        <v>1306</v>
      </c>
      <c r="J248" s="22" t="str">
        <f>IF(ISERROR(MATCH(H248,コアインボイス!R:R,0)),"",INDEX(コアインボイス!W:W,MATCH(H248,コアインボイス!R:R,0),1))</f>
        <v/>
      </c>
      <c r="K248" s="2" t="str">
        <f>IF(LEN(J248)&gt;1,INDEX('JP PINT 1.0'!I:I,MATCH(J248,'JP PINT 1.0'!B:B,0),1),"")</f>
        <v/>
      </c>
      <c r="Q248" t="s">
        <v>215</v>
      </c>
      <c r="X248" s="2" t="str">
        <f t="shared" si="19"/>
        <v>CI_ Trade_ Currency Exchange. Conversion. Rate</v>
      </c>
      <c r="Y248" s="3" t="str">
        <f t="shared" si="20"/>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8"/>
        <v>6</v>
      </c>
      <c r="H249" s="2" t="s">
        <v>219</v>
      </c>
      <c r="I249" s="2" t="s">
        <v>1308</v>
      </c>
      <c r="J249" s="22" t="str">
        <f>IF(ISERROR(MATCH(H249,コアインボイス!R:R,0)),"",INDEX(コアインボイス!W:W,MATCH(H249,コアインボイス!R:R,0),1))</f>
        <v/>
      </c>
      <c r="K249" s="2" t="str">
        <f>IF(LEN(J249)&gt;1,INDEX('JP PINT 1.0'!I:I,MATCH(J249,'JP PINT 1.0'!B:B,0),1),"")</f>
        <v/>
      </c>
      <c r="Q249" t="s">
        <v>218</v>
      </c>
      <c r="X249" s="2" t="str">
        <f t="shared" si="19"/>
        <v>CI_ Trade_ Currency Exchange. Conversion Rate. Date Time</v>
      </c>
      <c r="Y249" s="3" t="str">
        <f t="shared" si="20"/>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8"/>
        <v>4</v>
      </c>
      <c r="H250" s="2" t="s">
        <v>1309</v>
      </c>
      <c r="I250" s="2" t="s">
        <v>1310</v>
      </c>
      <c r="J250" s="22" t="str">
        <f>IF(ISERROR(MATCH(H250,コアインボイス!R:R,0)),"",INDEX(コアインボイス!W:W,MATCH(H250,コアインボイス!R:R,0),1))</f>
        <v/>
      </c>
      <c r="K250" s="2" t="str">
        <f>IF(LEN(J250)&gt;1,INDEX('JP PINT 1.0'!I:I,MATCH(J250,'JP PINT 1.0'!B:B,0),1),"")</f>
        <v/>
      </c>
      <c r="O250" t="s">
        <v>221</v>
      </c>
      <c r="X250" s="3" t="str">
        <f t="shared" si="19"/>
        <v>CIIH_ Supply Chain_ Trade Settlement. Payment_ Applicable. CI_ Trade_ Currency Exchange</v>
      </c>
      <c r="Y250" s="3" t="str">
        <f t="shared" si="20"/>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8"/>
        <v>5</v>
      </c>
      <c r="H251" s="2" t="s">
        <v>1311</v>
      </c>
      <c r="I251" s="2" t="s">
        <v>1312</v>
      </c>
      <c r="J251" s="22" t="str">
        <f>IF(ISERROR(MATCH(H251,コアインボイス!R:R,0)),"",INDEX(コアインボイス!W:W,MATCH(H251,コアインボイス!R:R,0),1))</f>
        <v/>
      </c>
      <c r="K251" s="2" t="str">
        <f>IF(LEN(J251)&gt;1,INDEX('JP PINT 1.0'!I:I,MATCH(J251,'JP PINT 1.0'!B:B,0),1),"")</f>
        <v/>
      </c>
      <c r="P251" t="s">
        <v>207</v>
      </c>
      <c r="X251" s="2" t="str">
        <f t="shared" si="19"/>
        <v>CI_ Trade_ Currency Exchange. Details</v>
      </c>
      <c r="Y251" s="3" t="str">
        <f t="shared" si="20"/>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8"/>
        <v>6</v>
      </c>
      <c r="H252" s="2" t="s">
        <v>209</v>
      </c>
      <c r="I252" s="2" t="s">
        <v>210</v>
      </c>
      <c r="J252" s="22" t="str">
        <f>IF(ISERROR(MATCH(H252,コアインボイス!R:R,0)),"",INDEX(コアインボイス!W:W,MATCH(H252,コアインボイス!R:R,0),1))</f>
        <v/>
      </c>
      <c r="K252" s="2" t="str">
        <f>IF(LEN(J252)&gt;1,INDEX('JP PINT 1.0'!I:I,MATCH(J252,'JP PINT 1.0'!B:B,0),1),"")</f>
        <v/>
      </c>
      <c r="Q252" t="s">
        <v>1303</v>
      </c>
      <c r="X252" s="2" t="str">
        <f t="shared" si="19"/>
        <v>CI_ Trade_ Currency Exchange. Source Currency. Code</v>
      </c>
      <c r="Y252" s="3" t="str">
        <f t="shared" si="20"/>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8"/>
        <v>6</v>
      </c>
      <c r="H253" s="2" t="s">
        <v>213</v>
      </c>
      <c r="I253" s="2" t="s">
        <v>1305</v>
      </c>
      <c r="J253" s="22" t="str">
        <f>IF(ISERROR(MATCH(H253,コアインボイス!R:R,0)),"",INDEX(コアインボイス!W:W,MATCH(H253,コアインボイス!R:R,0),1))</f>
        <v/>
      </c>
      <c r="K253" s="2" t="str">
        <f>IF(LEN(J253)&gt;1,INDEX('JP PINT 1.0'!I:I,MATCH(J253,'JP PINT 1.0'!B:B,0),1),"")</f>
        <v/>
      </c>
      <c r="Q253" t="s">
        <v>1304</v>
      </c>
      <c r="X253" s="2" t="str">
        <f t="shared" si="19"/>
        <v>CI_ Trade_ Currency Exchange. Target Currency. Code</v>
      </c>
      <c r="Y253" s="3" t="str">
        <f t="shared" si="20"/>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8"/>
        <v>6</v>
      </c>
      <c r="H254" s="2" t="s">
        <v>216</v>
      </c>
      <c r="I254" s="2" t="s">
        <v>1306</v>
      </c>
      <c r="J254" s="22" t="str">
        <f>IF(ISERROR(MATCH(H254,コアインボイス!R:R,0)),"",INDEX(コアインボイス!W:W,MATCH(H254,コアインボイス!R:R,0),1))</f>
        <v/>
      </c>
      <c r="K254" s="2" t="str">
        <f>IF(LEN(J254)&gt;1,INDEX('JP PINT 1.0'!I:I,MATCH(J254,'JP PINT 1.0'!B:B,0),1),"")</f>
        <v/>
      </c>
      <c r="Q254" t="s">
        <v>215</v>
      </c>
      <c r="X254" s="2" t="str">
        <f t="shared" si="19"/>
        <v>CI_ Trade_ Currency Exchange. Conversion. Rate</v>
      </c>
      <c r="Y254" s="3" t="str">
        <f t="shared" si="20"/>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8"/>
        <v>6</v>
      </c>
      <c r="H255" s="2" t="s">
        <v>219</v>
      </c>
      <c r="I255" s="2" t="s">
        <v>1308</v>
      </c>
      <c r="J255" s="22" t="str">
        <f>IF(ISERROR(MATCH(H255,コアインボイス!R:R,0)),"",INDEX(コアインボイス!W:W,MATCH(H255,コアインボイス!R:R,0),1))</f>
        <v/>
      </c>
      <c r="K255" s="2" t="str">
        <f>IF(LEN(J255)&gt;1,INDEX('JP PINT 1.0'!I:I,MATCH(J255,'JP PINT 1.0'!B:B,0),1),"")</f>
        <v/>
      </c>
      <c r="Q255" t="s">
        <v>218</v>
      </c>
      <c r="X255" s="2" t="str">
        <f t="shared" si="19"/>
        <v>CI_ Trade_ Currency Exchange. Conversion Rate. Date Time</v>
      </c>
      <c r="Y255" s="3" t="str">
        <f t="shared" si="20"/>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8"/>
        <v>4</v>
      </c>
      <c r="H256" s="2" t="s">
        <v>744</v>
      </c>
      <c r="I256" s="2" t="s">
        <v>222</v>
      </c>
      <c r="J256" s="22" t="str">
        <f>IF(ISERROR(MATCH(H256,コアインボイス!R:R,0)),"",INDEX(コアインボイス!W:W,MATCH(H256,コアインボイス!R:R,0),1))</f>
        <v/>
      </c>
      <c r="K256" s="2" t="str">
        <f>IF(LEN(J256)&gt;1,INDEX('JP PINT 1.0'!I:I,MATCH(J256,'JP PINT 1.0'!B:B,0),1),"")</f>
        <v/>
      </c>
      <c r="O256" t="s">
        <v>1313</v>
      </c>
      <c r="X256" s="3" t="str">
        <f t="shared" si="19"/>
        <v>CIIH_ Supply Chain_ Trade Settlement. Specified. CI_ Trade Settlement_ Payment Means</v>
      </c>
      <c r="Y256" s="3" t="str">
        <f t="shared" si="20"/>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8"/>
        <v>5</v>
      </c>
      <c r="H257" s="2" t="s">
        <v>746</v>
      </c>
      <c r="I257" s="2" t="s">
        <v>747</v>
      </c>
      <c r="J257" s="22" t="str">
        <f>IF(ISERROR(MATCH(H257,コアインボイス!R:R,0)),"",INDEX(コアインボイス!W:W,MATCH(H257,コアインボイス!R:R,0),1))</f>
        <v>IBG-16</v>
      </c>
      <c r="K257" s="2" t="str">
        <f>IF(LEN(J257)&gt;1,INDEX('JP PINT 1.0'!I:I,MATCH(J257,'JP PINT 1.0'!B:B,0),1),"")</f>
        <v>支払指示</v>
      </c>
      <c r="P257" t="s">
        <v>223</v>
      </c>
      <c r="X257" s="2" t="str">
        <f t="shared" si="19"/>
        <v>CI_ Trade Settlement_ Payment Means. Details</v>
      </c>
      <c r="Y257" s="3" t="str">
        <f t="shared" si="20"/>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8"/>
        <v>6</v>
      </c>
      <c r="H258" s="2" t="s">
        <v>749</v>
      </c>
      <c r="I258" s="2" t="s">
        <v>750</v>
      </c>
      <c r="J258" s="22" t="str">
        <f>IF(ISERROR(MATCH(H258,コアインボイス!R:R,0)),"",INDEX(コアインボイス!W:W,MATCH(H258,コアインボイス!R:R,0),1))</f>
        <v>IBT-081</v>
      </c>
      <c r="K258" s="2" t="str">
        <f>IF(LEN(J258)&gt;1,INDEX('JP PINT 1.0'!I:I,MATCH(J258,'JP PINT 1.0'!B:B,0),1),"")</f>
        <v>支払手段タイプコード</v>
      </c>
      <c r="Q258" t="s">
        <v>224</v>
      </c>
      <c r="X258" s="2" t="str">
        <f t="shared" si="19"/>
        <v>CI_ Trade Settlement_ Payment Means. Type. Code</v>
      </c>
      <c r="Y258" s="3" t="str">
        <f t="shared" si="20"/>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8"/>
        <v>6</v>
      </c>
      <c r="H259" s="2" t="s">
        <v>752</v>
      </c>
      <c r="I259" s="2" t="s">
        <v>753</v>
      </c>
      <c r="J259" s="22" t="str">
        <f>IF(ISERROR(MATCH(H259,コアインボイス!R:R,0)),"",INDEX(コアインボイス!W:W,MATCH(H259,コアインボイス!R:R,0),1))</f>
        <v>IBT-082</v>
      </c>
      <c r="K259" s="2" t="str">
        <f>IF(LEN(J259)&gt;1,INDEX('JP PINT 1.0'!I:I,MATCH(J259,'JP PINT 1.0'!B:B,0),1),"")</f>
        <v>支払手段内容説明</v>
      </c>
      <c r="Q259" t="s">
        <v>226</v>
      </c>
      <c r="X259" s="2" t="str">
        <f t="shared" si="19"/>
        <v>CI_ Trade Settlement_ Payment Means. Information. Text</v>
      </c>
      <c r="Y259" s="3" t="str">
        <f t="shared" si="20"/>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8"/>
        <v>6</v>
      </c>
      <c r="H260" s="2" t="s">
        <v>754</v>
      </c>
      <c r="I260" s="2" t="s">
        <v>755</v>
      </c>
      <c r="J260" s="22">
        <f>IF(ISERROR(MATCH(H260,コアインボイス!R:R,0)),"",INDEX(コアインボイス!W:W,MATCH(H260,コアインボイス!R:R,0),1))</f>
        <v>0</v>
      </c>
      <c r="K260" s="2" t="str">
        <f>IF(LEN(J260)&gt;1,INDEX('JP PINT 1.0'!I:I,MATCH(J260,'JP PINT 1.0'!B:B,0),1),"")</f>
        <v/>
      </c>
      <c r="Q260" t="s">
        <v>1314</v>
      </c>
      <c r="X260" s="2" t="str">
        <f t="shared" si="19"/>
        <v>CI_ Trade Settlement_ Payment Means.Paid. Amount</v>
      </c>
      <c r="Y260" s="3" t="str">
        <f t="shared" si="20"/>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8"/>
        <v>6</v>
      </c>
      <c r="H261" s="2" t="s">
        <v>756</v>
      </c>
      <c r="I261" s="2" t="s">
        <v>229</v>
      </c>
      <c r="J261" s="22" t="str">
        <f>IF(ISERROR(MATCH(H261,コアインボイス!R:R,0)),"",INDEX(コアインボイス!W:W,MATCH(H261,コアインボイス!R:R,0),1))</f>
        <v>IBG-17</v>
      </c>
      <c r="K261" s="2" t="str">
        <f>IF(LEN(J261)&gt;1,INDEX('JP PINT 1.0'!I:I,MATCH(J261,'JP PINT 1.0'!B:B,0),1),"")</f>
        <v>銀行振込</v>
      </c>
      <c r="Q261" t="s">
        <v>1315</v>
      </c>
      <c r="X261" s="2" t="str">
        <f t="shared" si="19"/>
        <v>CI_ Trade Settlement_ Payment Means. Payee_ Party. CI_ Creditor_ Financial Account</v>
      </c>
      <c r="Y261" s="3" t="str">
        <f t="shared" si="20"/>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8"/>
        <v>7</v>
      </c>
      <c r="H262" s="2" t="s">
        <v>758</v>
      </c>
      <c r="I262" s="2" t="s">
        <v>759</v>
      </c>
      <c r="J262" s="22" t="str">
        <f>IF(ISERROR(MATCH(H262,コアインボイス!R:R,0)),"",INDEX(コアインボイス!W:W,MATCH(H262,コアインボイス!R:R,0),1))</f>
        <v/>
      </c>
      <c r="K262" s="2" t="str">
        <f>IF(LEN(J262)&gt;1,INDEX('JP PINT 1.0'!I:I,MATCH(J262,'JP PINT 1.0'!B:B,0),1),"")</f>
        <v/>
      </c>
      <c r="R262" t="s">
        <v>1316</v>
      </c>
      <c r="X262" s="2" t="str">
        <f t="shared" si="19"/>
        <v>CI_ Creditor_ Financial Account. Details</v>
      </c>
      <c r="Y262" s="3" t="str">
        <f t="shared" si="20"/>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8"/>
        <v>8</v>
      </c>
      <c r="H263" s="2" t="s">
        <v>760</v>
      </c>
      <c r="I263" s="2" t="s">
        <v>761</v>
      </c>
      <c r="J263" s="22" t="str">
        <f>IF(ISERROR(MATCH(H263,コアインボイス!R:R,0)),"",INDEX(コアインボイス!W:W,MATCH(H263,コアインボイス!R:R,0),1))</f>
        <v>IBT-085</v>
      </c>
      <c r="K263" s="2" t="str">
        <f>IF(LEN(J263)&gt;1,INDEX('JP PINT 1.0'!I:I,MATCH(J263,'JP PINT 1.0'!B:B,0),1),"")</f>
        <v>支払先口座名義人名</v>
      </c>
      <c r="S263" t="s">
        <v>1317</v>
      </c>
      <c r="X263" s="2" t="str">
        <f t="shared" si="19"/>
        <v>CI_ Creditor_ Financial Account. Account Name. Text</v>
      </c>
      <c r="Y263" s="3" t="str">
        <f t="shared" si="20"/>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8"/>
        <v>8</v>
      </c>
      <c r="H264" s="2" t="s">
        <v>762</v>
      </c>
      <c r="I264" s="2" t="s">
        <v>234</v>
      </c>
      <c r="J264" s="22" t="str">
        <f>IF(ISERROR(MATCH(H264,コアインボイス!R:R,0)),"",INDEX(コアインボイス!W:W,MATCH(H264,コアインボイス!R:R,0),1))</f>
        <v>IBT-084</v>
      </c>
      <c r="K264" s="2" t="str">
        <f>IF(LEN(J264)&gt;1,INDEX('JP PINT 1.0'!I:I,MATCH(J264,'JP PINT 1.0'!B:B,0),1),"")</f>
        <v>支払先口座ID</v>
      </c>
      <c r="S264" t="s">
        <v>233</v>
      </c>
      <c r="X264" s="2" t="str">
        <f t="shared" si="19"/>
        <v>CI_ Creditor_ Financial Account. Proprietary_ Identification. Identifier</v>
      </c>
      <c r="Y264" s="3" t="str">
        <f t="shared" si="20"/>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8"/>
        <v>8</v>
      </c>
      <c r="H265" s="2" t="s">
        <v>763</v>
      </c>
      <c r="I265" s="2" t="s">
        <v>764</v>
      </c>
      <c r="J265" s="22" t="str">
        <f>IF(ISERROR(MATCH(H265,コアインボイス!R:R,0)),"",INDEX(コアインボイス!W:W,MATCH(H265,コアインボイス!R:R,0),1))</f>
        <v>IBT-084</v>
      </c>
      <c r="K265" s="2" t="str">
        <f>IF(LEN(J265)&gt;1,INDEX('JP PINT 1.0'!I:I,MATCH(J265,'JP PINT 1.0'!B:B,0),1),"")</f>
        <v>支払先口座ID</v>
      </c>
      <c r="S265" t="s">
        <v>1318</v>
      </c>
      <c r="X265" s="2" t="str">
        <f t="shared" si="19"/>
        <v>CI_ Creditor_ Financial Account. Type. Code</v>
      </c>
      <c r="Y265" s="3" t="str">
        <f t="shared" si="20"/>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21">IF(LEN(L266)&gt;0,1,
  IF(LEN(M266)&gt;0,2,
    IF(LEN(N266)&gt;0,3,
      IF(LEN(O266)&gt;0,4,
        IF(LEN(P266)&gt;0,5,
          IF(LEN(Q266)&gt;0,6,
            IF(LEN(R266)&gt;0,7,
              IF(LEN(S266)&gt;0,8,
                IF(LEN(T266)&gt;0,9,
                  IF(LEN(U266)&gt;0,10,"")
)))))))))</f>
        <v>6</v>
      </c>
      <c r="H266" s="2" t="s">
        <v>765</v>
      </c>
      <c r="I266" s="2" t="s">
        <v>238</v>
      </c>
      <c r="J266" s="22" t="str">
        <f>IF(ISERROR(MATCH(H266,コアインボイス!R:R,0)),"",INDEX(コアインボイス!W:W,MATCH(H266,コアインボイス!R:R,0),1))</f>
        <v/>
      </c>
      <c r="K266" s="2" t="str">
        <f>IF(LEN(J266)&gt;1,INDEX('JP PINT 1.0'!I:I,MATCH(J266,'JP PINT 1.0'!B:B,0),1),"")</f>
        <v/>
      </c>
      <c r="Q266" t="s">
        <v>1319</v>
      </c>
      <c r="X266" s="2" t="str">
        <f t="shared" ref="X266:X329" si="22">L266&amp;M266&amp;N266&amp;O266&amp;P266&amp;Q266&amp;R266&amp;S266&amp;T266&amp;U266</f>
        <v>CI_ Trade Settlement_ Payment Means. Payee_ Specified. CI_ Creditor_ Financial Institution</v>
      </c>
      <c r="Y266" s="3" t="str">
        <f t="shared" si="20"/>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21"/>
        <v>7</v>
      </c>
      <c r="H267" s="2" t="s">
        <v>766</v>
      </c>
      <c r="I267" s="2" t="s">
        <v>767</v>
      </c>
      <c r="J267" s="22">
        <f>IF(ISERROR(MATCH(H267,コアインボイス!R:R,0)),"",INDEX(コアインボイス!W:W,MATCH(H267,コアインボイス!R:R,0),1))</f>
        <v>0</v>
      </c>
      <c r="K267" s="2" t="str">
        <f>IF(LEN(J267)&gt;1,INDEX('JP PINT 1.0'!I:I,MATCH(J267,'JP PINT 1.0'!B:B,0),1),"")</f>
        <v/>
      </c>
      <c r="R267" t="s">
        <v>1320</v>
      </c>
      <c r="X267" s="2" t="str">
        <f t="shared" si="22"/>
        <v>CI_ Creditor_ Financial Institution. Details</v>
      </c>
      <c r="Y267" s="3" t="str">
        <f t="shared" si="20"/>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21"/>
        <v>8</v>
      </c>
      <c r="H268" s="2" t="s">
        <v>768</v>
      </c>
      <c r="I268" s="2" t="s">
        <v>242</v>
      </c>
      <c r="J268" s="22" t="str">
        <f>IF(ISERROR(MATCH(H268,コアインボイス!R:R,0)),"",INDEX(コアインボイス!W:W,MATCH(H268,コアインボイス!R:R,0),1))</f>
        <v>IBT-169</v>
      </c>
      <c r="K268" s="2" t="str">
        <f>IF(LEN(J268)&gt;1,INDEX('JP PINT 1.0'!I:I,MATCH(J268,'JP PINT 1.0'!B:B,0),1),"")</f>
        <v>支払先口座住所欄1</v>
      </c>
      <c r="S268" t="s">
        <v>241</v>
      </c>
      <c r="X268" s="2" t="str">
        <f t="shared" si="22"/>
        <v>CI_ Creditor_ Financial Institution. Name. Text</v>
      </c>
      <c r="Y268" s="3" t="str">
        <f t="shared" si="20"/>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21"/>
        <v>8</v>
      </c>
      <c r="H269" s="2" t="s">
        <v>770</v>
      </c>
      <c r="I269" s="2" t="s">
        <v>771</v>
      </c>
      <c r="J269" s="22" t="str">
        <f>IF(ISERROR(MATCH(H269,コアインボイス!R:R,0)),"",INDEX(コアインボイス!W:W,MATCH(H269,コアインボイス!R:R,0),1))</f>
        <v>IBT-084</v>
      </c>
      <c r="K269" s="2" t="str">
        <f>IF(LEN(J269)&gt;1,INDEX('JP PINT 1.0'!I:I,MATCH(J269,'JP PINT 1.0'!B:B,0),1),"")</f>
        <v>支払先口座ID</v>
      </c>
      <c r="S269" t="s">
        <v>1321</v>
      </c>
      <c r="X269" s="2" t="str">
        <f t="shared" si="22"/>
        <v>CI_ Creditor_ Financial Institution. Japan Financial Institution Common_ Identification. Identifier</v>
      </c>
      <c r="Y269" s="3" t="str">
        <f t="shared" si="20"/>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21"/>
        <v>8</v>
      </c>
      <c r="H270" s="2" t="s">
        <v>773</v>
      </c>
      <c r="I270" s="2" t="s">
        <v>243</v>
      </c>
      <c r="J270" s="22" t="str">
        <f>IF(ISERROR(MATCH(H270,コアインボイス!R:R,0)),"",INDEX(コアインボイス!W:W,MATCH(H270,コアインボイス!R:R,0),1))</f>
        <v/>
      </c>
      <c r="K270" s="2" t="str">
        <f>IF(LEN(J270)&gt;1,INDEX('JP PINT 1.0'!I:I,MATCH(J270,'JP PINT 1.0'!B:B,0),1),"")</f>
        <v/>
      </c>
      <c r="S270" t="s">
        <v>1322</v>
      </c>
      <c r="X270" s="2" t="str">
        <f t="shared" si="22"/>
        <v>CI_ Creditor_ Financial Institution. Sub-Division. Branch_ Financial Institution</v>
      </c>
      <c r="Y270" s="3" t="str">
        <f t="shared" si="20"/>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21"/>
        <v>9</v>
      </c>
      <c r="H271" s="2" t="s">
        <v>774</v>
      </c>
      <c r="I271" s="2" t="s">
        <v>775</v>
      </c>
      <c r="J271" s="22">
        <f>IF(ISERROR(MATCH(H271,コアインボイス!R:R,0)),"",INDEX(コアインボイス!W:W,MATCH(H271,コアインボイス!R:R,0),1))</f>
        <v>0</v>
      </c>
      <c r="K271" s="2" t="str">
        <f>IF(LEN(J271)&gt;1,INDEX('JP PINT 1.0'!I:I,MATCH(J271,'JP PINT 1.0'!B:B,0),1),"")</f>
        <v/>
      </c>
      <c r="T271" t="s">
        <v>1323</v>
      </c>
      <c r="X271" s="2" t="str">
        <f t="shared" si="22"/>
        <v>Branch_ Financial Institution. Details</v>
      </c>
      <c r="Y271" s="3" t="str">
        <f t="shared" si="20"/>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21"/>
        <v>10</v>
      </c>
      <c r="H272" s="2" t="s">
        <v>776</v>
      </c>
      <c r="I272" s="2" t="s">
        <v>247</v>
      </c>
      <c r="J272" s="22" t="str">
        <f>IF(ISERROR(MATCH(H272,コアインボイス!R:R,0)),"",INDEX(コアインボイス!W:W,MATCH(H272,コアインボイス!R:R,0),1))</f>
        <v>IBT-084</v>
      </c>
      <c r="K272" s="2" t="str">
        <f>IF(LEN(J272)&gt;1,INDEX('JP PINT 1.0'!I:I,MATCH(J272,'JP PINT 1.0'!B:B,0),1),"")</f>
        <v>支払先口座ID</v>
      </c>
      <c r="U272" t="s">
        <v>246</v>
      </c>
      <c r="X272" s="2" t="str">
        <f t="shared" si="22"/>
        <v>Branch_ Financial Institution. Identification. Identifier</v>
      </c>
      <c r="Y272" s="3" t="str">
        <f t="shared" si="20"/>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21"/>
        <v>10</v>
      </c>
      <c r="H273" s="2" t="s">
        <v>777</v>
      </c>
      <c r="I273" s="2" t="s">
        <v>250</v>
      </c>
      <c r="J273" s="22" t="str">
        <f>IF(ISERROR(MATCH(H273,コアインボイス!R:R,0)),"",INDEX(コアインボイス!W:W,MATCH(H273,コアインボイス!R:R,0),1))</f>
        <v>IBT-169</v>
      </c>
      <c r="K273" s="2" t="str">
        <f>IF(LEN(J273)&gt;1,INDEX('JP PINT 1.0'!I:I,MATCH(J273,'JP PINT 1.0'!B:B,0),1),"")</f>
        <v>支払先口座住所欄1</v>
      </c>
      <c r="U273" t="s">
        <v>249</v>
      </c>
      <c r="X273" s="2" t="str">
        <f t="shared" si="22"/>
        <v>Branch_ Financial Institution. Name. Text</v>
      </c>
      <c r="Y273" s="3" t="str">
        <f t="shared" si="20"/>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21"/>
        <v>6</v>
      </c>
      <c r="H274" s="2" t="s">
        <v>778</v>
      </c>
      <c r="I274" s="2" t="s">
        <v>779</v>
      </c>
      <c r="J274" s="22" t="str">
        <f>IF(ISERROR(MATCH(H274,コアインボイス!R:R,0)),"",INDEX(コアインボイス!W:W,MATCH(H274,コアインボイス!R:R,0),1))</f>
        <v/>
      </c>
      <c r="K274" s="2" t="str">
        <f>IF(LEN(J274)&gt;1,INDEX('JP PINT 1.0'!I:I,MATCH(J274,'JP PINT 1.0'!B:B,0),1),"")</f>
        <v/>
      </c>
      <c r="Q274" t="s">
        <v>1324</v>
      </c>
      <c r="X274" s="2" t="str">
        <f t="shared" si="22"/>
        <v>CI_ Trade Settlement_ Payment Means. Applicable. Trade Settlement_ Financial Card</v>
      </c>
      <c r="Y274" s="3" t="str">
        <f t="shared" si="20"/>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21"/>
        <v>7</v>
      </c>
      <c r="H275" s="2" t="s">
        <v>781</v>
      </c>
      <c r="I275" s="2" t="s">
        <v>782</v>
      </c>
      <c r="J275" s="22" t="str">
        <f>IF(ISERROR(MATCH(H275,コアインボイス!R:R,0)),"",INDEX(コアインボイス!W:W,MATCH(H275,コアインボイス!R:R,0),1))</f>
        <v>IBG-18</v>
      </c>
      <c r="K275" s="2" t="str">
        <f>IF(LEN(J275)&gt;1,INDEX('JP PINT 1.0'!I:I,MATCH(J275,'JP PINT 1.0'!B:B,0),1),"")</f>
        <v>支払カード情報</v>
      </c>
      <c r="R275" t="s">
        <v>1325</v>
      </c>
      <c r="X275" s="2" t="str">
        <f t="shared" si="22"/>
        <v>Trade Settlement_ Financial Card. Details</v>
      </c>
      <c r="Y275" s="3" t="str">
        <f t="shared" si="20"/>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21"/>
        <v>8</v>
      </c>
      <c r="H276" s="2" t="s">
        <v>783</v>
      </c>
      <c r="I276" s="2" t="s">
        <v>784</v>
      </c>
      <c r="J276" s="22" t="str">
        <f>IF(ISERROR(MATCH(H276,コアインボイス!R:R,0)),"",INDEX(コアインボイス!W:W,MATCH(H276,コアインボイス!R:R,0),1))</f>
        <v>IBT-087</v>
      </c>
      <c r="K276" s="2" t="str">
        <f>IF(LEN(J276)&gt;1,INDEX('JP PINT 1.0'!I:I,MATCH(J276,'JP PINT 1.0'!B:B,0),1),"")</f>
        <v>支払カード番号</v>
      </c>
      <c r="S276" t="s">
        <v>1326</v>
      </c>
      <c r="X276" s="2" t="str">
        <f t="shared" si="22"/>
        <v>Trade Settlement_ Financial Card. Identification. Identifier</v>
      </c>
      <c r="Y276" s="3" t="str">
        <f t="shared" si="20"/>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21"/>
        <v>8</v>
      </c>
      <c r="H277" s="2" t="s">
        <v>785</v>
      </c>
      <c r="I277" s="2" t="s">
        <v>786</v>
      </c>
      <c r="J277" s="22">
        <f>IF(ISERROR(MATCH(H277,コアインボイス!R:R,0)),"",INDEX(コアインボイス!W:W,MATCH(H277,コアインボイス!R:R,0),1))</f>
        <v>0</v>
      </c>
      <c r="K277" s="2" t="str">
        <f>IF(LEN(J277)&gt;1,INDEX('JP PINT 1.0'!I:I,MATCH(J277,'JP PINT 1.0'!B:B,0),1),"")</f>
        <v/>
      </c>
      <c r="S277" t="s">
        <v>254</v>
      </c>
      <c r="X277" s="2" t="str">
        <f t="shared" si="22"/>
        <v>Trade Settlement_ Financial Card. Type. Code</v>
      </c>
      <c r="Y277" s="3" t="str">
        <f t="shared" si="20"/>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21"/>
        <v>8</v>
      </c>
      <c r="H278" s="2" t="s">
        <v>787</v>
      </c>
      <c r="I278" s="2" t="s">
        <v>788</v>
      </c>
      <c r="J278" s="22" t="str">
        <f>IF(ISERROR(MATCH(H278,コアインボイス!R:R,0)),"",INDEX(コアインボイス!W:W,MATCH(H278,コアインボイス!R:R,0),1))</f>
        <v>IBT-088</v>
      </c>
      <c r="K278" s="2" t="str">
        <f>IF(LEN(J278)&gt;1,INDEX('JP PINT 1.0'!I:I,MATCH(J278,'JP PINT 1.0'!B:B,0),1),"")</f>
        <v>カード名義人氏名</v>
      </c>
      <c r="S278" t="s">
        <v>1327</v>
      </c>
      <c r="X278" s="2" t="str">
        <f t="shared" si="22"/>
        <v>Trade Settlement_ Financial Card. Cardholder Name. Text</v>
      </c>
      <c r="Y278" s="3" t="str">
        <f t="shared" si="20"/>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21"/>
        <v>8</v>
      </c>
      <c r="H279" s="2" t="s">
        <v>789</v>
      </c>
      <c r="I279" s="2" t="s">
        <v>790</v>
      </c>
      <c r="J279" s="22">
        <f>IF(ISERROR(MATCH(H279,コアインボイス!R:R,0)),"",INDEX(コアインボイス!W:W,MATCH(H279,コアインボイス!R:R,0),1))</f>
        <v>0</v>
      </c>
      <c r="K279" s="2" t="str">
        <f>IF(LEN(J279)&gt;1,INDEX('JP PINT 1.0'!I:I,MATCH(J279,'JP PINT 1.0'!B:B,0),1),"")</f>
        <v/>
      </c>
      <c r="S279" t="s">
        <v>257</v>
      </c>
      <c r="X279" s="2" t="str">
        <f t="shared" si="22"/>
        <v>Trade Settlement_ Financial Card. Issuing Company Name. Text</v>
      </c>
      <c r="Y279" s="3" t="str">
        <f t="shared" si="20"/>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21"/>
        <v>4</v>
      </c>
      <c r="H280" s="2" t="s">
        <v>259</v>
      </c>
      <c r="I280" s="2" t="s">
        <v>791</v>
      </c>
      <c r="J280" s="22" t="str">
        <f>IF(ISERROR(MATCH(H280,コアインボイス!R:R,0)),"",INDEX(コアインボイス!W:W,MATCH(H280,コアインボイス!R:R,0),1))</f>
        <v/>
      </c>
      <c r="K280" s="2" t="str">
        <f>IF(LEN(J280)&gt;1,INDEX('JP PINT 1.0'!I:I,MATCH(J280,'JP PINT 1.0'!B:B,0),1),"")</f>
        <v/>
      </c>
      <c r="O280" t="s">
        <v>1328</v>
      </c>
      <c r="X280" s="3" t="str">
        <f t="shared" si="22"/>
        <v>CIIH_ Supply Chain_ Trade Settlement. Specified. CI_ Trade_ Allowance Charge</v>
      </c>
      <c r="Y280" s="3" t="str">
        <f t="shared" si="20"/>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21"/>
        <v>5</v>
      </c>
      <c r="H281" s="2" t="s">
        <v>792</v>
      </c>
      <c r="I281" s="2" t="s">
        <v>793</v>
      </c>
      <c r="J281" s="22" t="str">
        <f>IF(ISERROR(MATCH(H281,コアインボイス!R:R,0)),"",INDEX(コアインボイス!W:W,MATCH(H281,コアインボイス!R:R,0),1))</f>
        <v/>
      </c>
      <c r="K281" s="2" t="str">
        <f>IF(LEN(J281)&gt;1,INDEX('JP PINT 1.0'!I:I,MATCH(J281,'JP PINT 1.0'!B:B,0),1),"")</f>
        <v/>
      </c>
      <c r="P281" t="s">
        <v>261</v>
      </c>
      <c r="X281" s="2" t="str">
        <f t="shared" si="22"/>
        <v>CI_ Trade_ Allowance Charge. Details</v>
      </c>
      <c r="Y281" s="3" t="str">
        <f t="shared" si="20"/>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21"/>
        <v>6</v>
      </c>
      <c r="H282" s="2" t="s">
        <v>794</v>
      </c>
      <c r="I282" s="2" t="s">
        <v>795</v>
      </c>
      <c r="J282" s="22">
        <f>IF(ISERROR(MATCH(H282,コアインボイス!R:R,0)),"",INDEX(コアインボイス!W:W,MATCH(H282,コアインボイス!R:R,0),1))</f>
        <v>0</v>
      </c>
      <c r="K282" s="2" t="str">
        <f>IF(LEN(J282)&gt;1,INDEX('JP PINT 1.0'!I:I,MATCH(J282,'JP PINT 1.0'!B:B,0),1),"")</f>
        <v/>
      </c>
      <c r="Q282" t="s">
        <v>379</v>
      </c>
      <c r="X282" s="2" t="str">
        <f t="shared" si="22"/>
        <v>CI_ Trade_ Allowance Charge. Charge. Indicator</v>
      </c>
      <c r="Y282" s="3" t="str">
        <f t="shared" si="20"/>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21"/>
        <v>6</v>
      </c>
      <c r="H283" s="2" t="s">
        <v>796</v>
      </c>
      <c r="I283" s="2" t="s">
        <v>797</v>
      </c>
      <c r="J283" s="22" t="str">
        <f>IF(ISERROR(MATCH(H283,コアインボイス!R:R,0)),"",INDEX(コアインボイス!W:W,MATCH(H283,コアインボイス!R:R,0),1))</f>
        <v/>
      </c>
      <c r="K283" s="2" t="str">
        <f>IF(LEN(J283)&gt;1,INDEX('JP PINT 1.0'!I:I,MATCH(J283,'JP PINT 1.0'!B:B,0),1),"")</f>
        <v/>
      </c>
      <c r="Q283" t="s">
        <v>263</v>
      </c>
      <c r="X283" s="2" t="str">
        <f t="shared" si="22"/>
        <v>CI_ Trade_ Allowance Charge. Category. CI_ Trade_ Tax</v>
      </c>
      <c r="Y283" s="3" t="str">
        <f t="shared" si="20"/>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21"/>
        <v>7</v>
      </c>
      <c r="H284" s="2" t="s">
        <v>798</v>
      </c>
      <c r="I284" s="2" t="s">
        <v>799</v>
      </c>
      <c r="J284" s="22" t="str">
        <f>IF(ISERROR(MATCH(H284,コアインボイス!R:R,0)),"",INDEX(コアインボイス!W:W,MATCH(H284,コアインボイス!R:R,0),1))</f>
        <v/>
      </c>
      <c r="K284" s="2" t="str">
        <f>IF(LEN(J284)&gt;1,INDEX('JP PINT 1.0'!I:I,MATCH(J284,'JP PINT 1.0'!B:B,0),1),"")</f>
        <v/>
      </c>
      <c r="R284" t="s">
        <v>265</v>
      </c>
      <c r="X284" s="2" t="str">
        <f t="shared" si="22"/>
        <v>CI_ Trade_ Tax. Details</v>
      </c>
      <c r="Y284" s="3" t="str">
        <f t="shared" si="20"/>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21"/>
        <v>8</v>
      </c>
      <c r="H285" s="2" t="s">
        <v>800</v>
      </c>
      <c r="I285" s="2" t="s">
        <v>801</v>
      </c>
      <c r="J285" s="22" t="str">
        <f>IF(ISERROR(MATCH(H285,コアインボイス!R:R,0)),"",INDEX(コアインボイス!W:W,MATCH(H285,コアインボイス!R:R,0),1))</f>
        <v/>
      </c>
      <c r="K285" s="2" t="str">
        <f>IF(LEN(J285)&gt;1,INDEX('JP PINT 1.0'!I:I,MATCH(J285,'JP PINT 1.0'!B:B,0),1),"")</f>
        <v/>
      </c>
      <c r="S285" t="s">
        <v>267</v>
      </c>
      <c r="X285" s="2" t="str">
        <f t="shared" si="22"/>
        <v>CI_ Trade_ Tax. Calculated. Amount</v>
      </c>
      <c r="Y285" s="3" t="str">
        <f t="shared" si="20"/>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21"/>
        <v>8</v>
      </c>
      <c r="H286" s="2" t="s">
        <v>802</v>
      </c>
      <c r="I286" s="2" t="s">
        <v>270</v>
      </c>
      <c r="J286" s="22" t="str">
        <f>IF(ISERROR(MATCH(H286,コアインボイス!R:R,0)),"",INDEX(コアインボイス!W:W,MATCH(H286,コアインボイス!R:R,0),1))</f>
        <v/>
      </c>
      <c r="K286" s="2" t="str">
        <f>IF(LEN(J286)&gt;1,INDEX('JP PINT 1.0'!I:I,MATCH(J286,'JP PINT 1.0'!B:B,0),1),"")</f>
        <v/>
      </c>
      <c r="S286" t="s">
        <v>269</v>
      </c>
      <c r="X286" s="2" t="str">
        <f t="shared" si="22"/>
        <v>CI_ Trade_ Tax. Calculated. Rate</v>
      </c>
      <c r="Y286" s="3" t="str">
        <f t="shared" si="20"/>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21"/>
        <v>8</v>
      </c>
      <c r="H287" s="2" t="s">
        <v>803</v>
      </c>
      <c r="I287" s="2" t="s">
        <v>804</v>
      </c>
      <c r="J287" s="22" t="str">
        <f>IF(ISERROR(MATCH(H287,コアインボイス!R:R,0)),"",INDEX(コアインボイス!W:W,MATCH(H287,コアインボイス!R:R,0),1))</f>
        <v/>
      </c>
      <c r="K287" s="2" t="str">
        <f>IF(LEN(J287)&gt;1,INDEX('JP PINT 1.0'!I:I,MATCH(J287,'JP PINT 1.0'!B:B,0),1),"")</f>
        <v/>
      </c>
      <c r="S287" t="s">
        <v>272</v>
      </c>
      <c r="X287" s="2" t="str">
        <f t="shared" si="22"/>
        <v>CI_ Trade_ Tax. Basis. Amount</v>
      </c>
      <c r="Y287" s="3" t="str">
        <f t="shared" si="20"/>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21"/>
        <v>8</v>
      </c>
      <c r="H288" s="2" t="s">
        <v>805</v>
      </c>
      <c r="I288" s="2" t="s">
        <v>275</v>
      </c>
      <c r="J288" s="22" t="str">
        <f>IF(ISERROR(MATCH(H288,コアインボイス!R:R,0)),"",INDEX(コアインボイス!W:W,MATCH(H288,コアインボイス!R:R,0),1))</f>
        <v/>
      </c>
      <c r="K288" s="2" t="str">
        <f>IF(LEN(J288)&gt;1,INDEX('JP PINT 1.0'!I:I,MATCH(J288,'JP PINT 1.0'!B:B,0),1),"")</f>
        <v/>
      </c>
      <c r="S288" t="s">
        <v>274</v>
      </c>
      <c r="X288" s="2" t="str">
        <f t="shared" si="22"/>
        <v>CI_ Trade_ Tax. Category. Code</v>
      </c>
      <c r="Y288" s="3" t="str">
        <f t="shared" si="20"/>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21"/>
        <v>4</v>
      </c>
      <c r="H289" s="2" t="s">
        <v>276</v>
      </c>
      <c r="I289" s="2" t="s">
        <v>277</v>
      </c>
      <c r="J289" s="22" t="str">
        <f>IF(ISERROR(MATCH(H289,コアインボイス!R:R,0)),"",INDEX(コアインボイス!W:W,MATCH(H289,コアインボイス!R:R,0),1))</f>
        <v/>
      </c>
      <c r="K289" s="2" t="str">
        <f>IF(LEN(J289)&gt;1,INDEX('JP PINT 1.0'!I:I,MATCH(J289,'JP PINT 1.0'!B:B,0),1),"")</f>
        <v/>
      </c>
      <c r="O289" t="s">
        <v>1329</v>
      </c>
      <c r="X289" s="3" t="str">
        <f t="shared" si="22"/>
        <v>CIIH_ Supply Chain_ Trade Settlement. Applicable. CI_ Trade_ Tax</v>
      </c>
      <c r="Y289" s="3" t="str">
        <f t="shared" si="20"/>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21"/>
        <v>5</v>
      </c>
      <c r="H290" s="2" t="s">
        <v>807</v>
      </c>
      <c r="I290" s="2" t="s">
        <v>808</v>
      </c>
      <c r="J290" s="22" t="str">
        <f>IF(ISERROR(MATCH(H290,コアインボイス!R:R,0)),"",INDEX(コアインボイス!W:W,MATCH(H290,コアインボイス!R:R,0),1))</f>
        <v>IBG-23</v>
      </c>
      <c r="K290" s="2" t="str">
        <f>IF(LEN(J290)&gt;1,INDEX('JP PINT 1.0'!I:I,MATCH(J290,'JP PINT 1.0'!B:B,0),1),"")</f>
        <v>税内訳情報</v>
      </c>
      <c r="P290" t="s">
        <v>265</v>
      </c>
      <c r="X290" s="2" t="str">
        <f t="shared" si="22"/>
        <v>CI_ Trade_ Tax. Details</v>
      </c>
      <c r="Y290" s="3" t="str">
        <f t="shared" si="20"/>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21"/>
        <v>6</v>
      </c>
      <c r="H291" s="2" t="s">
        <v>809</v>
      </c>
      <c r="I291" s="2" t="s">
        <v>810</v>
      </c>
      <c r="J291" s="22" t="str">
        <f>IF(ISERROR(MATCH(H291,コアインボイス!R:R,0)),"",INDEX(コアインボイス!W:W,MATCH(H291,コアインボイス!R:R,0),1))</f>
        <v>IBT-117</v>
      </c>
      <c r="K291" s="2" t="str">
        <f>IF(LEN(J291)&gt;1,INDEX('JP PINT 1.0'!I:I,MATCH(J291,'JP PINT 1.0'!B:B,0),1),"")</f>
        <v>課税分類毎の消費税額</v>
      </c>
      <c r="Q291" t="s">
        <v>267</v>
      </c>
      <c r="X291" s="2" t="str">
        <f t="shared" si="22"/>
        <v>CI_ Trade_ Tax. Calculated. Amount</v>
      </c>
      <c r="Y291" s="3" t="str">
        <f t="shared" si="20"/>
        <v>ram:CalculatedAmount</v>
      </c>
      <c r="Z291" s="3" t="str">
        <f t="shared" ref="Z291:Z300" si="23">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21"/>
        <v>6</v>
      </c>
      <c r="H292" s="2" t="s">
        <v>812</v>
      </c>
      <c r="I292" s="2" t="s">
        <v>813</v>
      </c>
      <c r="J292" s="22">
        <f>IF(ISERROR(MATCH(H292,コアインボイス!R:R,0)),"",INDEX(コアインボイス!W:W,MATCH(H292,コアインボイス!R:R,0),1))</f>
        <v>0</v>
      </c>
      <c r="K292" s="2" t="str">
        <f>IF(LEN(J292)&gt;1,INDEX('JP PINT 1.0'!I:I,MATCH(J292,'JP PINT 1.0'!B:B,0),1),"")</f>
        <v/>
      </c>
      <c r="Q292" t="s">
        <v>394</v>
      </c>
      <c r="X292" s="2" t="str">
        <f t="shared" si="22"/>
        <v>CI_ Trade_ Tax. Type. Code</v>
      </c>
      <c r="Y292" s="3" t="str">
        <f t="shared" si="20"/>
        <v>ram:TypeCode</v>
      </c>
      <c r="Z292" s="3" t="str">
        <f t="shared" si="23"/>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21"/>
        <v>6</v>
      </c>
      <c r="H293" s="2" t="s">
        <v>814</v>
      </c>
      <c r="I293" s="2" t="s">
        <v>815</v>
      </c>
      <c r="J293" s="22" t="str">
        <f>IF(ISERROR(MATCH(H293,コアインボイス!R:R,0)),"",INDEX(コアインボイス!W:W,MATCH(H293,コアインボイス!R:R,0),1))</f>
        <v>IBT-116</v>
      </c>
      <c r="K293" s="2" t="str">
        <f>IF(LEN(J293)&gt;1,INDEX('JP PINT 1.0'!I:I,MATCH(J293,'JP PINT 1.0'!B:B,0),1),"")</f>
        <v>課税分類毎の課税基準額</v>
      </c>
      <c r="Q293" t="s">
        <v>1330</v>
      </c>
      <c r="X293" s="2" t="str">
        <f t="shared" si="22"/>
        <v xml:space="preserve">CI_ Trade_ Tax. Basis. Amount  </v>
      </c>
      <c r="Y293" s="3" t="str">
        <f t="shared" si="20"/>
        <v>ram:BasisAmount</v>
      </c>
      <c r="Z293" s="3" t="str">
        <f t="shared" si="23"/>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21"/>
        <v>6</v>
      </c>
      <c r="H294" s="2" t="s">
        <v>279</v>
      </c>
      <c r="I294" s="2" t="s">
        <v>817</v>
      </c>
      <c r="J294" s="22" t="str">
        <f>IF(ISERROR(MATCH(H294,コアインボイス!R:R,0)),"",INDEX(コアインボイス!W:W,MATCH(H294,コアインボイス!R:R,0),1))</f>
        <v>IBT-118</v>
      </c>
      <c r="K294" s="2" t="str">
        <f>IF(LEN(J294)&gt;1,INDEX('JP PINT 1.0'!I:I,MATCH(J294,'JP PINT 1.0'!B:B,0),1),"")</f>
        <v>課税分類コード</v>
      </c>
      <c r="Q294" t="s">
        <v>274</v>
      </c>
      <c r="X294" s="2" t="str">
        <f t="shared" si="22"/>
        <v>CI_ Trade_ Tax. Category. Code</v>
      </c>
      <c r="Y294" s="3" t="str">
        <f t="shared" si="20"/>
        <v>ram:CategoryCode</v>
      </c>
      <c r="Z294" s="3" t="str">
        <f t="shared" si="23"/>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21"/>
        <v>6</v>
      </c>
      <c r="H295" s="2" t="s">
        <v>818</v>
      </c>
      <c r="I295" s="2" t="s">
        <v>819</v>
      </c>
      <c r="J295" s="22" t="str">
        <f>IF(ISERROR(MATCH(H295,コアインボイス!R:R,0)),"",INDEX(コアインボイス!W:W,MATCH(H295,コアインボイス!R:R,0),1))</f>
        <v>IBT-006</v>
      </c>
      <c r="K295" s="2" t="str">
        <f>IF(LEN(J295)&gt;1,INDEX('JP PINT 1.0'!I:I,MATCH(J295,'JP PINT 1.0'!B:B,0),1),"")</f>
        <v>税会計報告用通貨コード</v>
      </c>
      <c r="Q295" t="s">
        <v>282</v>
      </c>
      <c r="X295" s="2" t="str">
        <f t="shared" si="22"/>
        <v>CI_ Trade_ Tax. Currency. Code</v>
      </c>
      <c r="Y295" s="3" t="str">
        <f t="shared" si="20"/>
        <v>ram:CurrencyCode</v>
      </c>
      <c r="Z295" s="3" t="str">
        <f t="shared" si="23"/>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21"/>
        <v>6</v>
      </c>
      <c r="H296" s="2" t="s">
        <v>821</v>
      </c>
      <c r="I296" s="2" t="s">
        <v>822</v>
      </c>
      <c r="J296" s="22">
        <f>IF(ISERROR(MATCH(H296,コアインボイス!R:R,0)),"",INDEX(コアインボイス!W:W,MATCH(H296,コアインボイス!R:R,0),1))</f>
        <v>0</v>
      </c>
      <c r="K296" s="2" t="str">
        <f>IF(LEN(J296)&gt;1,INDEX('JP PINT 1.0'!I:I,MATCH(J296,'JP PINT 1.0'!B:B,0),1),"")</f>
        <v/>
      </c>
      <c r="Q296" t="s">
        <v>283</v>
      </c>
      <c r="X296" s="2" t="str">
        <f t="shared" si="22"/>
        <v>CI_ Trade_ Tax. Category Name. Text</v>
      </c>
      <c r="Y296" s="3" t="str">
        <f t="shared" ref="Y296:Y359" si="24">IF(OR("ASMA"=E296,"MA"=E296),"rsm:","ram:")&amp;
IF("ABIE"=E296,
  SUBSTITUTE(
    SUBSTITUTE(
      SUBSTITUTE(X296,". Details","Type"),
      "_",""
    ),
    " ",""
  ),
  IF("ASMA"=E296,
  SUBSTITUTE(
    SUBSTITUTE(
      SUBSTITUTE(X296,". Details",""),
      "_",""
    ),
    " ",""
  ),
  SUBSTITUTE(
    SUBSTITUTE(
      SUBSTITUTE(
        SUBSTITUTE(
          SUBSTITUTE(
            SUBSTITUTE(
              MID(X296,FIND(".",X296)+2,LEN(X296)-FIND(".",X296)-1),
              "_",""
            ),
            "Identification",""
          ),
          "Text",""
        ),
        ".",""
      ),
      " ",""
    ),
    "Identifier","ID"
  )
))</f>
        <v>ram:CategoryName</v>
      </c>
      <c r="Z296" s="3" t="str">
        <f t="shared" si="23"/>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21"/>
        <v>6</v>
      </c>
      <c r="H297" s="2" t="s">
        <v>823</v>
      </c>
      <c r="I297" s="2" t="s">
        <v>824</v>
      </c>
      <c r="J297" s="22" t="str">
        <f>IF(ISERROR(MATCH(H297,コアインボイス!R:R,0)),"",INDEX(コアインボイス!W:W,MATCH(H297,コアインボイス!R:R,0),1))</f>
        <v>IBT-119</v>
      </c>
      <c r="K297" s="2" t="str">
        <f>IF(LEN(J297)&gt;1,INDEX('JP PINT 1.0'!I:I,MATCH(J297,'JP PINT 1.0'!B:B,0),1),"")</f>
        <v>課税分類毎の税率</v>
      </c>
      <c r="Q297" t="s">
        <v>1331</v>
      </c>
      <c r="X297" s="2" t="str">
        <f t="shared" si="22"/>
        <v>CI_ Trade_ Tax. Rate_ Applicable. Percent</v>
      </c>
      <c r="Y297" s="3" t="str">
        <f t="shared" si="24"/>
        <v>ram:RateApplicablePercent</v>
      </c>
      <c r="Z297" s="3" t="str">
        <f t="shared" si="23"/>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21"/>
        <v>6</v>
      </c>
      <c r="H298" s="2" t="s">
        <v>826</v>
      </c>
      <c r="I298" s="2" t="s">
        <v>827</v>
      </c>
      <c r="J298" s="22">
        <f>IF(ISERROR(MATCH(H298,コアインボイス!R:R,0)),"",INDEX(コアインボイス!W:W,MATCH(H298,コアインボイス!R:R,0),1))</f>
        <v>0</v>
      </c>
      <c r="K298" s="2" t="str">
        <f>IF(LEN(J298)&gt;1,INDEX('JP PINT 1.0'!I:I,MATCH(J298,'JP PINT 1.0'!B:B,0),1),"")</f>
        <v/>
      </c>
      <c r="Q298" t="s">
        <v>1332</v>
      </c>
      <c r="X298" s="2" t="str">
        <f t="shared" si="22"/>
        <v>CI_ Trade_ Tax. Grand Total. Amount</v>
      </c>
      <c r="Y298" s="3" t="str">
        <f t="shared" si="24"/>
        <v>ram:GrandTotalAmount</v>
      </c>
      <c r="Z298" s="3" t="str">
        <f t="shared" si="23"/>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21"/>
        <v>6</v>
      </c>
      <c r="H299" s="2" t="s">
        <v>828</v>
      </c>
      <c r="I299" s="2" t="s">
        <v>829</v>
      </c>
      <c r="J299" s="22">
        <f>IF(ISERROR(MATCH(H299,コアインボイス!R:R,0)),"",INDEX(コアインボイス!W:W,MATCH(H299,コアインボイス!R:R,0),1))</f>
        <v>0</v>
      </c>
      <c r="K299" s="2" t="str">
        <f>IF(LEN(J299)&gt;1,INDEX('JP PINT 1.0'!I:I,MATCH(J299,'JP PINT 1.0'!B:B,0),1),"")</f>
        <v/>
      </c>
      <c r="Q299" t="s">
        <v>397</v>
      </c>
      <c r="X299" s="2" t="str">
        <f t="shared" si="22"/>
        <v>CI_ Trade_ Tax. Calculation Method. Code</v>
      </c>
      <c r="Y299" s="3" t="str">
        <f t="shared" si="24"/>
        <v>ram:CalculationMethodCode</v>
      </c>
      <c r="Z299" s="3" t="str">
        <f t="shared" si="23"/>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21"/>
        <v>6</v>
      </c>
      <c r="H300" s="2" t="s">
        <v>830</v>
      </c>
      <c r="I300" s="2" t="s">
        <v>831</v>
      </c>
      <c r="J300" s="22">
        <f>IF(ISERROR(MATCH(H300,コアインボイス!R:R,0)),"",INDEX(コアインボイス!W:W,MATCH(H300,コアインボイス!R:R,0),1))</f>
        <v>0</v>
      </c>
      <c r="K300" s="2" t="str">
        <f>IF(LEN(J300)&gt;1,INDEX('JP PINT 1.0'!I:I,MATCH(J300,'JP PINT 1.0'!B:B,0),1),"")</f>
        <v/>
      </c>
      <c r="Q300" t="s">
        <v>398</v>
      </c>
      <c r="X300" s="2" t="str">
        <f t="shared" si="22"/>
        <v>CI_ Trade_ Tax. Local Tax System. Identifier</v>
      </c>
      <c r="Y300" s="3" t="str">
        <f t="shared" si="24"/>
        <v>ram:LocalTaxSystemID</v>
      </c>
      <c r="Z300" s="3" t="str">
        <f t="shared" si="23"/>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21"/>
        <v>4</v>
      </c>
      <c r="H301" s="2" t="s">
        <v>833</v>
      </c>
      <c r="I301" s="2" t="s">
        <v>834</v>
      </c>
      <c r="J301" s="22" t="str">
        <f>IF(ISERROR(MATCH(H301,コアインボイス!R:R,0)),"",INDEX(コアインボイス!W:W,MATCH(H301,コアインボイス!R:R,0),1))</f>
        <v/>
      </c>
      <c r="K301" s="2" t="str">
        <f>IF(LEN(J301)&gt;1,INDEX('JP PINT 1.0'!I:I,MATCH(J301,'JP PINT 1.0'!B:B,0),1),"")</f>
        <v/>
      </c>
      <c r="O301" t="s">
        <v>286</v>
      </c>
      <c r="X301" s="3" t="str">
        <f t="shared" si="22"/>
        <v>CIIH_ Supply Chain_ Trade Settlement. Billing. CI_ Specified_ Period</v>
      </c>
      <c r="Y301" s="3" t="str">
        <f t="shared" si="24"/>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21"/>
        <v>5</v>
      </c>
      <c r="H302" s="2" t="s">
        <v>835</v>
      </c>
      <c r="I302" s="2" t="s">
        <v>836</v>
      </c>
      <c r="J302" s="22" t="str">
        <f>IF(ISERROR(MATCH(H302,コアインボイス!R:R,0)),"",INDEX(コアインボイス!W:W,MATCH(H302,コアインボイス!R:R,0),1))</f>
        <v>IBG-14</v>
      </c>
      <c r="K302" s="2" t="str">
        <f>IF(LEN(J302)&gt;1,INDEX('JP PINT 1.0'!I:I,MATCH(J302,'JP PINT 1.0'!B:B,0),1),"")</f>
        <v>請求期間</v>
      </c>
      <c r="P302" t="s">
        <v>288</v>
      </c>
      <c r="X302" s="2" t="str">
        <f t="shared" si="22"/>
        <v>CI_ Specified_ Period. Details</v>
      </c>
      <c r="Y302" s="3" t="str">
        <f t="shared" si="24"/>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21"/>
        <v>6</v>
      </c>
      <c r="H303" s="2" t="s">
        <v>837</v>
      </c>
      <c r="I303" s="2" t="s">
        <v>838</v>
      </c>
      <c r="J303" s="22" t="str">
        <f>IF(ISERROR(MATCH(H303,コアインボイス!R:R,0)),"",INDEX(コアインボイス!W:W,MATCH(H303,コアインボイス!R:R,0),1))</f>
        <v>IBT-073</v>
      </c>
      <c r="K303" s="2" t="str">
        <f>IF(LEN(J303)&gt;1,INDEX('JP PINT 1.0'!I:I,MATCH(J303,'JP PINT 1.0'!B:B,0),1),"")</f>
        <v>請求期間開始日</v>
      </c>
      <c r="Q303" t="s">
        <v>290</v>
      </c>
      <c r="X303" s="2" t="str">
        <f t="shared" si="22"/>
        <v>CI_ Specified_ Period. Start. Date Time</v>
      </c>
      <c r="Y303" s="3" t="str">
        <f t="shared" si="24"/>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21"/>
        <v>6</v>
      </c>
      <c r="H304" s="2" t="s">
        <v>839</v>
      </c>
      <c r="I304" s="2" t="s">
        <v>840</v>
      </c>
      <c r="J304" s="22" t="str">
        <f>IF(ISERROR(MATCH(H304,コアインボイス!R:R,0)),"",INDEX(コアインボイス!W:W,MATCH(H304,コアインボイス!R:R,0),1))</f>
        <v>IBT-074</v>
      </c>
      <c r="K304" s="2" t="str">
        <f>IF(LEN(J304)&gt;1,INDEX('JP PINT 1.0'!I:I,MATCH(J304,'JP PINT 1.0'!B:B,0),1),"")</f>
        <v>請求期間終了日</v>
      </c>
      <c r="Q304" t="s">
        <v>292</v>
      </c>
      <c r="X304" s="2" t="str">
        <f t="shared" si="22"/>
        <v>CI_ Specified_ Period. End. Date Time</v>
      </c>
      <c r="Y304" s="3" t="str">
        <f t="shared" si="24"/>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21"/>
        <v>4</v>
      </c>
      <c r="H305" s="2" t="s">
        <v>841</v>
      </c>
      <c r="I305" s="2" t="s">
        <v>842</v>
      </c>
      <c r="J305" s="22" t="str">
        <f>IF(ISERROR(MATCH(H305,コアインボイス!R:R,0)),"",INDEX(コアインボイス!W:W,MATCH(H305,コアインボイス!R:R,0),1))</f>
        <v/>
      </c>
      <c r="K305" s="2" t="str">
        <f>IF(LEN(J305)&gt;1,INDEX('JP PINT 1.0'!I:I,MATCH(J305,'JP PINT 1.0'!B:B,0),1),"")</f>
        <v/>
      </c>
      <c r="O305" t="s">
        <v>1333</v>
      </c>
      <c r="X305" s="3" t="str">
        <f t="shared" si="22"/>
        <v>CIIH_ Supply Chain_ Trade Settlement. Specified. CI_ Trade_ Payment Terms</v>
      </c>
      <c r="Y305" s="3" t="str">
        <f t="shared" si="24"/>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21"/>
        <v>5</v>
      </c>
      <c r="H306" s="2" t="s">
        <v>844</v>
      </c>
      <c r="I306" s="2" t="s">
        <v>845</v>
      </c>
      <c r="J306" s="22" t="str">
        <f>IF(ISERROR(MATCH(H306,コアインボイス!R:R,0)),"",INDEX(コアインボイス!W:W,MATCH(H306,コアインボイス!R:R,0),1))</f>
        <v>IBG-33</v>
      </c>
      <c r="K306" s="2" t="str">
        <f>IF(LEN(J306)&gt;1,INDEX('JP PINT 1.0'!I:I,MATCH(J306,'JP PINT 1.0'!B:B,0),1),"")</f>
        <v>支払条件</v>
      </c>
      <c r="P306" t="s">
        <v>1334</v>
      </c>
      <c r="X306" s="2" t="str">
        <f t="shared" si="22"/>
        <v>CI_ Trade_ Payment Terms. Details</v>
      </c>
      <c r="Y306" s="3" t="str">
        <f t="shared" si="24"/>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21"/>
        <v>6</v>
      </c>
      <c r="H307" s="2" t="s">
        <v>846</v>
      </c>
      <c r="I307" s="2" t="s">
        <v>847</v>
      </c>
      <c r="J307" s="22" t="str">
        <f>IF(ISERROR(MATCH(H307,コアインボイス!R:R,0)),"",INDEX(コアインボイス!W:W,MATCH(H307,コアインボイス!R:R,0),1))</f>
        <v>IBT-020</v>
      </c>
      <c r="K307" s="2" t="str">
        <f>IF(LEN(J307)&gt;1,INDEX('JP PINT 1.0'!I:I,MATCH(J307,'JP PINT 1.0'!B:B,0),1),"")</f>
        <v>支払条件</v>
      </c>
      <c r="Q307" t="s">
        <v>295</v>
      </c>
      <c r="X307" s="2" t="str">
        <f t="shared" si="22"/>
        <v>CI_ Trade_ Payment Terms. Description. Text</v>
      </c>
      <c r="Y307" s="3" t="str">
        <f t="shared" si="24"/>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21"/>
        <v>6</v>
      </c>
      <c r="H308" s="2" t="s">
        <v>848</v>
      </c>
      <c r="I308" s="2" t="s">
        <v>849</v>
      </c>
      <c r="J308" s="22" t="str">
        <f>IF(ISERROR(MATCH(H308,コアインボイス!R:R,0)),"",INDEX(コアインボイス!W:W,MATCH(H308,コアインボイス!R:R,0),1))</f>
        <v>IBT-177</v>
      </c>
      <c r="K308" s="2" t="str">
        <f>IF(LEN(J308)&gt;1,INDEX('JP PINT 1.0'!I:I,MATCH(J308,'JP PINT 1.0'!B:B,0),1),"")</f>
        <v>分割支払支払期日</v>
      </c>
      <c r="Q308" t="s">
        <v>297</v>
      </c>
      <c r="X308" s="2" t="str">
        <f t="shared" si="22"/>
        <v>CI_ Trade_ Payment Terms. Due Date. Date Time</v>
      </c>
      <c r="Y308" s="3" t="str">
        <f t="shared" si="24"/>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21"/>
        <v>6</v>
      </c>
      <c r="H309" s="2" t="s">
        <v>851</v>
      </c>
      <c r="I309" s="2" t="s">
        <v>852</v>
      </c>
      <c r="J309" s="22">
        <f>IF(ISERROR(MATCH(H309,コアインボイス!R:R,0)),"",INDEX(コアインボイス!W:W,MATCH(H309,コアインボイス!R:R,0),1))</f>
        <v>0</v>
      </c>
      <c r="K309" s="2" t="str">
        <f>IF(LEN(J309)&gt;1,INDEX('JP PINT 1.0'!I:I,MATCH(J309,'JP PINT 1.0'!B:B,0),1),"")</f>
        <v/>
      </c>
      <c r="Q309" t="s">
        <v>1335</v>
      </c>
      <c r="X309" s="2" t="str">
        <f t="shared" si="22"/>
        <v>CI_ Trade_ Payment Terms. Type. Code</v>
      </c>
      <c r="Y309" s="3" t="str">
        <f t="shared" si="24"/>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21"/>
        <v>4</v>
      </c>
      <c r="H310" s="2" t="s">
        <v>298</v>
      </c>
      <c r="I310" s="2" t="s">
        <v>299</v>
      </c>
      <c r="J310" s="22" t="str">
        <f>IF(ISERROR(MATCH(H310,コアインボイス!R:R,0)),"",INDEX(コアインボイス!W:W,MATCH(H310,コアインボイス!R:R,0),1))</f>
        <v/>
      </c>
      <c r="K310" s="2" t="str">
        <f>IF(LEN(J310)&gt;1,INDEX('JP PINT 1.0'!I:I,MATCH(J310,'JP PINT 1.0'!B:B,0),1),"")</f>
        <v/>
      </c>
      <c r="O310" t="s">
        <v>1336</v>
      </c>
      <c r="X310" s="3" t="str">
        <f t="shared" si="22"/>
        <v>CIIH_ Supply Chain_ Trade Settlement. Specified. CIIH_ Trade Settlement_ Monetary Summation</v>
      </c>
      <c r="Y310" s="3" t="str">
        <f t="shared" si="24"/>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21"/>
        <v>5</v>
      </c>
      <c r="H311" s="2" t="s">
        <v>301</v>
      </c>
      <c r="I311" s="2" t="s">
        <v>302</v>
      </c>
      <c r="J311" s="22" t="str">
        <f>IF(ISERROR(MATCH(H311,コアインボイス!R:R,0)),"",INDEX(コアインボイス!W:W,MATCH(H311,コアインボイス!R:R,0),1))</f>
        <v>IBG-22</v>
      </c>
      <c r="K311" s="2" t="str">
        <f>IF(LEN(J311)&gt;1,INDEX('JP PINT 1.0'!I:I,MATCH(J311,'JP PINT 1.0'!B:B,0),1),"")</f>
        <v>請求書総合計金額</v>
      </c>
      <c r="P311" t="s">
        <v>300</v>
      </c>
      <c r="X311" s="2" t="str">
        <f t="shared" si="22"/>
        <v>CIIH_ Trade Settlement_ Monetary Summation. Details</v>
      </c>
      <c r="Y311" s="3" t="str">
        <f t="shared" si="24"/>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21"/>
        <v>6</v>
      </c>
      <c r="H312" s="2" t="s">
        <v>856</v>
      </c>
      <c r="I312" s="2" t="s">
        <v>857</v>
      </c>
      <c r="J312" s="22" t="str">
        <f>IF(ISERROR(MATCH(H312,コアインボイス!R:R,0)),"",INDEX(コアインボイス!W:W,MATCH(H312,コアインボイス!R:R,0),1))</f>
        <v>IBT-108</v>
      </c>
      <c r="K312" s="2" t="str">
        <f>IF(LEN(J312)&gt;1,INDEX('JP PINT 1.0'!I:I,MATCH(J312,'JP PINT 1.0'!B:B,0),1),"")</f>
        <v>請求書レベルの追加請求の合計</v>
      </c>
      <c r="Q312" t="s">
        <v>1337</v>
      </c>
      <c r="X312" s="2" t="str">
        <f t="shared" si="22"/>
        <v>CIIH_ Trade Settlement_ Monetary Summation. Charge Total. Amount</v>
      </c>
      <c r="Y312" s="3" t="str">
        <f t="shared" si="24"/>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21"/>
        <v>6</v>
      </c>
      <c r="H313" s="2" t="s">
        <v>860</v>
      </c>
      <c r="I313" s="2" t="s">
        <v>861</v>
      </c>
      <c r="J313" s="22" t="str">
        <f>IF(ISERROR(MATCH(H313,コアインボイス!R:R,0)),"",INDEX(コアインボイス!W:W,MATCH(H313,コアインボイス!R:R,0),1))</f>
        <v>IBT-107</v>
      </c>
      <c r="K313" s="2" t="str">
        <f>IF(LEN(J313)&gt;1,INDEX('JP PINT 1.0'!I:I,MATCH(J313,'JP PINT 1.0'!B:B,0),1),"")</f>
        <v>請求書レベルの返金の合計</v>
      </c>
      <c r="Q313" t="s">
        <v>1338</v>
      </c>
      <c r="X313" s="2" t="str">
        <f t="shared" si="22"/>
        <v>CIIH_ Trade Settlement_ Monetary Summation. Allowance Total. Amount</v>
      </c>
      <c r="Y313" s="3" t="str">
        <f t="shared" si="24"/>
        <v>ram:AllowanceTotalAmount</v>
      </c>
      <c r="Z313" s="3" t="str">
        <f t="shared" ref="Z313:Z320" si="25">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21"/>
        <v>6</v>
      </c>
      <c r="H314" s="2" t="s">
        <v>862</v>
      </c>
      <c r="I314" s="2" t="s">
        <v>863</v>
      </c>
      <c r="J314" s="22" t="str">
        <f>IF(ISERROR(MATCH(H314,コアインボイス!R:R,0)),"",INDEX(コアインボイス!W:W,MATCH(H314,コアインボイス!R:R,0),1))</f>
        <v>IBT-109</v>
      </c>
      <c r="K314" s="2" t="str">
        <f>IF(LEN(J314)&gt;1,INDEX('JP PINT 1.0'!I:I,MATCH(J314,'JP PINT 1.0'!B:B,0),1),"")</f>
        <v>請求書合計金額(税抜き)</v>
      </c>
      <c r="Q314" t="s">
        <v>306</v>
      </c>
      <c r="X314" s="2" t="str">
        <f t="shared" si="22"/>
        <v>CIIH_ Trade Settlement_ Monetary Summation. Tax Basis Total. Amount</v>
      </c>
      <c r="Y314" s="3" t="str">
        <f t="shared" si="24"/>
        <v>ram:TaxBasisTotalAmount</v>
      </c>
      <c r="Z314" s="3" t="str">
        <f t="shared" si="25"/>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21"/>
        <v>6</v>
      </c>
      <c r="H315" s="2" t="s">
        <v>864</v>
      </c>
      <c r="I315" s="2" t="s">
        <v>309</v>
      </c>
      <c r="J315" s="22" t="str">
        <f>IF(ISERROR(MATCH(H315,コアインボイス!R:R,0)),"",INDEX(コアインボイス!W:W,MATCH(H315,コアインボイス!R:R,0),1))</f>
        <v>IBT-110</v>
      </c>
      <c r="K315" s="2" t="str">
        <f>IF(LEN(J315)&gt;1,INDEX('JP PINT 1.0'!I:I,MATCH(J315,'JP PINT 1.0'!B:B,0),1),"")</f>
        <v>請求書消費税合計金額</v>
      </c>
      <c r="Q315" t="s">
        <v>308</v>
      </c>
      <c r="X315" s="2" t="str">
        <f t="shared" si="22"/>
        <v>CIIH_ Trade Settlement_ Monetary Summation. Tax Total. Amount</v>
      </c>
      <c r="Y315" s="3" t="str">
        <f t="shared" si="24"/>
        <v>ram:TaxTotalAmount</v>
      </c>
      <c r="Z315" s="3" t="str">
        <f t="shared" si="25"/>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21"/>
        <v>6</v>
      </c>
      <c r="H316" s="2" t="s">
        <v>865</v>
      </c>
      <c r="I316" s="2" t="s">
        <v>866</v>
      </c>
      <c r="J316" s="22" t="str">
        <f>IF(ISERROR(MATCH(H316,コアインボイス!R:R,0)),"",INDEX(コアインボイス!W:W,MATCH(H316,コアインボイス!R:R,0),1))</f>
        <v>IBT-112</v>
      </c>
      <c r="K316" s="2" t="str">
        <f>IF(LEN(J316)&gt;1,INDEX('JP PINT 1.0'!I:I,MATCH(J316,'JP PINT 1.0'!B:B,0),1),"")</f>
        <v>請求書合計金額(税込み)</v>
      </c>
      <c r="Q316" t="s">
        <v>311</v>
      </c>
      <c r="X316" s="2" t="str">
        <f t="shared" si="22"/>
        <v>CIIH_ Trade Settlement_ Monetary Summation. Grand Total. Amount</v>
      </c>
      <c r="Y316" s="3" t="str">
        <f t="shared" si="24"/>
        <v>ram:GrandTotalAmount</v>
      </c>
      <c r="Z316" s="3" t="str">
        <f t="shared" si="25"/>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21"/>
        <v>6</v>
      </c>
      <c r="H317" s="2" t="s">
        <v>867</v>
      </c>
      <c r="I317" s="2" t="s">
        <v>868</v>
      </c>
      <c r="J317" s="22" t="str">
        <f>IF(ISERROR(MATCH(H317,コアインボイス!R:R,0)),"",INDEX(コアインボイス!W:W,MATCH(H317,コアインボイス!R:R,0),1))</f>
        <v>IBT-113</v>
      </c>
      <c r="K317" s="2" t="str">
        <f>IF(LEN(J317)&gt;1,INDEX('JP PINT 1.0'!I:I,MATCH(J317,'JP PINT 1.0'!B:B,0),1),"")</f>
        <v>支払済金額</v>
      </c>
      <c r="Q317" t="s">
        <v>313</v>
      </c>
      <c r="X317" s="2" t="str">
        <f t="shared" si="22"/>
        <v>CIIH_ Trade Settlement_ Monetary Summation. Total Prepaid. Amount</v>
      </c>
      <c r="Y317" s="3" t="str">
        <f t="shared" si="24"/>
        <v>ram:TotalPrepaidAmount</v>
      </c>
      <c r="Z317" s="3" t="str">
        <f t="shared" si="25"/>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21"/>
        <v>6</v>
      </c>
      <c r="H318" s="2" t="s">
        <v>869</v>
      </c>
      <c r="I318" s="2" t="s">
        <v>870</v>
      </c>
      <c r="J318" s="22" t="str">
        <f>IF(ISERROR(MATCH(H318,コアインボイス!R:R,0)),"",INDEX(コアインボイス!W:W,MATCH(H318,コアインボイス!R:R,0),1))</f>
        <v>IBT-115</v>
      </c>
      <c r="K318" s="2" t="str">
        <f>IF(LEN(J318)&gt;1,INDEX('JP PINT 1.0'!I:I,MATCH(J318,'JP PINT 1.0'!B:B,0),1),"")</f>
        <v>差引請求金額</v>
      </c>
      <c r="Q318" t="s">
        <v>1339</v>
      </c>
      <c r="X318" s="2" t="str">
        <f t="shared" si="22"/>
        <v>CIIH_ Trade Settlement_ Monetary Summation. Due Payable. Amount</v>
      </c>
      <c r="Y318" s="3" t="str">
        <f t="shared" si="24"/>
        <v>ram:DuePayableAmount</v>
      </c>
      <c r="Z318" s="3" t="str">
        <f t="shared" si="25"/>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21"/>
        <v>6</v>
      </c>
      <c r="H319" s="2" t="s">
        <v>872</v>
      </c>
      <c r="I319" s="2" t="s">
        <v>315</v>
      </c>
      <c r="J319" s="22" t="str">
        <f>IF(ISERROR(MATCH(H319,コアインボイス!R:R,0)),"",INDEX(コアインボイス!W:W,MATCH(H319,コアインボイス!R:R,0),1))</f>
        <v>IBT-106</v>
      </c>
      <c r="K319" s="2" t="str">
        <f>IF(LEN(J319)&gt;1,INDEX('JP PINT 1.0'!I:I,MATCH(J319,'JP PINT 1.0'!B:B,0),1),"")</f>
        <v>値引後請求書明細行金額の合計</v>
      </c>
      <c r="Q319" t="s">
        <v>1340</v>
      </c>
      <c r="X319" s="2" t="str">
        <f t="shared" si="22"/>
        <v>CIIH_ Trade Settlement_ Monetary Summation. Net_ Line Total. Amount</v>
      </c>
      <c r="Y319" s="3" t="str">
        <f t="shared" si="24"/>
        <v>ram:NetLineTotalAmount</v>
      </c>
      <c r="Z319" s="3" t="str">
        <f t="shared" si="25"/>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21"/>
        <v>6</v>
      </c>
      <c r="H320" s="2" t="s">
        <v>873</v>
      </c>
      <c r="I320" s="2" t="s">
        <v>874</v>
      </c>
      <c r="J320" s="22">
        <f>IF(ISERROR(MATCH(H320,コアインボイス!R:R,0)),"",INDEX(コアインボイス!W:W,MATCH(H320,コアインボイス!R:R,0),1))</f>
        <v>0</v>
      </c>
      <c r="K320" s="2" t="str">
        <f>IF(LEN(J320)&gt;1,INDEX('JP PINT 1.0'!I:I,MATCH(J320,'JP PINT 1.0'!B:B,0),1),"")</f>
        <v/>
      </c>
      <c r="Q320" t="s">
        <v>1341</v>
      </c>
      <c r="X320" s="2" t="str">
        <f t="shared" si="22"/>
        <v>CIIH_ Trade Settlement_ Monetary Summation. Including Taxes_ Line Total. Amount</v>
      </c>
      <c r="Y320" s="3" t="str">
        <f t="shared" si="24"/>
        <v>ram:IncludingTaxesLineTotalAmount</v>
      </c>
      <c r="Z320" s="3" t="str">
        <f t="shared" si="25"/>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21"/>
        <v>4</v>
      </c>
      <c r="H321" s="2" t="s">
        <v>875</v>
      </c>
      <c r="I321" s="2" t="s">
        <v>876</v>
      </c>
      <c r="J321" s="22" t="str">
        <f>IF(ISERROR(MATCH(H321,コアインボイス!R:R,0)),"",INDEX(コアインボイス!W:W,MATCH(H321,コアインボイス!R:R,0),1))</f>
        <v/>
      </c>
      <c r="K321" s="2" t="str">
        <f>IF(LEN(J321)&gt;1,INDEX('JP PINT 1.0'!I:I,MATCH(J321,'JP PINT 1.0'!B:B,0),1),"")</f>
        <v/>
      </c>
      <c r="O321" t="s">
        <v>1342</v>
      </c>
      <c r="X321" s="3" t="str">
        <f t="shared" si="22"/>
        <v>CIIH_ Supply Chain_ Trade Settlement. Specified. CI_ Financial_ Adjustment</v>
      </c>
      <c r="Y321" s="3" t="str">
        <f t="shared" si="24"/>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21"/>
        <v>5</v>
      </c>
      <c r="H322" s="2" t="s">
        <v>878</v>
      </c>
      <c r="I322" s="2" t="s">
        <v>879</v>
      </c>
      <c r="J322" s="22">
        <f>IF(ISERROR(MATCH(H322,コアインボイス!R:R,0)),"",INDEX(コアインボイス!W:W,MATCH(H322,コアインボイス!R:R,0),1))</f>
        <v>0</v>
      </c>
      <c r="K322" s="2" t="str">
        <f>IF(LEN(J322)&gt;1,INDEX('JP PINT 1.0'!I:I,MATCH(J322,'JP PINT 1.0'!B:B,0),1),"")</f>
        <v/>
      </c>
      <c r="P322" t="s">
        <v>1343</v>
      </c>
      <c r="X322" s="2" t="str">
        <f t="shared" si="22"/>
        <v>CI_ Financial_ Adjustment. Details</v>
      </c>
      <c r="Y322" s="3" t="str">
        <f t="shared" si="24"/>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21"/>
        <v>6</v>
      </c>
      <c r="H323" s="2" t="s">
        <v>880</v>
      </c>
      <c r="I323" s="2" t="s">
        <v>881</v>
      </c>
      <c r="J323" s="22">
        <f>IF(ISERROR(MATCH(H323,コアインボイス!R:R,0)),"",INDEX(コアインボイス!W:W,MATCH(H323,コアインボイス!R:R,0),1))</f>
        <v>0</v>
      </c>
      <c r="K323" s="2" t="str">
        <f>IF(LEN(J323)&gt;1,INDEX('JP PINT 1.0'!I:I,MATCH(J323,'JP PINT 1.0'!B:B,0),1),"")</f>
        <v/>
      </c>
      <c r="Q323" t="s">
        <v>318</v>
      </c>
      <c r="X323" s="2" t="str">
        <f t="shared" si="22"/>
        <v>CI_ Financial_ Adjustment. Reason. Code</v>
      </c>
      <c r="Y323" s="3" t="str">
        <f t="shared" si="24"/>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21"/>
        <v>6</v>
      </c>
      <c r="H324" s="2" t="s">
        <v>883</v>
      </c>
      <c r="I324" s="2" t="s">
        <v>884</v>
      </c>
      <c r="J324" s="22">
        <f>IF(ISERROR(MATCH(H324,コアインボイス!R:R,0)),"",INDEX(コアインボイス!W:W,MATCH(H324,コアインボイス!R:R,0),1))</f>
        <v>0</v>
      </c>
      <c r="K324" s="2" t="str">
        <f>IF(LEN(J324)&gt;1,INDEX('JP PINT 1.0'!I:I,MATCH(J324,'JP PINT 1.0'!B:B,0),1),"")</f>
        <v/>
      </c>
      <c r="Q324" t="s">
        <v>1344</v>
      </c>
      <c r="X324" s="2" t="str">
        <f t="shared" si="22"/>
        <v>CI_ Financial_ Adjustment. Reason. Text</v>
      </c>
      <c r="Y324" s="3" t="str">
        <f t="shared" si="24"/>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21"/>
        <v>6</v>
      </c>
      <c r="H325" s="2" t="s">
        <v>885</v>
      </c>
      <c r="I325" s="2" t="s">
        <v>886</v>
      </c>
      <c r="J325" s="22">
        <f>IF(ISERROR(MATCH(H325,コアインボイス!R:R,0)),"",INDEX(コアインボイス!W:W,MATCH(H325,コアインボイス!R:R,0),1))</f>
        <v>0</v>
      </c>
      <c r="K325" s="2" t="str">
        <f>IF(LEN(J325)&gt;1,INDEX('JP PINT 1.0'!I:I,MATCH(J325,'JP PINT 1.0'!B:B,0),1),"")</f>
        <v/>
      </c>
      <c r="Q325" t="s">
        <v>463</v>
      </c>
      <c r="X325" s="2" t="str">
        <f t="shared" si="22"/>
        <v>CI_ Financial_ Adjustment. Actual. Amount</v>
      </c>
      <c r="Y325" s="3" t="str">
        <f t="shared" si="24"/>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21"/>
        <v>6</v>
      </c>
      <c r="H326" s="2" t="s">
        <v>887</v>
      </c>
      <c r="I326" s="2" t="s">
        <v>888</v>
      </c>
      <c r="J326" s="22">
        <f>IF(ISERROR(MATCH(H326,コアインボイス!R:R,0)),"",INDEX(コアインボイス!W:W,MATCH(H326,コアインボイス!R:R,0),1))</f>
        <v>0</v>
      </c>
      <c r="K326" s="2" t="str">
        <f>IF(LEN(J326)&gt;1,INDEX('JP PINT 1.0'!I:I,MATCH(J326,'JP PINT 1.0'!B:B,0),1),"")</f>
        <v/>
      </c>
      <c r="Q326" t="s">
        <v>1345</v>
      </c>
      <c r="X326" s="2" t="str">
        <f t="shared" si="22"/>
        <v>CI_ Financial_ Adjustment. Direction. Code</v>
      </c>
      <c r="Y326" s="3" t="str">
        <f t="shared" si="24"/>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21"/>
        <v>6</v>
      </c>
      <c r="H327" s="2" t="s">
        <v>889</v>
      </c>
      <c r="I327" s="2" t="s">
        <v>890</v>
      </c>
      <c r="J327" s="22" t="str">
        <f>IF(ISERROR(MATCH(H327,コアインボイス!R:R,0)),"",INDEX(コアインボイス!W:W,MATCH(H327,コアインボイス!R:R,0),1))</f>
        <v/>
      </c>
      <c r="K327" s="2" t="str">
        <f>IF(LEN(J327)&gt;1,INDEX('JP PINT 1.0'!I:I,MATCH(J327,'JP PINT 1.0'!B:B,0),1),"")</f>
        <v/>
      </c>
      <c r="Q327" t="s">
        <v>323</v>
      </c>
      <c r="X327" s="2" t="str">
        <f t="shared" si="22"/>
        <v>CI_ Financial_ Adjustment. Invoice_ Reference. CI_ Referenced_ Document</v>
      </c>
      <c r="Y327" s="3" t="str">
        <f t="shared" si="24"/>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21"/>
        <v>7</v>
      </c>
      <c r="H328" s="2" t="s">
        <v>891</v>
      </c>
      <c r="I328" s="2" t="s">
        <v>892</v>
      </c>
      <c r="J328" s="22">
        <f>IF(ISERROR(MATCH(H328,コアインボイス!R:R,0)),"",INDEX(コアインボイス!W:W,MATCH(H328,コアインボイス!R:R,0),1))</f>
        <v>0</v>
      </c>
      <c r="K328" s="2" t="str">
        <f>IF(LEN(J328)&gt;1,INDEX('JP PINT 1.0'!I:I,MATCH(J328,'JP PINT 1.0'!B:B,0),1),"")</f>
        <v/>
      </c>
      <c r="R328" t="s">
        <v>79</v>
      </c>
      <c r="X328" s="2" t="str">
        <f t="shared" si="22"/>
        <v>CI_ Referenced_ Document. Details</v>
      </c>
      <c r="Y328" s="3" t="str">
        <f t="shared" si="24"/>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21"/>
        <v>8</v>
      </c>
      <c r="H329" s="2" t="s">
        <v>893</v>
      </c>
      <c r="I329" s="2" t="s">
        <v>894</v>
      </c>
      <c r="J329" s="22">
        <f>IF(ISERROR(MATCH(H329,コアインボイス!R:R,0)),"",INDEX(コアインボイス!W:W,MATCH(H329,コアインボイス!R:R,0),1))</f>
        <v>0</v>
      </c>
      <c r="K329" s="2" t="str">
        <f>IF(LEN(J329)&gt;1,INDEX('JP PINT 1.0'!I:I,MATCH(J329,'JP PINT 1.0'!B:B,0),1),"")</f>
        <v/>
      </c>
      <c r="S329" t="s">
        <v>81</v>
      </c>
      <c r="X329" s="2" t="str">
        <f t="shared" si="22"/>
        <v>CI_ Referenced_ Document. Issuer Assigned_ Identification. Identifier</v>
      </c>
      <c r="Y329" s="3" t="str">
        <f t="shared" si="24"/>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6">IF(LEN(L330)&gt;0,1,
  IF(LEN(M330)&gt;0,2,
    IF(LEN(N330)&gt;0,3,
      IF(LEN(O330)&gt;0,4,
        IF(LEN(P330)&gt;0,5,
          IF(LEN(Q330)&gt;0,6,
            IF(LEN(R330)&gt;0,7,
              IF(LEN(S330)&gt;0,8,
                IF(LEN(T330)&gt;0,9,
                  IF(LEN(U330)&gt;0,10,"")
)))))))))</f>
        <v>8</v>
      </c>
      <c r="H330" s="2" t="s">
        <v>895</v>
      </c>
      <c r="I330" s="2" t="s">
        <v>896</v>
      </c>
      <c r="J330" s="22">
        <f>IF(ISERROR(MATCH(H330,コアインボイス!R:R,0)),"",INDEX(コアインボイス!W:W,MATCH(H330,コアインボイス!R:R,0),1))</f>
        <v>0</v>
      </c>
      <c r="K330" s="2" t="str">
        <f>IF(LEN(J330)&gt;1,INDEX('JP PINT 1.0'!I:I,MATCH(J330,'JP PINT 1.0'!B:B,0),1),"")</f>
        <v/>
      </c>
      <c r="S330" t="s">
        <v>83</v>
      </c>
      <c r="X330" s="2" t="str">
        <f t="shared" ref="X330:X393" si="27">L330&amp;M330&amp;N330&amp;O330&amp;P330&amp;Q330&amp;R330&amp;S330&amp;T330&amp;U330</f>
        <v>CI_ Referenced_ Document. Issue. Date Time</v>
      </c>
      <c r="Y330" s="3" t="str">
        <f t="shared" si="24"/>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6"/>
        <v>8</v>
      </c>
      <c r="H331" s="2" t="s">
        <v>324</v>
      </c>
      <c r="I331" s="2" t="s">
        <v>1346</v>
      </c>
      <c r="J331" s="22">
        <f>IF(ISERROR(MATCH(H331,コアインボイス!R:R,0)),"",INDEX(コアインボイス!W:W,MATCH(H331,コアインボイス!R:R,0),1))</f>
        <v>0</v>
      </c>
      <c r="K331" s="2" t="str">
        <f>IF(LEN(J331)&gt;1,INDEX('JP PINT 1.0'!I:I,MATCH(J331,'JP PINT 1.0'!B:B,0),1),"")</f>
        <v/>
      </c>
      <c r="S331" t="s">
        <v>86</v>
      </c>
      <c r="X331" s="2" t="str">
        <f t="shared" si="27"/>
        <v>CI_ Referenced_ Document. Revision_ Identification. Identifier</v>
      </c>
      <c r="Y331" s="3" t="str">
        <f t="shared" si="24"/>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6"/>
        <v>8</v>
      </c>
      <c r="H332" s="2" t="s">
        <v>897</v>
      </c>
      <c r="I332" s="2" t="s">
        <v>898</v>
      </c>
      <c r="J332" s="22">
        <f>IF(ISERROR(MATCH(H332,コアインボイス!R:R,0)),"",INDEX(コアインボイス!W:W,MATCH(H332,コアインボイス!R:R,0),1))</f>
        <v>0</v>
      </c>
      <c r="K332" s="2" t="str">
        <f>IF(LEN(J332)&gt;1,INDEX('JP PINT 1.0'!I:I,MATCH(J332,'JP PINT 1.0'!B:B,0),1),"")</f>
        <v/>
      </c>
      <c r="S332" t="s">
        <v>90</v>
      </c>
      <c r="X332" s="2" t="str">
        <f t="shared" si="27"/>
        <v>CI_ Referenced_ Document. Type. Code</v>
      </c>
      <c r="Y332" s="3" t="str">
        <f t="shared" si="24"/>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6"/>
        <v>8</v>
      </c>
      <c r="H333" s="2" t="s">
        <v>899</v>
      </c>
      <c r="I333" s="2" t="s">
        <v>900</v>
      </c>
      <c r="J333" s="22">
        <f>IF(ISERROR(MATCH(H333,コアインボイス!R:R,0)),"",INDEX(コアインボイス!W:W,MATCH(H333,コアインボイス!R:R,0),1))</f>
        <v>0</v>
      </c>
      <c r="K333" s="2" t="str">
        <f>IF(LEN(J333)&gt;1,INDEX('JP PINT 1.0'!I:I,MATCH(J333,'JP PINT 1.0'!B:B,0),1),"")</f>
        <v/>
      </c>
      <c r="S333" t="s">
        <v>97</v>
      </c>
      <c r="X333" s="2" t="str">
        <f t="shared" si="27"/>
        <v>CI_ Referenced_ Document. Subtype. Code</v>
      </c>
      <c r="Y333" s="3" t="str">
        <f t="shared" si="24"/>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6"/>
        <v>6</v>
      </c>
      <c r="H334" s="2" t="s">
        <v>901</v>
      </c>
      <c r="I334" s="2" t="s">
        <v>902</v>
      </c>
      <c r="J334" s="22" t="str">
        <f>IF(ISERROR(MATCH(H334,コアインボイス!R:R,0)),"",INDEX(コアインボイス!W:W,MATCH(H334,コアインボイス!R:R,0),1))</f>
        <v/>
      </c>
      <c r="K334" s="2" t="str">
        <f>IF(LEN(J334)&gt;1,INDEX('JP PINT 1.0'!I:I,MATCH(J334,'JP PINT 1.0'!B:B,0),1),"")</f>
        <v/>
      </c>
      <c r="Q334" t="s">
        <v>326</v>
      </c>
      <c r="X334" s="2" t="str">
        <f t="shared" si="27"/>
        <v>CI_ Financial_ Adjustment. Related. CI_ Trade_ Tax</v>
      </c>
      <c r="Y334" s="3" t="str">
        <f t="shared" si="24"/>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6"/>
        <v>7</v>
      </c>
      <c r="H335" s="2" t="s">
        <v>903</v>
      </c>
      <c r="I335" s="2" t="s">
        <v>904</v>
      </c>
      <c r="J335" s="22">
        <f>IF(ISERROR(MATCH(H335,コアインボイス!R:R,0)),"",INDEX(コアインボイス!W:W,MATCH(H335,コアインボイス!R:R,0),1))</f>
        <v>0</v>
      </c>
      <c r="K335" s="2" t="str">
        <f>IF(LEN(J335)&gt;1,INDEX('JP PINT 1.0'!I:I,MATCH(J335,'JP PINT 1.0'!B:B,0),1),"")</f>
        <v/>
      </c>
      <c r="R335" t="s">
        <v>265</v>
      </c>
      <c r="X335" s="2" t="str">
        <f t="shared" si="27"/>
        <v>CI_ Trade_ Tax. Details</v>
      </c>
      <c r="Y335" s="3" t="str">
        <f t="shared" si="24"/>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6"/>
        <v>8</v>
      </c>
      <c r="H336" s="2" t="s">
        <v>905</v>
      </c>
      <c r="I336" s="2" t="s">
        <v>906</v>
      </c>
      <c r="J336" s="22">
        <f>IF(ISERROR(MATCH(H336,コアインボイス!R:R,0)),"",INDEX(コアインボイス!W:W,MATCH(H336,コアインボイス!R:R,0),1))</f>
        <v>0</v>
      </c>
      <c r="K336" s="2" t="str">
        <f>IF(LEN(J336)&gt;1,INDEX('JP PINT 1.0'!I:I,MATCH(J336,'JP PINT 1.0'!B:B,0),1),"")</f>
        <v/>
      </c>
      <c r="S336" t="s">
        <v>267</v>
      </c>
      <c r="X336" s="2" t="str">
        <f t="shared" si="27"/>
        <v>CI_ Trade_ Tax. Calculated. Amount</v>
      </c>
      <c r="Y336" s="3" t="str">
        <f t="shared" si="24"/>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6"/>
        <v>8</v>
      </c>
      <c r="H337" s="2" t="s">
        <v>907</v>
      </c>
      <c r="I337" s="2" t="s">
        <v>908</v>
      </c>
      <c r="J337" s="22">
        <f>IF(ISERROR(MATCH(H337,コアインボイス!R:R,0)),"",INDEX(コアインボイス!W:W,MATCH(H337,コアインボイス!R:R,0),1))</f>
        <v>0</v>
      </c>
      <c r="K337" s="2" t="str">
        <f>IF(LEN(J337)&gt;1,INDEX('JP PINT 1.0'!I:I,MATCH(J337,'JP PINT 1.0'!B:B,0),1),"")</f>
        <v/>
      </c>
      <c r="S337" t="s">
        <v>269</v>
      </c>
      <c r="X337" s="2" t="str">
        <f t="shared" si="27"/>
        <v>CI_ Trade_ Tax. Calculated. Rate</v>
      </c>
      <c r="Y337" s="3" t="str">
        <f t="shared" si="24"/>
        <v>ram:CalculatedRate</v>
      </c>
      <c r="Z337" s="3" t="str">
        <f t="shared" ref="Z337:Z338" si="28">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6"/>
        <v>8</v>
      </c>
      <c r="H338" s="2" t="s">
        <v>909</v>
      </c>
      <c r="I338" s="2" t="s">
        <v>910</v>
      </c>
      <c r="J338" s="22">
        <f>IF(ISERROR(MATCH(H338,コアインボイス!R:R,0)),"",INDEX(コアインボイス!W:W,MATCH(H338,コアインボイス!R:R,0),1))</f>
        <v>0</v>
      </c>
      <c r="K338" s="2" t="str">
        <f>IF(LEN(J338)&gt;1,INDEX('JP PINT 1.0'!I:I,MATCH(J338,'JP PINT 1.0'!B:B,0),1),"")</f>
        <v/>
      </c>
      <c r="S338" t="s">
        <v>274</v>
      </c>
      <c r="X338" s="2" t="str">
        <f t="shared" si="27"/>
        <v>CI_ Trade_ Tax. Category. Code</v>
      </c>
      <c r="Y338" s="3" t="str">
        <f t="shared" si="24"/>
        <v>ram:CategoryCode</v>
      </c>
      <c r="Z338" s="3" t="str">
        <f t="shared" si="28"/>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6"/>
        <v>4</v>
      </c>
      <c r="H339" s="2" t="s">
        <v>327</v>
      </c>
      <c r="I339" s="2" t="s">
        <v>911</v>
      </c>
      <c r="J339" s="22" t="str">
        <f>IF(ISERROR(MATCH(H339,コアインボイス!R:R,0)),"",INDEX(コアインボイス!W:W,MATCH(H339,コアインボイス!R:R,0),1))</f>
        <v/>
      </c>
      <c r="K339" s="2" t="str">
        <f>IF(LEN(J339)&gt;1,INDEX('JP PINT 1.0'!I:I,MATCH(J339,'JP PINT 1.0'!B:B,0),1),"")</f>
        <v/>
      </c>
      <c r="O339" t="s">
        <v>1348</v>
      </c>
      <c r="X339" s="3" t="str">
        <f t="shared" si="27"/>
        <v>CIIH_ Supply Chain_ Trade Settlement. Outstanding. CIIH_ Trade Settlement_ Monetary Summation</v>
      </c>
      <c r="Y339" s="3" t="str">
        <f t="shared" si="24"/>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6"/>
        <v>5</v>
      </c>
      <c r="H340" s="2" t="s">
        <v>912</v>
      </c>
      <c r="I340" s="2" t="s">
        <v>913</v>
      </c>
      <c r="J340" s="22">
        <f>IF(ISERROR(MATCH(H340,コアインボイス!R:R,0)),"",INDEX(コアインボイス!W:W,MATCH(H340,コアインボイス!R:R,0),1))</f>
        <v>0</v>
      </c>
      <c r="K340" s="2" t="str">
        <f>IF(LEN(J340)&gt;1,INDEX('JP PINT 1.0'!I:I,MATCH(J340,'JP PINT 1.0'!B:B,0),1),"")</f>
        <v/>
      </c>
      <c r="P340" t="s">
        <v>300</v>
      </c>
      <c r="X340" s="2" t="str">
        <f t="shared" si="27"/>
        <v>CIIH_ Trade Settlement_ Monetary Summation. Details</v>
      </c>
      <c r="Y340" s="3" t="str">
        <f t="shared" si="24"/>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6"/>
        <v>6</v>
      </c>
      <c r="H341" s="2" t="s">
        <v>914</v>
      </c>
      <c r="I341" s="2" t="s">
        <v>915</v>
      </c>
      <c r="J341" s="22">
        <f>IF(ISERROR(MATCH(H341,コアインボイス!R:R,0)),"",INDEX(コアインボイス!W:W,MATCH(H341,コアインボイス!R:R,0),1))</f>
        <v>0</v>
      </c>
      <c r="K341" s="2" t="str">
        <f>IF(LEN(J341)&gt;1,INDEX('JP PINT 1.0'!I:I,MATCH(J341,'JP PINT 1.0'!B:B,0),1),"")</f>
        <v/>
      </c>
      <c r="Q341" t="s">
        <v>1337</v>
      </c>
      <c r="X341" s="2" t="str">
        <f t="shared" si="27"/>
        <v>CIIH_ Trade Settlement_ Monetary Summation. Charge Total. Amount</v>
      </c>
      <c r="Y341" s="3" t="str">
        <f t="shared" si="24"/>
        <v>ram:ChargeTotalAmount</v>
      </c>
      <c r="Z341" s="3" t="str">
        <f t="shared" ref="Z341:Z346" si="29">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6"/>
        <v>6</v>
      </c>
      <c r="H342" s="2" t="s">
        <v>916</v>
      </c>
      <c r="I342" s="2" t="s">
        <v>917</v>
      </c>
      <c r="J342" s="22">
        <f>IF(ISERROR(MATCH(H342,コアインボイス!R:R,0)),"",INDEX(コアインボイス!W:W,MATCH(H342,コアインボイス!R:R,0),1))</f>
        <v>0</v>
      </c>
      <c r="K342" s="2" t="str">
        <f>IF(LEN(J342)&gt;1,INDEX('JP PINT 1.0'!I:I,MATCH(J342,'JP PINT 1.0'!B:B,0),1),"")</f>
        <v/>
      </c>
      <c r="Q342" t="s">
        <v>1338</v>
      </c>
      <c r="X342" s="2" t="str">
        <f t="shared" si="27"/>
        <v>CIIH_ Trade Settlement_ Monetary Summation. Allowance Total. Amount</v>
      </c>
      <c r="Y342" s="3" t="str">
        <f t="shared" si="24"/>
        <v>ram:AllowanceTotalAmount</v>
      </c>
      <c r="Z342" s="3" t="str">
        <f t="shared" si="29"/>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6"/>
        <v>6</v>
      </c>
      <c r="H343" s="2" t="s">
        <v>918</v>
      </c>
      <c r="I343" s="2" t="s">
        <v>919</v>
      </c>
      <c r="J343" s="22">
        <f>IF(ISERROR(MATCH(H343,コアインボイス!R:R,0)),"",INDEX(コアインボイス!W:W,MATCH(H343,コアインボイス!R:R,0),1))</f>
        <v>0</v>
      </c>
      <c r="K343" s="2" t="str">
        <f>IF(LEN(J343)&gt;1,INDEX('JP PINT 1.0'!I:I,MATCH(J343,'JP PINT 1.0'!B:B,0),1),"")</f>
        <v/>
      </c>
      <c r="Q343" t="s">
        <v>311</v>
      </c>
      <c r="X343" s="2" t="str">
        <f t="shared" si="27"/>
        <v>CIIH_ Trade Settlement_ Monetary Summation. Grand Total. Amount</v>
      </c>
      <c r="Y343" s="3" t="str">
        <f t="shared" si="24"/>
        <v>ram:GrandTotalAmount</v>
      </c>
      <c r="Z343" s="3" t="str">
        <f t="shared" si="29"/>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6"/>
        <v>6</v>
      </c>
      <c r="H344" s="2" t="s">
        <v>920</v>
      </c>
      <c r="I344" s="2" t="s">
        <v>921</v>
      </c>
      <c r="J344" s="22">
        <f>IF(ISERROR(MATCH(H344,コアインボイス!R:R,0)),"",INDEX(コアインボイス!W:W,MATCH(H344,コアインボイス!R:R,0),1))</f>
        <v>0</v>
      </c>
      <c r="K344" s="2" t="str">
        <f>IF(LEN(J344)&gt;1,INDEX('JP PINT 1.0'!I:I,MATCH(J344,'JP PINT 1.0'!B:B,0),1),"")</f>
        <v/>
      </c>
      <c r="Q344" t="s">
        <v>313</v>
      </c>
      <c r="X344" s="2" t="str">
        <f t="shared" si="27"/>
        <v>CIIH_ Trade Settlement_ Monetary Summation. Total Prepaid. Amount</v>
      </c>
      <c r="Y344" s="3" t="str">
        <f t="shared" si="24"/>
        <v>ram:TotalPrepaidAmount</v>
      </c>
      <c r="Z344" s="3" t="str">
        <f t="shared" si="29"/>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6"/>
        <v>6</v>
      </c>
      <c r="H345" s="2" t="s">
        <v>922</v>
      </c>
      <c r="I345" s="2" t="s">
        <v>923</v>
      </c>
      <c r="J345" s="22">
        <f>IF(ISERROR(MATCH(H345,コアインボイス!R:R,0)),"",INDEX(コアインボイス!W:W,MATCH(H345,コアインボイス!R:R,0),1))</f>
        <v>0</v>
      </c>
      <c r="K345" s="2" t="str">
        <f>IF(LEN(J345)&gt;1,INDEX('JP PINT 1.0'!I:I,MATCH(J345,'JP PINT 1.0'!B:B,0),1),"")</f>
        <v/>
      </c>
      <c r="Q345" t="s">
        <v>1339</v>
      </c>
      <c r="X345" s="2" t="str">
        <f t="shared" si="27"/>
        <v>CIIH_ Trade Settlement_ Monetary Summation. Due Payable. Amount</v>
      </c>
      <c r="Y345" s="3" t="str">
        <f t="shared" si="24"/>
        <v>ram:DuePayableAmount</v>
      </c>
      <c r="Z345" s="3" t="str">
        <f t="shared" si="29"/>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6"/>
        <v>6</v>
      </c>
      <c r="H346" s="2" t="s">
        <v>924</v>
      </c>
      <c r="I346" s="2" t="s">
        <v>925</v>
      </c>
      <c r="J346" s="22" t="str">
        <f>IF(ISERROR(MATCH(H346,コアインボイス!R:R,0)),"",INDEX(コアインボイス!W:W,MATCH(H346,コアインボイス!R:R,0),1))</f>
        <v/>
      </c>
      <c r="K346" s="2" t="str">
        <f>IF(LEN(J346)&gt;1,INDEX('JP PINT 1.0'!I:I,MATCH(J346,'JP PINT 1.0'!B:B,0),1),"")</f>
        <v/>
      </c>
      <c r="Q346" t="s">
        <v>1350</v>
      </c>
      <c r="X346" s="2" t="str">
        <f t="shared" si="27"/>
        <v>CIIH_ Trade Settlement_ Monetary Summation. Reference. CI_ Referenced_ Document</v>
      </c>
      <c r="Y346" s="3" t="str">
        <f t="shared" si="24"/>
        <v>ram:ReferenceCIReferencedDocument</v>
      </c>
      <c r="Z346" s="3" t="str">
        <f t="shared" si="29"/>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6"/>
        <v>7</v>
      </c>
      <c r="H347" s="2" t="s">
        <v>926</v>
      </c>
      <c r="I347" s="2" t="s">
        <v>927</v>
      </c>
      <c r="J347" s="22">
        <f>IF(ISERROR(MATCH(H347,コアインボイス!R:R,0)),"",INDEX(コアインボイス!W:W,MATCH(H347,コアインボイス!R:R,0),1))</f>
        <v>0</v>
      </c>
      <c r="K347" s="2" t="str">
        <f>IF(LEN(J347)&gt;1,INDEX('JP PINT 1.0'!I:I,MATCH(J347,'JP PINT 1.0'!B:B,0),1),"")</f>
        <v/>
      </c>
      <c r="R347" t="s">
        <v>79</v>
      </c>
      <c r="X347" s="2" t="str">
        <f t="shared" si="27"/>
        <v>CI_ Referenced_ Document. Details</v>
      </c>
      <c r="Y347" s="3" t="str">
        <f t="shared" si="24"/>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6"/>
        <v>8</v>
      </c>
      <c r="H348" s="2" t="s">
        <v>928</v>
      </c>
      <c r="I348" s="2" t="s">
        <v>929</v>
      </c>
      <c r="J348" s="22">
        <f>IF(ISERROR(MATCH(H348,コアインボイス!R:R,0)),"",INDEX(コアインボイス!W:W,MATCH(H348,コアインボイス!R:R,0),1))</f>
        <v>0</v>
      </c>
      <c r="K348" s="2" t="str">
        <f>IF(LEN(J348)&gt;1,INDEX('JP PINT 1.0'!I:I,MATCH(J348,'JP PINT 1.0'!B:B,0),1),"")</f>
        <v/>
      </c>
      <c r="S348" t="s">
        <v>81</v>
      </c>
      <c r="X348" s="2" t="str">
        <f t="shared" si="27"/>
        <v>CI_ Referenced_ Document. Issuer Assigned_ Identification. Identifier</v>
      </c>
      <c r="Y348" s="3" t="str">
        <f t="shared" si="24"/>
        <v>ram:IssuerAssignedID</v>
      </c>
      <c r="Z348" s="3" t="str">
        <f t="shared" ref="Z348:Z354" si="30">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6"/>
        <v>8</v>
      </c>
      <c r="H349" s="2" t="s">
        <v>930</v>
      </c>
      <c r="I349" s="2" t="s">
        <v>931</v>
      </c>
      <c r="J349" s="22">
        <f>IF(ISERROR(MATCH(H349,コアインボイス!R:R,0)),"",INDEX(コアインボイス!W:W,MATCH(H349,コアインボイス!R:R,0),1))</f>
        <v>0</v>
      </c>
      <c r="K349" s="2" t="str">
        <f>IF(LEN(J349)&gt;1,INDEX('JP PINT 1.0'!I:I,MATCH(J349,'JP PINT 1.0'!B:B,0),1),"")</f>
        <v/>
      </c>
      <c r="S349" t="s">
        <v>83</v>
      </c>
      <c r="X349" s="2" t="str">
        <f t="shared" si="27"/>
        <v>CI_ Referenced_ Document. Issue. Date Time</v>
      </c>
      <c r="Y349" s="3" t="str">
        <f t="shared" si="24"/>
        <v>ram:IssueDateTime</v>
      </c>
      <c r="Z349" s="3" t="str">
        <f t="shared" si="30"/>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6"/>
        <v>8</v>
      </c>
      <c r="H350" s="2" t="s">
        <v>1351</v>
      </c>
      <c r="I350" s="2" t="s">
        <v>1352</v>
      </c>
      <c r="J350" s="22">
        <f>IF(ISERROR(MATCH(H350,コアインボイス!R:R,0)),"",INDEX(コアインボイス!W:W,MATCH(H350,コアインボイス!R:R,0),1))</f>
        <v>0</v>
      </c>
      <c r="K350" s="2" t="str">
        <f>IF(LEN(J350)&gt;1,INDEX('JP PINT 1.0'!I:I,MATCH(J350,'JP PINT 1.0'!B:B,0),1),"")</f>
        <v/>
      </c>
      <c r="S350" t="s">
        <v>86</v>
      </c>
      <c r="X350" s="2" t="str">
        <f t="shared" si="27"/>
        <v>CI_ Referenced_ Document. Revision_ Identification. Identifier</v>
      </c>
      <c r="Y350" s="3" t="str">
        <f t="shared" si="24"/>
        <v>ram:RevisionID</v>
      </c>
      <c r="Z350" s="3" t="str">
        <f t="shared" si="30"/>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6"/>
        <v>8</v>
      </c>
      <c r="H351" s="2" t="s">
        <v>932</v>
      </c>
      <c r="I351" s="2" t="s">
        <v>933</v>
      </c>
      <c r="J351" s="22">
        <f>IF(ISERROR(MATCH(H351,コアインボイス!R:R,0)),"",INDEX(コアインボイス!W:W,MATCH(H351,コアインボイス!R:R,0),1))</f>
        <v>0</v>
      </c>
      <c r="K351" s="2" t="str">
        <f>IF(LEN(J351)&gt;1,INDEX('JP PINT 1.0'!I:I,MATCH(J351,'JP PINT 1.0'!B:B,0),1),"")</f>
        <v/>
      </c>
      <c r="S351" t="s">
        <v>88</v>
      </c>
      <c r="X351" s="2" t="str">
        <f t="shared" si="27"/>
        <v>CI_ Referenced_ Document. Information. Text</v>
      </c>
      <c r="Y351" s="3" t="str">
        <f t="shared" si="24"/>
        <v>ram:Information</v>
      </c>
      <c r="Z351" s="3" t="str">
        <f t="shared" si="30"/>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6"/>
        <v>8</v>
      </c>
      <c r="H352" s="2" t="s">
        <v>934</v>
      </c>
      <c r="I352" s="2" t="s">
        <v>935</v>
      </c>
      <c r="J352" s="22">
        <f>IF(ISERROR(MATCH(H352,コアインボイス!R:R,0)),"",INDEX(コアインボイス!W:W,MATCH(H352,コアインボイス!R:R,0),1))</f>
        <v>0</v>
      </c>
      <c r="K352" s="2" t="str">
        <f>IF(LEN(J352)&gt;1,INDEX('JP PINT 1.0'!I:I,MATCH(J352,'JP PINT 1.0'!B:B,0),1),"")</f>
        <v/>
      </c>
      <c r="S352" t="s">
        <v>90</v>
      </c>
      <c r="X352" s="2" t="str">
        <f t="shared" si="27"/>
        <v>CI_ Referenced_ Document. Type. Code</v>
      </c>
      <c r="Y352" s="3" t="str">
        <f t="shared" si="24"/>
        <v>ram:TypeCode</v>
      </c>
      <c r="Z352" s="3" t="str">
        <f t="shared" si="30"/>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6"/>
        <v>8</v>
      </c>
      <c r="H353" s="2" t="s">
        <v>936</v>
      </c>
      <c r="I353" s="2" t="s">
        <v>937</v>
      </c>
      <c r="J353" s="22">
        <f>IF(ISERROR(MATCH(H353,コアインボイス!R:R,0)),"",INDEX(コアインボイス!W:W,MATCH(H353,コアインボイス!R:R,0),1))</f>
        <v>0</v>
      </c>
      <c r="K353" s="2" t="str">
        <f>IF(LEN(J353)&gt;1,INDEX('JP PINT 1.0'!I:I,MATCH(J353,'JP PINT 1.0'!B:B,0),1),"")</f>
        <v/>
      </c>
      <c r="S353" t="s">
        <v>93</v>
      </c>
      <c r="X353" s="2" t="str">
        <f t="shared" si="27"/>
        <v>CI_ Referenced_ Document. Attachment. Binary Object</v>
      </c>
      <c r="Y353" s="3" t="str">
        <f t="shared" si="24"/>
        <v>ram:AttachmentBinaryObject</v>
      </c>
      <c r="Z353" s="3" t="str">
        <f t="shared" si="30"/>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6"/>
        <v>8</v>
      </c>
      <c r="H354" s="2" t="s">
        <v>938</v>
      </c>
      <c r="I354" s="2" t="s">
        <v>939</v>
      </c>
      <c r="J354" s="22">
        <f>IF(ISERROR(MATCH(H354,コアインボイス!R:R,0)),"",INDEX(コアインボイス!W:W,MATCH(H354,コアインボイス!R:R,0),1))</f>
        <v>0</v>
      </c>
      <c r="K354" s="2" t="str">
        <f>IF(LEN(J354)&gt;1,INDEX('JP PINT 1.0'!I:I,MATCH(J354,'JP PINT 1.0'!B:B,0),1),"")</f>
        <v/>
      </c>
      <c r="S354" t="s">
        <v>97</v>
      </c>
      <c r="X354" s="2" t="str">
        <f t="shared" si="27"/>
        <v>CI_ Referenced_ Document. Subtype. Code</v>
      </c>
      <c r="Y354" s="3" t="str">
        <f t="shared" si="24"/>
        <v>ram:SubtypeCode</v>
      </c>
      <c r="Z354" s="3" t="str">
        <f t="shared" si="30"/>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2106</v>
      </c>
      <c r="D355" s="2" t="s">
        <v>328</v>
      </c>
      <c r="E355" s="2" t="s">
        <v>20</v>
      </c>
      <c r="F355" s="4" t="s">
        <v>942</v>
      </c>
      <c r="G355" s="2">
        <f t="shared" si="26"/>
        <v>2</v>
      </c>
      <c r="H355" s="2" t="s">
        <v>940</v>
      </c>
      <c r="I355" s="2" t="s">
        <v>941</v>
      </c>
      <c r="J355" s="22" t="str">
        <f>IF(ISERROR(MATCH(H355,コアインボイス!R:R,0)),"",INDEX(コアインボイス!W:W,MATCH(H355,コアインボイス!R:R,0),1))</f>
        <v/>
      </c>
      <c r="K355" s="2" t="str">
        <f>IF(LEN(J355)&gt;1,INDEX('JP PINT 1.0'!I:I,MATCH(J355,'JP PINT 1.0'!B:B,0),1),"")</f>
        <v/>
      </c>
      <c r="M355" t="s">
        <v>329</v>
      </c>
      <c r="X355" s="3" t="str">
        <f t="shared" si="27"/>
        <v>CIIH_ Supply Chain_ Trade Transaction. Included. CIIL_ Supply Chain_ Trade Line Item</v>
      </c>
      <c r="Y355" s="3" t="str">
        <f t="shared" si="24"/>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2106</v>
      </c>
      <c r="D356" s="2" t="s">
        <v>943</v>
      </c>
      <c r="E356" s="2" t="s">
        <v>23</v>
      </c>
      <c r="F356" s="4" t="s">
        <v>3</v>
      </c>
      <c r="G356" s="2">
        <f t="shared" si="26"/>
        <v>3</v>
      </c>
      <c r="H356" s="2" t="s">
        <v>944</v>
      </c>
      <c r="I356" s="2" t="s">
        <v>945</v>
      </c>
      <c r="J356" s="22" t="str">
        <f>IF(ISERROR(MATCH(H356,コアインボイス!R:R,0)),"",INDEX(コアインボイス!W:W,MATCH(H356,コアインボイス!R:R,0),1))</f>
        <v/>
      </c>
      <c r="K356" s="2" t="str">
        <f>IF(LEN(J356)&gt;1,INDEX('JP PINT 1.0'!I:I,MATCH(J356,'JP PINT 1.0'!B:B,0),1),"")</f>
        <v/>
      </c>
      <c r="N356" t="s">
        <v>330</v>
      </c>
      <c r="X356" s="3" t="str">
        <f t="shared" si="27"/>
        <v>CIIL_ Supply Chain_ Trade Line Item. Details</v>
      </c>
      <c r="Y356" s="3" t="str">
        <f t="shared" si="24"/>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2106</v>
      </c>
      <c r="D357" s="2" t="s">
        <v>331</v>
      </c>
      <c r="E357" s="2" t="s">
        <v>20</v>
      </c>
      <c r="F357" s="4" t="s">
        <v>22</v>
      </c>
      <c r="G357" s="2">
        <f t="shared" si="26"/>
        <v>4</v>
      </c>
      <c r="H357" s="2" t="s">
        <v>946</v>
      </c>
      <c r="I357" s="2" t="s">
        <v>947</v>
      </c>
      <c r="J357" s="22" t="str">
        <f>IF(ISERROR(MATCH(H357,コアインボイス!R:R,0)),"",INDEX(コアインボイス!W:W,MATCH(H357,コアインボイス!R:R,0),1))</f>
        <v/>
      </c>
      <c r="K357" s="2" t="str">
        <f>IF(LEN(J357)&gt;1,INDEX('JP PINT 1.0'!I:I,MATCH(J357,'JP PINT 1.0'!B:B,0),1),"")</f>
        <v/>
      </c>
      <c r="O357" t="s">
        <v>332</v>
      </c>
      <c r="X357" s="3" t="str">
        <f t="shared" si="27"/>
        <v>CIIL_ Supply Chain_ Trade Line Item. Associated. CIIL_ Document Line_ Document</v>
      </c>
      <c r="Y357" s="3" t="str">
        <f t="shared" si="24"/>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2106</v>
      </c>
      <c r="D358" s="2" t="s">
        <v>948</v>
      </c>
      <c r="E358" s="2" t="s">
        <v>23</v>
      </c>
      <c r="F358" s="4" t="s">
        <v>3</v>
      </c>
      <c r="G358" s="2">
        <f t="shared" si="26"/>
        <v>5</v>
      </c>
      <c r="H358" s="2" t="s">
        <v>334</v>
      </c>
      <c r="I358" s="2" t="s">
        <v>949</v>
      </c>
      <c r="J358" s="22">
        <f>IF(ISERROR(MATCH(H358,コアインボイス!R:R,0)),"",INDEX(コアインボイス!W:W,MATCH(H358,コアインボイス!R:R,0),1))</f>
        <v>0</v>
      </c>
      <c r="K358" s="2" t="str">
        <f>IF(LEN(J358)&gt;1,INDEX('JP PINT 1.0'!I:I,MATCH(J358,'JP PINT 1.0'!B:B,0),1),"")</f>
        <v/>
      </c>
      <c r="P358" t="s">
        <v>333</v>
      </c>
      <c r="X358" s="2" t="str">
        <f t="shared" si="27"/>
        <v>CIIL_ Document Line_ Document. Details</v>
      </c>
      <c r="Y358" s="3" t="str">
        <f t="shared" si="24"/>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2106</v>
      </c>
      <c r="D359" s="2" t="s">
        <v>335</v>
      </c>
      <c r="E359" s="2" t="s">
        <v>12</v>
      </c>
      <c r="F359" s="4" t="s">
        <v>22</v>
      </c>
      <c r="G359" s="2">
        <f t="shared" si="26"/>
        <v>6</v>
      </c>
      <c r="H359" s="2" t="s">
        <v>950</v>
      </c>
      <c r="I359" s="2" t="s">
        <v>951</v>
      </c>
      <c r="J359" s="22">
        <f>IF(ISERROR(MATCH(H359,コアインボイス!R:R,0)),"",INDEX(コアインボイス!W:W,MATCH(H359,コアインボイス!R:R,0),1))</f>
        <v>0</v>
      </c>
      <c r="K359" s="2" t="str">
        <f>IF(LEN(J359)&gt;1,INDEX('JP PINT 1.0'!I:I,MATCH(J359,'JP PINT 1.0'!B:B,0),1),"")</f>
        <v/>
      </c>
      <c r="Q359" t="s">
        <v>336</v>
      </c>
      <c r="X359" s="2" t="str">
        <f t="shared" si="27"/>
        <v>CIIL_ Document Line_ Document. Line. Identifier</v>
      </c>
      <c r="Y359" s="3" t="str">
        <f t="shared" si="24"/>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2106</v>
      </c>
      <c r="D360" s="2" t="s">
        <v>337</v>
      </c>
      <c r="E360" s="2" t="s">
        <v>12</v>
      </c>
      <c r="F360" s="4" t="s">
        <v>22</v>
      </c>
      <c r="G360" s="2">
        <f t="shared" si="26"/>
        <v>6</v>
      </c>
      <c r="H360" s="2" t="s">
        <v>952</v>
      </c>
      <c r="I360" s="2" t="s">
        <v>953</v>
      </c>
      <c r="J360" s="22">
        <f>IF(ISERROR(MATCH(H360,コアインボイス!R:R,0)),"",INDEX(コアインボイス!W:W,MATCH(H360,コアインボイス!R:R,0),1))</f>
        <v>0</v>
      </c>
      <c r="K360" s="2" t="str">
        <f>IF(LEN(J360)&gt;1,INDEX('JP PINT 1.0'!I:I,MATCH(J360,'JP PINT 1.0'!B:B,0),1),"")</f>
        <v/>
      </c>
      <c r="Q360" t="s">
        <v>1355</v>
      </c>
      <c r="X360" s="2" t="str">
        <f t="shared" si="27"/>
        <v>CIIL_ Document Line_ Document. Category. Code</v>
      </c>
      <c r="Y360" s="3" t="str">
        <f t="shared" ref="Y360:Y423" si="31">IF(OR("ASMA"=E360,"MA"=E360),"rsm:","ram:")&amp;
IF("ABIE"=E360,
  SUBSTITUTE(
    SUBSTITUTE(
      SUBSTITUTE(X360,". Details","Type"),
      "_",""
    ),
    " ",""
  ),
  IF("ASMA"=E360,
  SUBSTITUTE(
    SUBSTITUTE(
      SUBSTITUTE(X360,". Details",""),
      "_",""
    ),
    " ",""
  ),
  SUBSTITUTE(
    SUBSTITUTE(
      SUBSTITUTE(
        SUBSTITUTE(
          SUBSTITUTE(
            SUBSTITUTE(
              MID(X360,FIND(".",X360)+2,LEN(X360)-FIND(".",X360)-1),
              "_",""
            ),
            "Identification",""
          ),
          "Text",""
        ),
        ".",""
      ),
      " ",""
    ),
    "Identifier","ID"
  )
))</f>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2106</v>
      </c>
      <c r="D361" s="2" t="s">
        <v>338</v>
      </c>
      <c r="E361" s="2" t="s">
        <v>20</v>
      </c>
      <c r="F361" s="4" t="s">
        <v>71</v>
      </c>
      <c r="G361" s="2">
        <f t="shared" si="26"/>
        <v>6</v>
      </c>
      <c r="H361" s="2" t="s">
        <v>1357</v>
      </c>
      <c r="I361" s="2" t="s">
        <v>1358</v>
      </c>
      <c r="J361" s="22" t="str">
        <f>IF(ISERROR(MATCH(H361,コアインボイス!R:R,0)),"",INDEX(コアインボイス!W:W,MATCH(H361,コアインボイス!R:R,0),1))</f>
        <v/>
      </c>
      <c r="K361" s="2" t="str">
        <f>IF(LEN(J361)&gt;1,INDEX('JP PINT 1.0'!I:I,MATCH(J361,'JP PINT 1.0'!B:B,0),1),"")</f>
        <v/>
      </c>
      <c r="Q361" t="s">
        <v>1356</v>
      </c>
      <c r="X361" s="2" t="str">
        <f t="shared" si="27"/>
        <v>CIIL_ Document Line_ Document. Included. CI_ Note</v>
      </c>
      <c r="Y361" s="3" t="str">
        <f t="shared" si="3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2106</v>
      </c>
      <c r="D362" s="2" t="s">
        <v>72</v>
      </c>
      <c r="E362" s="2" t="s">
        <v>23</v>
      </c>
      <c r="F362" s="4" t="s">
        <v>74</v>
      </c>
      <c r="G362" s="2">
        <f t="shared" si="26"/>
        <v>7</v>
      </c>
      <c r="H362" s="2" t="s">
        <v>339</v>
      </c>
      <c r="I362" s="2" t="s">
        <v>1359</v>
      </c>
      <c r="J362" s="22" t="str">
        <f>IF(ISERROR(MATCH(H362,コアインボイス!R:R,0)),"",INDEX(コアインボイス!W:W,MATCH(H362,コアインボイス!R:R,0),1))</f>
        <v/>
      </c>
      <c r="K362" s="2" t="str">
        <f>IF(LEN(J362)&gt;1,INDEX('JP PINT 1.0'!I:I,MATCH(J362,'JP PINT 1.0'!B:B,0),1),"")</f>
        <v/>
      </c>
      <c r="R362" t="s">
        <v>73</v>
      </c>
      <c r="X362" s="2" t="str">
        <f t="shared" si="27"/>
        <v>CI_ Note. Details</v>
      </c>
      <c r="Y362" s="3" t="str">
        <f t="shared" si="31"/>
        <v>ram:CINoteType</v>
      </c>
      <c r="AA362" s="4" t="s">
        <v>4</v>
      </c>
      <c r="AB362" s="2" t="s">
        <v>27</v>
      </c>
      <c r="AC362" s="2" t="s">
        <v>27</v>
      </c>
      <c r="AD362" s="2" t="s">
        <v>27</v>
      </c>
      <c r="AE362" s="2" t="s">
        <v>27</v>
      </c>
      <c r="AF362" s="2" t="s">
        <v>230</v>
      </c>
      <c r="AG362" s="2" t="s">
        <v>27</v>
      </c>
    </row>
    <row r="363" spans="1:33" ht="14.25" customHeight="1">
      <c r="A363" s="2">
        <v>354</v>
      </c>
      <c r="B363" s="2" t="s">
        <v>78</v>
      </c>
      <c r="C363" s="2" t="s">
        <v>2106</v>
      </c>
      <c r="D363" s="2" t="s">
        <v>75</v>
      </c>
      <c r="E363" s="2" t="s">
        <v>12</v>
      </c>
      <c r="F363" s="4" t="s">
        <v>17</v>
      </c>
      <c r="G363" s="2">
        <f t="shared" si="26"/>
        <v>8</v>
      </c>
      <c r="H363" s="2" t="s">
        <v>1360</v>
      </c>
      <c r="I363" s="2" t="s">
        <v>1361</v>
      </c>
      <c r="J363" s="22" t="str">
        <f>IF(ISERROR(MATCH(H363,コアインボイス!R:R,0)),"",INDEX(コアインボイス!W:W,MATCH(H363,コアインボイス!R:R,0),1))</f>
        <v/>
      </c>
      <c r="K363" s="2" t="str">
        <f>IF(LEN(J363)&gt;1,INDEX('JP PINT 1.0'!I:I,MATCH(J363,'JP PINT 1.0'!B:B,0),1),"")</f>
        <v/>
      </c>
      <c r="S363" t="s">
        <v>340</v>
      </c>
      <c r="X363" s="2" t="str">
        <f t="shared" si="27"/>
        <v>CI_ Note. Subject. Text</v>
      </c>
      <c r="Y363" s="3" t="str">
        <f t="shared" si="3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2106</v>
      </c>
      <c r="D364" s="2" t="s">
        <v>76</v>
      </c>
      <c r="E364" s="2" t="s">
        <v>12</v>
      </c>
      <c r="F364" s="4" t="s">
        <v>17</v>
      </c>
      <c r="G364" s="2">
        <f t="shared" si="26"/>
        <v>8</v>
      </c>
      <c r="H364" s="2" t="s">
        <v>1362</v>
      </c>
      <c r="I364" s="2" t="s">
        <v>1363</v>
      </c>
      <c r="J364" s="22" t="str">
        <f>IF(ISERROR(MATCH(H364,コアインボイス!R:R,0)),"",INDEX(コアインボイス!W:W,MATCH(H364,コアインボイス!R:R,0),1))</f>
        <v/>
      </c>
      <c r="K364" s="2" t="str">
        <f>IF(LEN(J364)&gt;1,INDEX('JP PINT 1.0'!I:I,MATCH(J364,'JP PINT 1.0'!B:B,0),1),"")</f>
        <v/>
      </c>
      <c r="S364" t="s">
        <v>341</v>
      </c>
      <c r="X364" s="2" t="str">
        <f t="shared" si="27"/>
        <v>CI_ Note. Content. Text</v>
      </c>
      <c r="Y364" s="3" t="str">
        <f t="shared" si="3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2106</v>
      </c>
      <c r="D365" s="2" t="s">
        <v>77</v>
      </c>
      <c r="E365" s="2" t="s">
        <v>12</v>
      </c>
      <c r="F365" s="4" t="s">
        <v>17</v>
      </c>
      <c r="G365" s="2">
        <f t="shared" si="26"/>
        <v>8</v>
      </c>
      <c r="H365" s="2" t="s">
        <v>1364</v>
      </c>
      <c r="I365" s="2" t="s">
        <v>1365</v>
      </c>
      <c r="J365" s="22" t="str">
        <f>IF(ISERROR(MATCH(H365,コアインボイス!R:R,0)),"",INDEX(コアインボイス!W:W,MATCH(H365,コアインボイス!R:R,0),1))</f>
        <v/>
      </c>
      <c r="K365" s="2" t="str">
        <f>IF(LEN(J365)&gt;1,INDEX('JP PINT 1.0'!I:I,MATCH(J365,'JP PINT 1.0'!B:B,0),1),"")</f>
        <v/>
      </c>
      <c r="S365" t="s">
        <v>342</v>
      </c>
      <c r="X365" s="2" t="str">
        <f t="shared" si="27"/>
        <v>CI_ Note. Identification. Identifier</v>
      </c>
      <c r="Y365" s="3" t="str">
        <f t="shared" si="3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2106</v>
      </c>
      <c r="D366" s="2" t="s">
        <v>343</v>
      </c>
      <c r="E366" s="2" t="s">
        <v>20</v>
      </c>
      <c r="F366" s="4" t="s">
        <v>17</v>
      </c>
      <c r="G366" s="2">
        <f t="shared" si="26"/>
        <v>6</v>
      </c>
      <c r="H366" s="2" t="s">
        <v>1367</v>
      </c>
      <c r="I366" s="2" t="s">
        <v>1368</v>
      </c>
      <c r="J366" s="22" t="str">
        <f>IF(ISERROR(MATCH(H366,コアインボイス!R:R,0)),"",INDEX(コアインボイス!W:W,MATCH(H366,コアインボイス!R:R,0),1))</f>
        <v/>
      </c>
      <c r="K366" s="2" t="str">
        <f>IF(LEN(J366)&gt;1,INDEX('JP PINT 1.0'!I:I,MATCH(J366,'JP PINT 1.0'!B:B,0),1),"")</f>
        <v/>
      </c>
      <c r="Q366" t="s">
        <v>1366</v>
      </c>
      <c r="X366" s="2" t="str">
        <f t="shared" si="27"/>
        <v>CIIL_ Document Line_ Document. Reference. CI_ Referenced_ Document</v>
      </c>
      <c r="Y366" s="3" t="str">
        <f t="shared" si="3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2106</v>
      </c>
      <c r="D367" s="2" t="s">
        <v>416</v>
      </c>
      <c r="E367" s="2" t="s">
        <v>23</v>
      </c>
      <c r="F367" s="4" t="s">
        <v>74</v>
      </c>
      <c r="G367" s="2">
        <f t="shared" si="26"/>
        <v>7</v>
      </c>
      <c r="H367" s="2" t="s">
        <v>1369</v>
      </c>
      <c r="I367" s="2" t="s">
        <v>1370</v>
      </c>
      <c r="J367" s="22" t="str">
        <f>IF(ISERROR(MATCH(H367,コアインボイス!R:R,0)),"",INDEX(コアインボイス!W:W,MATCH(H367,コアインボイス!R:R,0),1))</f>
        <v/>
      </c>
      <c r="K367" s="2" t="str">
        <f>IF(LEN(J367)&gt;1,INDEX('JP PINT 1.0'!I:I,MATCH(J367,'JP PINT 1.0'!B:B,0),1),"")</f>
        <v/>
      </c>
      <c r="R367" t="s">
        <v>79</v>
      </c>
      <c r="X367" s="2" t="str">
        <f t="shared" si="27"/>
        <v>CI_ Referenced_ Document. Details</v>
      </c>
      <c r="Y367" s="3" t="str">
        <f t="shared" si="31"/>
        <v>ram:CIReferencedDocumentType</v>
      </c>
      <c r="AB367" s="2" t="s">
        <v>27</v>
      </c>
      <c r="AC367" s="2" t="s">
        <v>27</v>
      </c>
      <c r="AD367" s="2" t="s">
        <v>27</v>
      </c>
      <c r="AE367" s="2" t="s">
        <v>27</v>
      </c>
      <c r="AF367" s="2" t="s">
        <v>230</v>
      </c>
      <c r="AG367" s="2" t="s">
        <v>27</v>
      </c>
    </row>
    <row r="368" spans="1:33" ht="14.25" customHeight="1">
      <c r="A368" s="2">
        <v>359</v>
      </c>
      <c r="B368" s="2" t="s">
        <v>78</v>
      </c>
      <c r="C368" s="2" t="s">
        <v>2106</v>
      </c>
      <c r="D368" s="2" t="s">
        <v>80</v>
      </c>
      <c r="E368" s="2" t="s">
        <v>12</v>
      </c>
      <c r="F368" s="4" t="s">
        <v>22</v>
      </c>
      <c r="G368" s="2">
        <f t="shared" si="26"/>
        <v>8</v>
      </c>
      <c r="H368" s="2" t="s">
        <v>1371</v>
      </c>
      <c r="I368" s="2" t="s">
        <v>1372</v>
      </c>
      <c r="J368" s="22" t="str">
        <f>IF(ISERROR(MATCH(H368,コアインボイス!R:R,0)),"",INDEX(コアインボイス!W:W,MATCH(H368,コアインボイス!R:R,0),1))</f>
        <v/>
      </c>
      <c r="K368" s="2" t="str">
        <f>IF(LEN(J368)&gt;1,INDEX('JP PINT 1.0'!I:I,MATCH(J368,'JP PINT 1.0'!B:B,0),1),"")</f>
        <v/>
      </c>
      <c r="S368" t="s">
        <v>81</v>
      </c>
      <c r="X368" s="2" t="str">
        <f t="shared" si="27"/>
        <v>CI_ Referenced_ Document. Issuer Assigned_ Identification. Identifier</v>
      </c>
      <c r="Y368" s="3" t="str">
        <f t="shared" si="3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2106</v>
      </c>
      <c r="D369" s="2" t="s">
        <v>82</v>
      </c>
      <c r="E369" s="2" t="s">
        <v>12</v>
      </c>
      <c r="F369" s="4" t="s">
        <v>17</v>
      </c>
      <c r="G369" s="2">
        <f t="shared" si="26"/>
        <v>8</v>
      </c>
      <c r="H369" s="2" t="s">
        <v>1373</v>
      </c>
      <c r="I369" s="2" t="s">
        <v>1374</v>
      </c>
      <c r="J369" s="22" t="str">
        <f>IF(ISERROR(MATCH(H369,コアインボイス!R:R,0)),"",INDEX(コアインボイス!W:W,MATCH(H369,コアインボイス!R:R,0),1))</f>
        <v/>
      </c>
      <c r="K369" s="2" t="str">
        <f>IF(LEN(J369)&gt;1,INDEX('JP PINT 1.0'!I:I,MATCH(J369,'JP PINT 1.0'!B:B,0),1),"")</f>
        <v/>
      </c>
      <c r="S369" t="s">
        <v>83</v>
      </c>
      <c r="X369" s="2" t="str">
        <f t="shared" si="27"/>
        <v>CI_ Referenced_ Document. Issue. Date Time</v>
      </c>
      <c r="Y369" s="3" t="str">
        <f t="shared" si="3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2106</v>
      </c>
      <c r="D370" s="2" t="s">
        <v>85</v>
      </c>
      <c r="E370" s="2" t="s">
        <v>12</v>
      </c>
      <c r="F370" s="4" t="s">
        <v>17</v>
      </c>
      <c r="G370" s="2">
        <f t="shared" si="26"/>
        <v>8</v>
      </c>
      <c r="H370" s="2" t="s">
        <v>1375</v>
      </c>
      <c r="I370" s="2" t="s">
        <v>1376</v>
      </c>
      <c r="J370" s="22" t="str">
        <f>IF(ISERROR(MATCH(H370,コアインボイス!R:R,0)),"",INDEX(コアインボイス!W:W,MATCH(H370,コアインボイス!R:R,0),1))</f>
        <v/>
      </c>
      <c r="K370" s="2" t="str">
        <f>IF(LEN(J370)&gt;1,INDEX('JP PINT 1.0'!I:I,MATCH(J370,'JP PINT 1.0'!B:B,0),1),"")</f>
        <v/>
      </c>
      <c r="S370" t="s">
        <v>86</v>
      </c>
      <c r="X370" s="2" t="str">
        <f t="shared" si="27"/>
        <v>CI_ Referenced_ Document. Revision_ Identification. Identifier</v>
      </c>
      <c r="Y370" s="3" t="str">
        <f t="shared" si="3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2106</v>
      </c>
      <c r="D371" s="2" t="s">
        <v>89</v>
      </c>
      <c r="E371" s="2" t="s">
        <v>12</v>
      </c>
      <c r="F371" s="4" t="s">
        <v>22</v>
      </c>
      <c r="G371" s="2">
        <f t="shared" si="26"/>
        <v>8</v>
      </c>
      <c r="H371" s="2" t="s">
        <v>1377</v>
      </c>
      <c r="I371" s="2" t="s">
        <v>1378</v>
      </c>
      <c r="J371" s="22" t="str">
        <f>IF(ISERROR(MATCH(H371,コアインボイス!R:R,0)),"",INDEX(コアインボイス!W:W,MATCH(H371,コアインボイス!R:R,0),1))</f>
        <v/>
      </c>
      <c r="K371" s="2" t="str">
        <f>IF(LEN(J371)&gt;1,INDEX('JP PINT 1.0'!I:I,MATCH(J371,'JP PINT 1.0'!B:B,0),1),"")</f>
        <v/>
      </c>
      <c r="S371" t="s">
        <v>90</v>
      </c>
      <c r="X371" s="2" t="str">
        <f t="shared" si="27"/>
        <v>CI_ Referenced_ Document. Type. Code</v>
      </c>
      <c r="Y371" s="3" t="str">
        <f t="shared" si="3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2106</v>
      </c>
      <c r="D372" s="2" t="s">
        <v>96</v>
      </c>
      <c r="E372" s="2" t="s">
        <v>12</v>
      </c>
      <c r="F372" s="4" t="s">
        <v>22</v>
      </c>
      <c r="G372" s="2">
        <f t="shared" si="26"/>
        <v>8</v>
      </c>
      <c r="H372" s="2" t="s">
        <v>1379</v>
      </c>
      <c r="I372" s="2" t="s">
        <v>1380</v>
      </c>
      <c r="J372" s="22" t="str">
        <f>IF(ISERROR(MATCH(H372,コアインボイス!R:R,0)),"",INDEX(コアインボイス!W:W,MATCH(H372,コアインボイス!R:R,0),1))</f>
        <v/>
      </c>
      <c r="K372" s="2" t="str">
        <f>IF(LEN(J372)&gt;1,INDEX('JP PINT 1.0'!I:I,MATCH(J372,'JP PINT 1.0'!B:B,0),1),"")</f>
        <v/>
      </c>
      <c r="S372" t="s">
        <v>97</v>
      </c>
      <c r="X372" s="2" t="str">
        <f t="shared" si="27"/>
        <v>CI_ Referenced_ Document. Subtype. Code</v>
      </c>
      <c r="Y372" s="3" t="str">
        <f t="shared" si="3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2106</v>
      </c>
      <c r="D373" s="2" t="s">
        <v>344</v>
      </c>
      <c r="E373" s="2" t="s">
        <v>20</v>
      </c>
      <c r="F373" s="4" t="s">
        <v>17</v>
      </c>
      <c r="G373" s="2">
        <f t="shared" si="26"/>
        <v>4</v>
      </c>
      <c r="H373" s="2" t="s">
        <v>954</v>
      </c>
      <c r="I373" s="2" t="s">
        <v>346</v>
      </c>
      <c r="J373" s="22" t="str">
        <f>IF(ISERROR(MATCH(H373,コアインボイス!R:R,0)),"",INDEX(コアインボイス!W:W,MATCH(H373,コアインボイス!R:R,0),1))</f>
        <v/>
      </c>
      <c r="K373" s="2" t="str">
        <f>IF(LEN(J373)&gt;1,INDEX('JP PINT 1.0'!I:I,MATCH(J373,'JP PINT 1.0'!B:B,0),1),"")</f>
        <v/>
      </c>
      <c r="O373" t="s">
        <v>345</v>
      </c>
      <c r="X373" s="3" t="str">
        <f t="shared" si="27"/>
        <v>CIIL_ Supply Chain_ Trade Line Item. Specified. CIIL_ Supply Chain_ Trade Agreement</v>
      </c>
      <c r="Y373" s="3" t="str">
        <f t="shared" si="3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2106</v>
      </c>
      <c r="D374" s="2" t="s">
        <v>955</v>
      </c>
      <c r="E374" s="2" t="s">
        <v>23</v>
      </c>
      <c r="F374" s="4" t="s">
        <v>3</v>
      </c>
      <c r="G374" s="2">
        <f t="shared" si="26"/>
        <v>5</v>
      </c>
      <c r="H374" s="2" t="s">
        <v>956</v>
      </c>
      <c r="I374" s="2" t="s">
        <v>348</v>
      </c>
      <c r="J374" s="22" t="str">
        <f>IF(ISERROR(MATCH(H374,コアインボイス!R:R,0)),"",INDEX(コアインボイス!W:W,MATCH(H374,コアインボイス!R:R,0),1))</f>
        <v/>
      </c>
      <c r="K374" s="2" t="str">
        <f>IF(LEN(J374)&gt;1,INDEX('JP PINT 1.0'!I:I,MATCH(J374,'JP PINT 1.0'!B:B,0),1),"")</f>
        <v/>
      </c>
      <c r="P374" t="s">
        <v>347</v>
      </c>
      <c r="X374" s="2" t="str">
        <f t="shared" si="27"/>
        <v>CIIL_ Supply Chain_ Trade Agreement. Details</v>
      </c>
      <c r="Y374" s="3" t="str">
        <f t="shared" si="3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2106</v>
      </c>
      <c r="D375" s="2" t="s">
        <v>349</v>
      </c>
      <c r="E375" s="2" t="s">
        <v>20</v>
      </c>
      <c r="F375" s="4" t="s">
        <v>17</v>
      </c>
      <c r="G375" s="2">
        <f t="shared" si="26"/>
        <v>6</v>
      </c>
      <c r="H375" s="2" t="s">
        <v>957</v>
      </c>
      <c r="I375" s="2" t="s">
        <v>958</v>
      </c>
      <c r="J375" s="22" t="str">
        <f>IF(ISERROR(MATCH(H375,コアインボイス!R:R,0)),"",INDEX(コアインボイス!W:W,MATCH(H375,コアインボイス!R:R,0),1))</f>
        <v/>
      </c>
      <c r="K375" s="2" t="str">
        <f>IF(LEN(J375)&gt;1,INDEX('JP PINT 1.0'!I:I,MATCH(J375,'JP PINT 1.0'!B:B,0),1),"")</f>
        <v/>
      </c>
      <c r="Q375" t="s">
        <v>350</v>
      </c>
      <c r="X375" s="2" t="str">
        <f t="shared" si="27"/>
        <v>CIIL_ Supply Chain_ Trade Agreement. Seller Order_ Referenced. CI_ Referenced_ Document</v>
      </c>
      <c r="Y375" s="3" t="str">
        <f t="shared" si="3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2106</v>
      </c>
      <c r="D376" s="2" t="s">
        <v>416</v>
      </c>
      <c r="E376" s="2" t="s">
        <v>23</v>
      </c>
      <c r="F376" s="4" t="s">
        <v>3</v>
      </c>
      <c r="G376" s="2">
        <f t="shared" si="26"/>
        <v>7</v>
      </c>
      <c r="H376" s="2" t="s">
        <v>959</v>
      </c>
      <c r="I376" s="2" t="s">
        <v>1381</v>
      </c>
      <c r="J376" s="22">
        <f>IF(ISERROR(MATCH(H376,コアインボイス!R:R,0)),"",INDEX(コアインボイス!W:W,MATCH(H376,コアインボイス!R:R,0),1))</f>
        <v>0</v>
      </c>
      <c r="K376" s="2" t="str">
        <f>IF(LEN(J376)&gt;1,INDEX('JP PINT 1.0'!I:I,MATCH(J376,'JP PINT 1.0'!B:B,0),1),"")</f>
        <v/>
      </c>
      <c r="R376" t="s">
        <v>79</v>
      </c>
      <c r="X376" s="2" t="str">
        <f t="shared" si="27"/>
        <v>CI_ Referenced_ Document. Details</v>
      </c>
      <c r="Y376" s="3" t="str">
        <f t="shared" si="3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2106</v>
      </c>
      <c r="D377" s="2" t="s">
        <v>80</v>
      </c>
      <c r="E377" s="2" t="s">
        <v>12</v>
      </c>
      <c r="F377" s="4" t="s">
        <v>17</v>
      </c>
      <c r="G377" s="2">
        <f t="shared" si="26"/>
        <v>8</v>
      </c>
      <c r="H377" s="2" t="s">
        <v>961</v>
      </c>
      <c r="I377" s="2" t="s">
        <v>1382</v>
      </c>
      <c r="J377" s="22" t="str">
        <f>IF(ISERROR(MATCH(H377,コアインボイス!R:R,0)),"",INDEX(コアインボイス!W:W,MATCH(H377,コアインボイス!R:R,0),1))</f>
        <v>IBT-014</v>
      </c>
      <c r="K377" s="2" t="str">
        <f>IF(LEN(J377)&gt;1,INDEX('JP PINT 1.0'!I:I,MATCH(J377,'JP PINT 1.0'!B:B,0),1),"")</f>
        <v>受注参照</v>
      </c>
      <c r="S377" t="s">
        <v>81</v>
      </c>
      <c r="X377" s="2" t="str">
        <f t="shared" si="27"/>
        <v>CI_ Referenced_ Document. Issuer Assigned_ Identification. Identifier</v>
      </c>
      <c r="Y377" s="3" t="str">
        <f t="shared" si="3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2106</v>
      </c>
      <c r="D378" s="2" t="s">
        <v>85</v>
      </c>
      <c r="E378" s="2" t="s">
        <v>12</v>
      </c>
      <c r="F378" s="4" t="s">
        <v>17</v>
      </c>
      <c r="G378" s="2">
        <f t="shared" si="26"/>
        <v>8</v>
      </c>
      <c r="H378" s="2" t="s">
        <v>1383</v>
      </c>
      <c r="I378" s="2" t="s">
        <v>1384</v>
      </c>
      <c r="J378" s="22">
        <f>IF(ISERROR(MATCH(H378,コアインボイス!R:R,0)),"",INDEX(コアインボイス!W:W,MATCH(H378,コアインボイス!R:R,0),1))</f>
        <v>0</v>
      </c>
      <c r="K378" s="2" t="str">
        <f>IF(LEN(J378)&gt;1,INDEX('JP PINT 1.0'!I:I,MATCH(J378,'JP PINT 1.0'!B:B,0),1),"")</f>
        <v/>
      </c>
      <c r="S378" t="s">
        <v>86</v>
      </c>
      <c r="X378" s="2" t="str">
        <f t="shared" si="27"/>
        <v>CI_ Referenced_ Document. Revision_ Identification. Identifier</v>
      </c>
      <c r="Y378" s="3" t="str">
        <f t="shared" si="3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2106</v>
      </c>
      <c r="D379" s="2" t="s">
        <v>351</v>
      </c>
      <c r="E379" s="2" t="s">
        <v>20</v>
      </c>
      <c r="F379" s="4" t="s">
        <v>17</v>
      </c>
      <c r="G379" s="2">
        <f t="shared" si="26"/>
        <v>6</v>
      </c>
      <c r="H379" s="2" t="s">
        <v>962</v>
      </c>
      <c r="I379" s="2" t="s">
        <v>963</v>
      </c>
      <c r="J379" s="22" t="str">
        <f>IF(ISERROR(MATCH(H379,コアインボイス!R:R,0)),"",INDEX(コアインボイス!W:W,MATCH(H379,コアインボイス!R:R,0),1))</f>
        <v/>
      </c>
      <c r="K379" s="2" t="str">
        <f>IF(LEN(J379)&gt;1,INDEX('JP PINT 1.0'!I:I,MATCH(J379,'JP PINT 1.0'!B:B,0),1),"")</f>
        <v/>
      </c>
      <c r="Q379" t="s">
        <v>352</v>
      </c>
      <c r="X379" s="2" t="str">
        <f t="shared" si="27"/>
        <v>CIIL_ Supply Chain_ Trade Agreement. Buyer Order_ Referenced. CI_ Referenced_ Document</v>
      </c>
      <c r="Y379" s="3" t="str">
        <f t="shared" si="3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2106</v>
      </c>
      <c r="D380" s="2" t="s">
        <v>416</v>
      </c>
      <c r="E380" s="2" t="s">
        <v>23</v>
      </c>
      <c r="F380" s="4" t="s">
        <v>3</v>
      </c>
      <c r="G380" s="2">
        <f t="shared" si="26"/>
        <v>7</v>
      </c>
      <c r="H380" s="2" t="s">
        <v>1385</v>
      </c>
      <c r="I380" s="2" t="s">
        <v>1386</v>
      </c>
      <c r="J380" s="22">
        <f>IF(ISERROR(MATCH(H380,コアインボイス!R:R,0)),"",INDEX(コアインボイス!W:W,MATCH(H380,コアインボイス!R:R,0),1))</f>
        <v>0</v>
      </c>
      <c r="K380" s="2" t="str">
        <f>IF(LEN(J380)&gt;1,INDEX('JP PINT 1.0'!I:I,MATCH(J380,'JP PINT 1.0'!B:B,0),1),"")</f>
        <v/>
      </c>
      <c r="R380" t="s">
        <v>79</v>
      </c>
      <c r="X380" s="2" t="str">
        <f t="shared" si="27"/>
        <v>CI_ Referenced_ Document. Details</v>
      </c>
      <c r="Y380" s="3" t="str">
        <f t="shared" si="3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2106</v>
      </c>
      <c r="D381" s="2" t="s">
        <v>80</v>
      </c>
      <c r="E381" s="2" t="s">
        <v>12</v>
      </c>
      <c r="F381" s="4" t="s">
        <v>17</v>
      </c>
      <c r="G381" s="2">
        <f t="shared" si="26"/>
        <v>8</v>
      </c>
      <c r="H381" s="2" t="s">
        <v>965</v>
      </c>
      <c r="I381" s="2" t="s">
        <v>1387</v>
      </c>
      <c r="J381" s="22" t="str">
        <f>IF(ISERROR(MATCH(H381,コアインボイス!R:R,0)),"",INDEX(コアインボイス!W:W,MATCH(H381,コアインボイス!R:R,0),1))</f>
        <v>IBT-013</v>
      </c>
      <c r="K381" s="2" t="str">
        <f>IF(LEN(J381)&gt;1,INDEX('JP PINT 1.0'!I:I,MATCH(J381,'JP PINT 1.0'!B:B,0),1),"")</f>
        <v>購買発注参照</v>
      </c>
      <c r="S381" t="s">
        <v>81</v>
      </c>
      <c r="X381" s="2" t="str">
        <f t="shared" si="27"/>
        <v>CI_ Referenced_ Document. Issuer Assigned_ Identification. Identifier</v>
      </c>
      <c r="Y381" s="3" t="str">
        <f t="shared" si="3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2106</v>
      </c>
      <c r="D382" s="2" t="s">
        <v>85</v>
      </c>
      <c r="E382" s="2" t="s">
        <v>12</v>
      </c>
      <c r="F382" s="4" t="s">
        <v>17</v>
      </c>
      <c r="G382" s="2">
        <f t="shared" si="26"/>
        <v>8</v>
      </c>
      <c r="H382" s="2" t="s">
        <v>1388</v>
      </c>
      <c r="I382" s="2" t="s">
        <v>1389</v>
      </c>
      <c r="J382" s="22">
        <f>IF(ISERROR(MATCH(H382,コアインボイス!R:R,0)),"",INDEX(コアインボイス!W:W,MATCH(H382,コアインボイス!R:R,0),1))</f>
        <v>0</v>
      </c>
      <c r="K382" s="2" t="str">
        <f>IF(LEN(J382)&gt;1,INDEX('JP PINT 1.0'!I:I,MATCH(J382,'JP PINT 1.0'!B:B,0),1),"")</f>
        <v/>
      </c>
      <c r="S382" t="s">
        <v>86</v>
      </c>
      <c r="X382" s="2" t="str">
        <f t="shared" si="27"/>
        <v>CI_ Referenced_ Document. Revision_ Identification. Identifier</v>
      </c>
      <c r="Y382" s="3" t="str">
        <f t="shared" si="3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2106</v>
      </c>
      <c r="D383" s="2" t="s">
        <v>966</v>
      </c>
      <c r="E383" s="2" t="s">
        <v>20</v>
      </c>
      <c r="F383" s="4" t="s">
        <v>17</v>
      </c>
      <c r="G383" s="2">
        <f t="shared" si="26"/>
        <v>6</v>
      </c>
      <c r="H383" s="2" t="s">
        <v>967</v>
      </c>
      <c r="I383" s="2" t="s">
        <v>968</v>
      </c>
      <c r="J383" s="22" t="str">
        <f>IF(ISERROR(MATCH(H383,コアインボイス!R:R,0)),"",INDEX(コアインボイス!W:W,MATCH(H383,コアインボイス!R:R,0),1))</f>
        <v/>
      </c>
      <c r="K383" s="2" t="str">
        <f>IF(LEN(J383)&gt;1,INDEX('JP PINT 1.0'!I:I,MATCH(J383,'JP PINT 1.0'!B:B,0),1),"")</f>
        <v/>
      </c>
      <c r="Q383" t="s">
        <v>353</v>
      </c>
      <c r="X383" s="2" t="str">
        <f t="shared" si="27"/>
        <v>CIIL_ Supply Chain_ Trade Agreement. Contract_ Referenced. CI_ Referenced_ Document</v>
      </c>
      <c r="Y383" s="3" t="str">
        <f t="shared" si="3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2106</v>
      </c>
      <c r="D384" s="2" t="s">
        <v>416</v>
      </c>
      <c r="E384" s="2" t="s">
        <v>23</v>
      </c>
      <c r="F384" s="4" t="s">
        <v>3</v>
      </c>
      <c r="G384" s="2">
        <f t="shared" si="26"/>
        <v>7</v>
      </c>
      <c r="H384" s="2" t="s">
        <v>969</v>
      </c>
      <c r="I384" s="2" t="s">
        <v>1390</v>
      </c>
      <c r="J384" s="22">
        <f>IF(ISERROR(MATCH(H384,コアインボイス!R:R,0)),"",INDEX(コアインボイス!W:W,MATCH(H384,コアインボイス!R:R,0),1))</f>
        <v>0</v>
      </c>
      <c r="K384" s="2" t="str">
        <f>IF(LEN(J384)&gt;1,INDEX('JP PINT 1.0'!I:I,MATCH(J384,'JP PINT 1.0'!B:B,0),1),"")</f>
        <v/>
      </c>
      <c r="R384" t="s">
        <v>79</v>
      </c>
      <c r="X384" s="2" t="str">
        <f t="shared" si="27"/>
        <v>CI_ Referenced_ Document. Details</v>
      </c>
      <c r="Y384" s="3" t="str">
        <f t="shared" si="3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2106</v>
      </c>
      <c r="D385" s="2" t="s">
        <v>80</v>
      </c>
      <c r="E385" s="2" t="s">
        <v>12</v>
      </c>
      <c r="F385" s="4" t="s">
        <v>17</v>
      </c>
      <c r="G385" s="2">
        <f t="shared" si="26"/>
        <v>8</v>
      </c>
      <c r="H385" s="2" t="s">
        <v>970</v>
      </c>
      <c r="I385" s="2" t="s">
        <v>1391</v>
      </c>
      <c r="J385" s="22" t="str">
        <f>IF(ISERROR(MATCH(H385,コアインボイス!R:R,0)),"",INDEX(コアインボイス!W:W,MATCH(H385,コアインボイス!R:R,0),1))</f>
        <v>IBT-012</v>
      </c>
      <c r="K385" s="2" t="str">
        <f>IF(LEN(J385)&gt;1,INDEX('JP PINT 1.0'!I:I,MATCH(J385,'JP PINT 1.0'!B:B,0),1),"")</f>
        <v>契約書参照</v>
      </c>
      <c r="S385" t="s">
        <v>81</v>
      </c>
      <c r="X385" s="2" t="str">
        <f t="shared" si="27"/>
        <v>CI_ Referenced_ Document. Issuer Assigned_ Identification. Identifier</v>
      </c>
      <c r="Y385" s="3" t="str">
        <f t="shared" si="3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2106</v>
      </c>
      <c r="D386" s="2" t="s">
        <v>85</v>
      </c>
      <c r="E386" s="2" t="s">
        <v>12</v>
      </c>
      <c r="F386" s="4" t="s">
        <v>17</v>
      </c>
      <c r="G386" s="2">
        <f t="shared" si="26"/>
        <v>8</v>
      </c>
      <c r="H386" s="2" t="s">
        <v>1392</v>
      </c>
      <c r="I386" s="2" t="s">
        <v>1393</v>
      </c>
      <c r="J386" s="22">
        <f>IF(ISERROR(MATCH(H386,コアインボイス!R:R,0)),"",INDEX(コアインボイス!W:W,MATCH(H386,コアインボイス!R:R,0),1))</f>
        <v>0</v>
      </c>
      <c r="K386" s="2" t="str">
        <f>IF(LEN(J386)&gt;1,INDEX('JP PINT 1.0'!I:I,MATCH(J386,'JP PINT 1.0'!B:B,0),1),"")</f>
        <v/>
      </c>
      <c r="S386" t="s">
        <v>86</v>
      </c>
      <c r="X386" s="2" t="str">
        <f t="shared" si="27"/>
        <v>CI_ Referenced_ Document. Revision_ Identification. Identifier</v>
      </c>
      <c r="Y386" s="3" t="str">
        <f t="shared" si="3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2106</v>
      </c>
      <c r="D387" s="2" t="s">
        <v>354</v>
      </c>
      <c r="E387" s="2" t="s">
        <v>20</v>
      </c>
      <c r="F387" s="4" t="s">
        <v>17</v>
      </c>
      <c r="G387" s="2">
        <f t="shared" si="26"/>
        <v>4</v>
      </c>
      <c r="H387" s="2" t="s">
        <v>971</v>
      </c>
      <c r="I387" s="2" t="s">
        <v>972</v>
      </c>
      <c r="J387" s="22" t="str">
        <f>IF(ISERROR(MATCH(H387,コアインボイス!R:R,0)),"",INDEX(コアインボイス!W:W,MATCH(H387,コアインボイス!R:R,0),1))</f>
        <v/>
      </c>
      <c r="K387" s="2" t="str">
        <f>IF(LEN(J387)&gt;1,INDEX('JP PINT 1.0'!I:I,MATCH(J387,'JP PINT 1.0'!B:B,0),1),"")</f>
        <v/>
      </c>
      <c r="O387" t="s">
        <v>1394</v>
      </c>
      <c r="X387" s="3" t="str">
        <f t="shared" si="27"/>
        <v>CIIL_ Supply Chain_ Trade Line Item. Specified. CIIL_ Supply Chain_ Trade Delivery</v>
      </c>
      <c r="Y387" s="3" t="str">
        <f t="shared" si="31"/>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2106</v>
      </c>
      <c r="D388" s="2" t="s">
        <v>973</v>
      </c>
      <c r="E388" s="2" t="s">
        <v>23</v>
      </c>
      <c r="F388" s="4" t="s">
        <v>3</v>
      </c>
      <c r="G388" s="2">
        <f t="shared" si="26"/>
        <v>5</v>
      </c>
      <c r="H388" s="2" t="s">
        <v>356</v>
      </c>
      <c r="I388" s="2" t="s">
        <v>974</v>
      </c>
      <c r="J388" s="22" t="str">
        <f>IF(ISERROR(MATCH(H388,コアインボイス!R:R,0)),"",INDEX(コアインボイス!W:W,MATCH(H388,コアインボイス!R:R,0),1))</f>
        <v/>
      </c>
      <c r="K388" s="2" t="str">
        <f>IF(LEN(J388)&gt;1,INDEX('JP PINT 1.0'!I:I,MATCH(J388,'JP PINT 1.0'!B:B,0),1),"")</f>
        <v/>
      </c>
      <c r="P388" t="s">
        <v>355</v>
      </c>
      <c r="X388" s="2" t="str">
        <f t="shared" si="27"/>
        <v>CIIL_ Supply Chain_ Trade Delivery. Details</v>
      </c>
      <c r="Y388" s="3" t="str">
        <f t="shared" si="31"/>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2106</v>
      </c>
      <c r="D389" s="2" t="s">
        <v>975</v>
      </c>
      <c r="E389" s="2" t="s">
        <v>20</v>
      </c>
      <c r="F389" s="4" t="s">
        <v>17</v>
      </c>
      <c r="G389" s="2">
        <f t="shared" si="26"/>
        <v>6</v>
      </c>
      <c r="H389" s="2" t="s">
        <v>976</v>
      </c>
      <c r="I389" s="2" t="s">
        <v>1395</v>
      </c>
      <c r="J389" s="22" t="str">
        <f>IF(ISERROR(MATCH(H389,コアインボイス!R:R,0)),"",INDEX(コアインボイス!W:W,MATCH(H389,コアインボイス!R:R,0),1))</f>
        <v/>
      </c>
      <c r="K389" s="2" t="str">
        <f>IF(LEN(J389)&gt;1,INDEX('JP PINT 1.0'!I:I,MATCH(J389,'JP PINT 1.0'!B:B,0),1),"")</f>
        <v/>
      </c>
      <c r="Q389" t="s">
        <v>357</v>
      </c>
      <c r="X389" s="2" t="str">
        <f t="shared" si="27"/>
        <v>CIIL_ Supply Chain_ Trade Delivery. Ship To. CI_ Trade_ Party</v>
      </c>
      <c r="Y389" s="3" t="str">
        <f t="shared" si="31"/>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2106</v>
      </c>
      <c r="D390" s="2" t="s">
        <v>120</v>
      </c>
      <c r="E390" s="2" t="s">
        <v>23</v>
      </c>
      <c r="F390" s="4" t="s">
        <v>3</v>
      </c>
      <c r="G390" s="2">
        <f t="shared" si="26"/>
        <v>7</v>
      </c>
      <c r="H390" s="2" t="s">
        <v>977</v>
      </c>
      <c r="I390" s="2" t="s">
        <v>978</v>
      </c>
      <c r="J390" s="22" t="str">
        <f>IF(ISERROR(MATCH(H390,コアインボイス!R:R,0)),"",INDEX(コアインボイス!W:W,MATCH(H390,コアインボイス!R:R,0),1))</f>
        <v>IBG-13</v>
      </c>
      <c r="K390" s="2" t="str">
        <f>IF(LEN(J390)&gt;1,INDEX('JP PINT 1.0'!I:I,MATCH(J390,'JP PINT 1.0'!B:B,0),1),"")</f>
        <v>納入先</v>
      </c>
      <c r="R390" t="s">
        <v>121</v>
      </c>
      <c r="X390" s="2" t="str">
        <f t="shared" si="27"/>
        <v>CI_ Trade_ Party. Details</v>
      </c>
      <c r="Y390" s="3" t="str">
        <f t="shared" si="31"/>
        <v>ram:CITradePartyType</v>
      </c>
      <c r="AA390" s="4" t="s">
        <v>4</v>
      </c>
      <c r="AB390" s="2" t="s">
        <v>27</v>
      </c>
      <c r="AC390" s="2" t="s">
        <v>27</v>
      </c>
      <c r="AD390" s="2" t="s">
        <v>27</v>
      </c>
      <c r="AE390" s="2" t="s">
        <v>230</v>
      </c>
      <c r="AF390" s="2" t="s">
        <v>230</v>
      </c>
      <c r="AG390" s="2" t="s">
        <v>27</v>
      </c>
    </row>
    <row r="391" spans="1:33" ht="14.25" customHeight="1">
      <c r="A391" s="2">
        <v>382</v>
      </c>
      <c r="B391" s="2" t="s">
        <v>78</v>
      </c>
      <c r="C391" s="2" t="s">
        <v>2106</v>
      </c>
      <c r="D391" s="2" t="s">
        <v>123</v>
      </c>
      <c r="E391" s="2" t="s">
        <v>12</v>
      </c>
      <c r="F391" s="4" t="s">
        <v>17</v>
      </c>
      <c r="G391" s="2">
        <f t="shared" si="26"/>
        <v>8</v>
      </c>
      <c r="H391" s="2" t="s">
        <v>979</v>
      </c>
      <c r="I391" s="2" t="s">
        <v>980</v>
      </c>
      <c r="J391" s="22" t="str">
        <f>IF(ISERROR(MATCH(H391,コアインボイス!R:R,0)),"",INDEX(コアインボイス!W:W,MATCH(H391,コアインボイス!R:R,0),1))</f>
        <v>IBT-071</v>
      </c>
      <c r="K391" s="2" t="str">
        <f>IF(LEN(J391)&gt;1,INDEX('JP PINT 1.0'!I:I,MATCH(J391,'JP PINT 1.0'!B:B,0),1),"")</f>
        <v>納入先ID</v>
      </c>
      <c r="S391" t="s">
        <v>124</v>
      </c>
      <c r="X391" s="2" t="str">
        <f t="shared" si="27"/>
        <v>CI_ Trade_ Party. Identification. Identifier</v>
      </c>
      <c r="Y391" s="3" t="str">
        <f t="shared" si="31"/>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2106</v>
      </c>
      <c r="D392" s="2" t="s">
        <v>126</v>
      </c>
      <c r="E392" s="2" t="s">
        <v>12</v>
      </c>
      <c r="F392" s="4" t="s">
        <v>17</v>
      </c>
      <c r="G392" s="2">
        <f t="shared" si="26"/>
        <v>8</v>
      </c>
      <c r="H392" s="2" t="s">
        <v>981</v>
      </c>
      <c r="I392" s="2" t="s">
        <v>982</v>
      </c>
      <c r="J392" s="22">
        <f>IF(ISERROR(MATCH(H392,コアインボイス!R:R,0)),"",INDEX(コアインボイス!W:W,MATCH(H392,コアインボイス!R:R,0),1))</f>
        <v>0</v>
      </c>
      <c r="K392" s="2" t="str">
        <f>IF(LEN(J392)&gt;1,INDEX('JP PINT 1.0'!I:I,MATCH(J392,'JP PINT 1.0'!B:B,0),1),"")</f>
        <v/>
      </c>
      <c r="S392" t="s">
        <v>127</v>
      </c>
      <c r="X392" s="2" t="str">
        <f t="shared" si="27"/>
        <v>CI_ Trade_ Party. Global_ Identification. Identifier</v>
      </c>
      <c r="Y392" s="3" t="str">
        <f t="shared" si="31"/>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2106</v>
      </c>
      <c r="D393" s="2" t="s">
        <v>129</v>
      </c>
      <c r="E393" s="2" t="s">
        <v>12</v>
      </c>
      <c r="F393" s="4" t="s">
        <v>17</v>
      </c>
      <c r="G393" s="2">
        <f t="shared" si="26"/>
        <v>8</v>
      </c>
      <c r="H393" s="2" t="s">
        <v>983</v>
      </c>
      <c r="I393" s="2" t="s">
        <v>984</v>
      </c>
      <c r="J393" s="22" t="str">
        <f>IF(ISERROR(MATCH(H393,コアインボイス!R:R,0)),"",INDEX(コアインボイス!W:W,MATCH(H393,コアインボイス!R:R,0),1))</f>
        <v>IBT-070</v>
      </c>
      <c r="K393" s="2" t="str">
        <f>IF(LEN(J393)&gt;1,INDEX('JP PINT 1.0'!I:I,MATCH(J393,'JP PINT 1.0'!B:B,0),1),"")</f>
        <v>納入先名称</v>
      </c>
      <c r="S393" t="s">
        <v>164</v>
      </c>
      <c r="X393" s="2" t="str">
        <f t="shared" si="27"/>
        <v>CI_ Trade_ Party. Name. Text</v>
      </c>
      <c r="Y393" s="3" t="str">
        <f t="shared" si="31"/>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2106</v>
      </c>
      <c r="D394" s="2" t="s">
        <v>151</v>
      </c>
      <c r="E394" s="2" t="s">
        <v>20</v>
      </c>
      <c r="F394" s="4" t="s">
        <v>17</v>
      </c>
      <c r="G394" s="2">
        <f t="shared" ref="G394:G457" si="32">IF(LEN(L394)&gt;0,1,
  IF(LEN(M394)&gt;0,2,
    IF(LEN(N394)&gt;0,3,
      IF(LEN(O394)&gt;0,4,
        IF(LEN(P394)&gt;0,5,
          IF(LEN(Q394)&gt;0,6,
            IF(LEN(R394)&gt;0,7,
              IF(LEN(S394)&gt;0,8,
                IF(LEN(T394)&gt;0,9,
                  IF(LEN(U394)&gt;0,10,"")
)))))))))</f>
        <v>8</v>
      </c>
      <c r="H394" s="2" t="s">
        <v>985</v>
      </c>
      <c r="I394" s="2" t="s">
        <v>986</v>
      </c>
      <c r="J394" s="22" t="str">
        <f>IF(ISERROR(MATCH(H394,コアインボイス!R:R,0)),"",INDEX(コアインボイス!W:W,MATCH(H394,コアインボイス!R:R,0),1))</f>
        <v/>
      </c>
      <c r="K394" s="2" t="str">
        <f>IF(LEN(J394)&gt;1,INDEX('JP PINT 1.0'!I:I,MATCH(J394,'JP PINT 1.0'!B:B,0),1),"")</f>
        <v/>
      </c>
      <c r="S394" t="s">
        <v>358</v>
      </c>
      <c r="X394" s="2" t="str">
        <f t="shared" ref="X394:X457" si="33">L394&amp;M394&amp;N394&amp;O394&amp;P394&amp;Q394&amp;R394&amp;S394&amp;T394&amp;U394</f>
        <v>CI_ Trade_ Party. Postal. CI_ Trade_ Address</v>
      </c>
      <c r="Y394" s="3" t="str">
        <f t="shared" si="31"/>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2106</v>
      </c>
      <c r="D395" s="2" t="s">
        <v>167</v>
      </c>
      <c r="E395" s="2" t="s">
        <v>23</v>
      </c>
      <c r="F395" s="4" t="s">
        <v>3</v>
      </c>
      <c r="G395" s="2">
        <f t="shared" si="32"/>
        <v>9</v>
      </c>
      <c r="H395" s="2" t="s">
        <v>987</v>
      </c>
      <c r="I395" s="2" t="s">
        <v>360</v>
      </c>
      <c r="J395" s="22" t="str">
        <f>IF(ISERROR(MATCH(H395,コアインボイス!R:R,0)),"",INDEX(コアインボイス!W:W,MATCH(H395,コアインボイス!R:R,0),1))</f>
        <v>IBG-15</v>
      </c>
      <c r="K395" s="2" t="str">
        <f>IF(LEN(J395)&gt;1,INDEX('JP PINT 1.0'!I:I,MATCH(J395,'JP PINT 1.0'!B:B,0),1),"")</f>
        <v>納入先住所</v>
      </c>
      <c r="T395" t="s">
        <v>359</v>
      </c>
      <c r="X395" s="2" t="str">
        <f t="shared" si="33"/>
        <v>CI_ Trade_ Address. Details</v>
      </c>
      <c r="Y395" s="3" t="str">
        <f t="shared" si="31"/>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2106</v>
      </c>
      <c r="D396" s="2" t="s">
        <v>152</v>
      </c>
      <c r="E396" s="2" t="s">
        <v>12</v>
      </c>
      <c r="F396" s="4" t="s">
        <v>17</v>
      </c>
      <c r="G396" s="2">
        <f t="shared" si="32"/>
        <v>10</v>
      </c>
      <c r="H396" s="2" t="s">
        <v>988</v>
      </c>
      <c r="I396" s="2" t="s">
        <v>989</v>
      </c>
      <c r="J396" s="22" t="str">
        <f>IF(ISERROR(MATCH(H396,コアインボイス!R:R,0)),"",INDEX(コアインボイス!W:W,MATCH(H396,コアインボイス!R:R,0),1))</f>
        <v>IBT-078</v>
      </c>
      <c r="K396" s="2" t="str">
        <f>IF(LEN(J396)&gt;1,INDEX('JP PINT 1.0'!I:I,MATCH(J396,'JP PINT 1.0'!B:B,0),1),"")</f>
        <v>納入先郵便番号</v>
      </c>
      <c r="U396" t="s">
        <v>361</v>
      </c>
      <c r="X396" s="2" t="str">
        <f t="shared" si="33"/>
        <v>CI_ Trade_ Address. Postcode. Code</v>
      </c>
      <c r="Y396" s="3" t="str">
        <f t="shared" si="31"/>
        <v>ram:PostcodeCode</v>
      </c>
      <c r="Z396" s="3" t="str">
        <f t="shared" ref="Z396" si="34">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2106</v>
      </c>
      <c r="D397" s="2" t="s">
        <v>153</v>
      </c>
      <c r="E397" s="2" t="s">
        <v>12</v>
      </c>
      <c r="F397" s="4" t="s">
        <v>17</v>
      </c>
      <c r="G397" s="2">
        <f t="shared" si="32"/>
        <v>10</v>
      </c>
      <c r="H397" s="2" t="s">
        <v>990</v>
      </c>
      <c r="I397" s="2" t="s">
        <v>991</v>
      </c>
      <c r="J397" s="22" t="str">
        <f>IF(ISERROR(MATCH(H397,コアインボイス!R:R,0)),"",INDEX(コアインボイス!W:W,MATCH(H397,コアインボイス!R:R,0),1))</f>
        <v>IBT-075</v>
      </c>
      <c r="K397" s="2" t="str">
        <f>IF(LEN(J397)&gt;1,INDEX('JP PINT 1.0'!I:I,MATCH(J397,'JP PINT 1.0'!B:B,0),1),"")</f>
        <v>納入先住所欄1</v>
      </c>
      <c r="U397" t="s">
        <v>362</v>
      </c>
      <c r="X397" s="2" t="str">
        <f t="shared" si="33"/>
        <v>CI_ Trade_ Address. Line One. Text</v>
      </c>
      <c r="Y397" s="3" t="str">
        <f t="shared" si="31"/>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2106</v>
      </c>
      <c r="D398" s="2" t="s">
        <v>154</v>
      </c>
      <c r="E398" s="2" t="s">
        <v>12</v>
      </c>
      <c r="F398" s="4" t="s">
        <v>17</v>
      </c>
      <c r="G398" s="2">
        <f t="shared" si="32"/>
        <v>10</v>
      </c>
      <c r="H398" s="2" t="s">
        <v>992</v>
      </c>
      <c r="I398" s="2" t="s">
        <v>993</v>
      </c>
      <c r="J398" s="22" t="str">
        <f>IF(ISERROR(MATCH(H398,コアインボイス!R:R,0)),"",INDEX(コアインボイス!W:W,MATCH(H398,コアインボイス!R:R,0),1))</f>
        <v>IBT-076</v>
      </c>
      <c r="K398" s="2" t="str">
        <f>IF(LEN(J398)&gt;1,INDEX('JP PINT 1.0'!I:I,MATCH(J398,'JP PINT 1.0'!B:B,0),1),"")</f>
        <v>納入先住所欄2</v>
      </c>
      <c r="U398" t="s">
        <v>155</v>
      </c>
      <c r="X398" s="2" t="str">
        <f t="shared" si="33"/>
        <v>CI_ Trade_ Address. Line Two. Text</v>
      </c>
      <c r="Y398" s="3" t="str">
        <f t="shared" si="31"/>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2106</v>
      </c>
      <c r="D399" s="2" t="s">
        <v>156</v>
      </c>
      <c r="E399" s="2" t="s">
        <v>12</v>
      </c>
      <c r="F399" s="4" t="s">
        <v>17</v>
      </c>
      <c r="G399" s="2">
        <f t="shared" si="32"/>
        <v>10</v>
      </c>
      <c r="H399" s="2" t="s">
        <v>994</v>
      </c>
      <c r="I399" s="2" t="s">
        <v>995</v>
      </c>
      <c r="J399" s="22" t="str">
        <f>IF(ISERROR(MATCH(H399,コアインボイス!R:R,0)),"",INDEX(コアインボイス!W:W,MATCH(H399,コアインボイス!R:R,0),1))</f>
        <v>IBT-165</v>
      </c>
      <c r="K399" s="2" t="str">
        <f>IF(LEN(J399)&gt;1,INDEX('JP PINT 1.0'!I:I,MATCH(J399,'JP PINT 1.0'!B:B,0),1),"")</f>
        <v>納入先住所欄3</v>
      </c>
      <c r="U399" t="s">
        <v>157</v>
      </c>
      <c r="X399" s="2" t="str">
        <f t="shared" si="33"/>
        <v>CI_ Trade_ Address. Line Three. Text</v>
      </c>
      <c r="Y399" s="3" t="str">
        <f t="shared" si="31"/>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2106</v>
      </c>
      <c r="D400" s="2" t="s">
        <v>158</v>
      </c>
      <c r="E400" s="2" t="s">
        <v>12</v>
      </c>
      <c r="F400" s="4" t="s">
        <v>22</v>
      </c>
      <c r="G400" s="2">
        <f t="shared" si="32"/>
        <v>10</v>
      </c>
      <c r="H400" s="2" t="s">
        <v>996</v>
      </c>
      <c r="I400" s="2" t="s">
        <v>997</v>
      </c>
      <c r="J400" s="22" t="str">
        <f>IF(ISERROR(MATCH(H400,コアインボイス!R:R,0)),"",INDEX(コアインボイス!W:W,MATCH(H400,コアインボイス!R:R,0),1))</f>
        <v>IBT-080</v>
      </c>
      <c r="K400" s="2" t="str">
        <f>IF(LEN(J400)&gt;1,INDEX('JP PINT 1.0'!I:I,MATCH(J400,'JP PINT 1.0'!B:B,0),1),"")</f>
        <v>納入先国コード</v>
      </c>
      <c r="U400" t="s">
        <v>159</v>
      </c>
      <c r="X400" s="2" t="str">
        <f t="shared" si="33"/>
        <v>CI_ Trade_ Address. Country. Identifier</v>
      </c>
      <c r="Y400" s="3" t="str">
        <f t="shared" si="31"/>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2106</v>
      </c>
      <c r="D401" s="2" t="s">
        <v>998</v>
      </c>
      <c r="E401" s="2" t="s">
        <v>20</v>
      </c>
      <c r="F401" s="4" t="s">
        <v>17</v>
      </c>
      <c r="G401" s="2">
        <f t="shared" si="32"/>
        <v>6</v>
      </c>
      <c r="H401" s="2" t="s">
        <v>999</v>
      </c>
      <c r="I401" s="2" t="s">
        <v>1000</v>
      </c>
      <c r="J401" s="22" t="str">
        <f>IF(ISERROR(MATCH(H401,コアインボイス!R:R,0)),"",INDEX(コアインボイス!W:W,MATCH(H401,コアインボイス!R:R,0),1))</f>
        <v/>
      </c>
      <c r="K401" s="2" t="str">
        <f>IF(LEN(J401)&gt;1,INDEX('JP PINT 1.0'!I:I,MATCH(J401,'JP PINT 1.0'!B:B,0),1),"")</f>
        <v/>
      </c>
      <c r="Q401" t="s">
        <v>363</v>
      </c>
      <c r="X401" s="2" t="str">
        <f t="shared" si="33"/>
        <v>CIIL_ Supply Chain_ Trade Delivery. Actual_ Delivery. CI_ Supply Chain_ Event</v>
      </c>
      <c r="Y401" s="3" t="str">
        <f t="shared" si="31"/>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2106</v>
      </c>
      <c r="D402" s="2" t="s">
        <v>364</v>
      </c>
      <c r="E402" s="2" t="s">
        <v>23</v>
      </c>
      <c r="F402" s="4" t="s">
        <v>3</v>
      </c>
      <c r="G402" s="2">
        <f t="shared" si="32"/>
        <v>7</v>
      </c>
      <c r="H402" s="2" t="s">
        <v>1001</v>
      </c>
      <c r="I402" s="2" t="s">
        <v>1002</v>
      </c>
      <c r="J402" s="22">
        <f>IF(ISERROR(MATCH(H402,コアインボイス!R:R,0)),"",INDEX(コアインボイス!W:W,MATCH(H402,コアインボイス!R:R,0),1))</f>
        <v>0</v>
      </c>
      <c r="K402" s="2" t="str">
        <f>IF(LEN(J402)&gt;1,INDEX('JP PINT 1.0'!I:I,MATCH(J402,'JP PINT 1.0'!B:B,0),1),"")</f>
        <v/>
      </c>
      <c r="R402" t="s">
        <v>365</v>
      </c>
      <c r="X402" s="2" t="str">
        <f t="shared" si="33"/>
        <v>CI_ Supply Chain_ Event. Details</v>
      </c>
      <c r="Y402" s="3" t="str">
        <f t="shared" si="31"/>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2106</v>
      </c>
      <c r="D403" s="2" t="s">
        <v>366</v>
      </c>
      <c r="E403" s="2" t="s">
        <v>12</v>
      </c>
      <c r="F403" s="4" t="s">
        <v>17</v>
      </c>
      <c r="G403" s="2">
        <f t="shared" si="32"/>
        <v>8</v>
      </c>
      <c r="H403" s="2" t="s">
        <v>1003</v>
      </c>
      <c r="I403" s="2" t="s">
        <v>1004</v>
      </c>
      <c r="J403" s="22" t="str">
        <f>IF(ISERROR(MATCH(H403,コアインボイス!R:R,0)),"",INDEX(コアインボイス!W:W,MATCH(H403,コアインボイス!R:R,0),1))</f>
        <v>IBT-072</v>
      </c>
      <c r="K403" s="2" t="str">
        <f>IF(LEN(J403)&gt;1,INDEX('JP PINT 1.0'!I:I,MATCH(J403,'JP PINT 1.0'!B:B,0),1),"")</f>
        <v>実際納入日</v>
      </c>
      <c r="S403" t="s">
        <v>367</v>
      </c>
      <c r="X403" s="2" t="str">
        <f t="shared" si="33"/>
        <v>CI_ Supply Chain_ Event. Occurrence. Date Time</v>
      </c>
      <c r="Y403" s="3" t="str">
        <f t="shared" si="31"/>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2106</v>
      </c>
      <c r="D404" s="2" t="s">
        <v>1005</v>
      </c>
      <c r="E404" s="2" t="s">
        <v>20</v>
      </c>
      <c r="F404" s="4" t="s">
        <v>71</v>
      </c>
      <c r="G404" s="2">
        <f t="shared" si="32"/>
        <v>6</v>
      </c>
      <c r="H404" s="2" t="s">
        <v>1006</v>
      </c>
      <c r="I404" s="2" t="s">
        <v>1007</v>
      </c>
      <c r="J404" s="22" t="str">
        <f>IF(ISERROR(MATCH(H404,コアインボイス!R:R,0)),"",INDEX(コアインボイス!W:W,MATCH(H404,コアインボイス!R:R,0),1))</f>
        <v/>
      </c>
      <c r="K404" s="2" t="str">
        <f>IF(LEN(J404)&gt;1,INDEX('JP PINT 1.0'!I:I,MATCH(J404,'JP PINT 1.0'!B:B,0),1),"")</f>
        <v/>
      </c>
      <c r="Q404" t="s">
        <v>368</v>
      </c>
      <c r="X404" s="2" t="str">
        <f t="shared" si="33"/>
        <v>CIIL_ Supply Chain_ Trade Delivery. Delivery Note_ Referenced. CI_ Referenced_ Document</v>
      </c>
      <c r="Y404" s="3" t="str">
        <f t="shared" si="31"/>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2106</v>
      </c>
      <c r="D405" s="2" t="s">
        <v>416</v>
      </c>
      <c r="E405" s="2" t="s">
        <v>23</v>
      </c>
      <c r="F405" s="4" t="s">
        <v>3</v>
      </c>
      <c r="G405" s="2">
        <f t="shared" si="32"/>
        <v>7</v>
      </c>
      <c r="H405" s="2" t="s">
        <v>1008</v>
      </c>
      <c r="I405" s="2" t="s">
        <v>1009</v>
      </c>
      <c r="J405" s="22">
        <f>IF(ISERROR(MATCH(H405,コアインボイス!R:R,0)),"",INDEX(コアインボイス!W:W,MATCH(H405,コアインボイス!R:R,0),1))</f>
        <v>0</v>
      </c>
      <c r="K405" s="2" t="str">
        <f>IF(LEN(J405)&gt;1,INDEX('JP PINT 1.0'!I:I,MATCH(J405,'JP PINT 1.0'!B:B,0),1),"")</f>
        <v/>
      </c>
      <c r="R405" t="s">
        <v>79</v>
      </c>
      <c r="X405" s="2" t="str">
        <f t="shared" si="33"/>
        <v>CI_ Referenced_ Document. Details</v>
      </c>
      <c r="Y405" s="3" t="str">
        <f t="shared" si="31"/>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2106</v>
      </c>
      <c r="D406" s="2" t="s">
        <v>80</v>
      </c>
      <c r="E406" s="2" t="s">
        <v>12</v>
      </c>
      <c r="F406" s="4" t="s">
        <v>22</v>
      </c>
      <c r="G406" s="2">
        <f t="shared" si="32"/>
        <v>8</v>
      </c>
      <c r="H406" s="2" t="s">
        <v>1010</v>
      </c>
      <c r="I406" s="2" t="s">
        <v>1011</v>
      </c>
      <c r="J406" s="22">
        <f>IF(ISERROR(MATCH(H406,コアインボイス!R:R,0)),"",INDEX(コアインボイス!W:W,MATCH(H406,コアインボイス!R:R,0),1))</f>
        <v>0</v>
      </c>
      <c r="K406" s="2" t="str">
        <f>IF(LEN(J406)&gt;1,INDEX('JP PINT 1.0'!I:I,MATCH(J406,'JP PINT 1.0'!B:B,0),1),"")</f>
        <v/>
      </c>
      <c r="S406" t="s">
        <v>81</v>
      </c>
      <c r="X406" s="2" t="str">
        <f t="shared" si="33"/>
        <v>CI_ Referenced_ Document. Issuer Assigned_ Identification. Identifier</v>
      </c>
      <c r="Y406" s="3" t="str">
        <f t="shared" si="31"/>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2106</v>
      </c>
      <c r="D407" s="2" t="s">
        <v>85</v>
      </c>
      <c r="E407" s="2" t="s">
        <v>12</v>
      </c>
      <c r="F407" s="4" t="s">
        <v>17</v>
      </c>
      <c r="G407" s="2">
        <f t="shared" si="32"/>
        <v>8</v>
      </c>
      <c r="H407" s="2" t="s">
        <v>1396</v>
      </c>
      <c r="I407" s="2" t="s">
        <v>1397</v>
      </c>
      <c r="J407" s="22">
        <f>IF(ISERROR(MATCH(H407,コアインボイス!R:R,0)),"",INDEX(コアインボイス!W:W,MATCH(H407,コアインボイス!R:R,0),1))</f>
        <v>0</v>
      </c>
      <c r="K407" s="2" t="str">
        <f>IF(LEN(J407)&gt;1,INDEX('JP PINT 1.0'!I:I,MATCH(J407,'JP PINT 1.0'!B:B,0),1),"")</f>
        <v/>
      </c>
      <c r="S407" t="s">
        <v>86</v>
      </c>
      <c r="X407" s="2" t="str">
        <f t="shared" si="33"/>
        <v>CI_ Referenced_ Document. Revision_ Identification. Identifier</v>
      </c>
      <c r="Y407" s="3" t="str">
        <f t="shared" si="31"/>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2106</v>
      </c>
      <c r="D408" s="2" t="s">
        <v>89</v>
      </c>
      <c r="E408" s="2" t="s">
        <v>12</v>
      </c>
      <c r="F408" s="4" t="s">
        <v>22</v>
      </c>
      <c r="G408" s="2">
        <f t="shared" si="32"/>
        <v>8</v>
      </c>
      <c r="H408" s="2" t="s">
        <v>1012</v>
      </c>
      <c r="I408" s="2" t="s">
        <v>1013</v>
      </c>
      <c r="J408" s="22">
        <f>IF(ISERROR(MATCH(H408,コアインボイス!R:R,0)),"",INDEX(コアインボイス!W:W,MATCH(H408,コアインボイス!R:R,0),1))</f>
        <v>0</v>
      </c>
      <c r="K408" s="2" t="str">
        <f>IF(LEN(J408)&gt;1,INDEX('JP PINT 1.0'!I:I,MATCH(J408,'JP PINT 1.0'!B:B,0),1),"")</f>
        <v/>
      </c>
      <c r="S408" t="s">
        <v>90</v>
      </c>
      <c r="X408" s="2" t="str">
        <f t="shared" si="33"/>
        <v>CI_ Referenced_ Document. Type. Code</v>
      </c>
      <c r="Y408" s="3" t="str">
        <f t="shared" si="31"/>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2106</v>
      </c>
      <c r="D409" s="2" t="s">
        <v>369</v>
      </c>
      <c r="E409" s="2" t="s">
        <v>12</v>
      </c>
      <c r="F409" s="4" t="s">
        <v>22</v>
      </c>
      <c r="G409" s="2">
        <f t="shared" si="32"/>
        <v>8</v>
      </c>
      <c r="H409" s="2" t="s">
        <v>1014</v>
      </c>
      <c r="I409" s="2" t="s">
        <v>1015</v>
      </c>
      <c r="J409" s="22">
        <f>IF(ISERROR(MATCH(H409,コアインボイス!R:R,0)),"",INDEX(コアインボイス!W:W,MATCH(H409,コアインボイス!R:R,0),1))</f>
        <v>0</v>
      </c>
      <c r="K409" s="2" t="str">
        <f>IF(LEN(J409)&gt;1,INDEX('JP PINT 1.0'!I:I,MATCH(J409,'JP PINT 1.0'!B:B,0),1),"")</f>
        <v/>
      </c>
      <c r="S409" t="s">
        <v>370</v>
      </c>
      <c r="X409" s="2" t="str">
        <f t="shared" si="33"/>
        <v>CI_ Referenced_ Document. Category. Code</v>
      </c>
      <c r="Y409" s="3" t="str">
        <f t="shared" si="31"/>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2106</v>
      </c>
      <c r="D410" s="2" t="s">
        <v>96</v>
      </c>
      <c r="E410" s="2" t="s">
        <v>12</v>
      </c>
      <c r="F410" s="4" t="s">
        <v>22</v>
      </c>
      <c r="G410" s="2">
        <f t="shared" si="32"/>
        <v>8</v>
      </c>
      <c r="H410" s="2" t="s">
        <v>1016</v>
      </c>
      <c r="I410" s="2" t="s">
        <v>1017</v>
      </c>
      <c r="J410" s="22">
        <f>IF(ISERROR(MATCH(H410,コアインボイス!R:R,0)),"",INDEX(コアインボイス!W:W,MATCH(H410,コアインボイス!R:R,0),1))</f>
        <v>0</v>
      </c>
      <c r="K410" s="2" t="str">
        <f>IF(LEN(J410)&gt;1,INDEX('JP PINT 1.0'!I:I,MATCH(J410,'JP PINT 1.0'!B:B,0),1),"")</f>
        <v/>
      </c>
      <c r="S410" t="s">
        <v>97</v>
      </c>
      <c r="X410" s="2" t="str">
        <f t="shared" si="33"/>
        <v>CI_ Referenced_ Document. Subtype. Code</v>
      </c>
      <c r="Y410" s="3" t="str">
        <f t="shared" si="31"/>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2106</v>
      </c>
      <c r="D411" s="2" t="s">
        <v>1398</v>
      </c>
      <c r="E411" s="2" t="s">
        <v>20</v>
      </c>
      <c r="F411" s="4" t="s">
        <v>17</v>
      </c>
      <c r="G411" s="2">
        <f t="shared" si="32"/>
        <v>4</v>
      </c>
      <c r="H411" s="2" t="s">
        <v>371</v>
      </c>
      <c r="I411" s="2" t="s">
        <v>1400</v>
      </c>
      <c r="J411" s="22" t="str">
        <f>IF(ISERROR(MATCH(H411,コアインボイス!R:R,0)),"",INDEX(コアインボイス!W:W,MATCH(H411,コアインボイス!R:R,0),1))</f>
        <v/>
      </c>
      <c r="K411" s="2" t="str">
        <f>IF(LEN(J411)&gt;1,INDEX('JP PINT 1.0'!I:I,MATCH(J411,'JP PINT 1.0'!B:B,0),1),"")</f>
        <v/>
      </c>
      <c r="O411" t="s">
        <v>1399</v>
      </c>
      <c r="X411" s="3" t="str">
        <f t="shared" si="33"/>
        <v>CIIL_ Supply Chain_ Trade Line Item. Specified. CIIL_ Supply Chain_ Trade Settlement</v>
      </c>
      <c r="Y411" s="3" t="str">
        <f t="shared" si="31"/>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2106</v>
      </c>
      <c r="D412" s="2" t="s">
        <v>1401</v>
      </c>
      <c r="E412" s="2" t="s">
        <v>23</v>
      </c>
      <c r="F412" s="4" t="s">
        <v>3</v>
      </c>
      <c r="G412" s="2">
        <f t="shared" si="32"/>
        <v>5</v>
      </c>
      <c r="H412" s="2" t="s">
        <v>372</v>
      </c>
      <c r="I412" s="2" t="s">
        <v>373</v>
      </c>
      <c r="J412" s="22" t="str">
        <f>IF(ISERROR(MATCH(H412,コアインボイス!R:R,0)),"",INDEX(コアインボイス!W:W,MATCH(H412,コアインボイス!R:R,0),1))</f>
        <v/>
      </c>
      <c r="K412" s="2" t="str">
        <f>IF(LEN(J412)&gt;1,INDEX('JP PINT 1.0'!I:I,MATCH(J412,'JP PINT 1.0'!B:B,0),1),"")</f>
        <v/>
      </c>
      <c r="P412" t="s">
        <v>1402</v>
      </c>
      <c r="X412" s="2" t="str">
        <f t="shared" si="33"/>
        <v>CIIL_ Supply Chain_ Trade Settlement. Details</v>
      </c>
      <c r="Y412" s="3" t="str">
        <f t="shared" si="31"/>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2106</v>
      </c>
      <c r="D413" s="2" t="s">
        <v>374</v>
      </c>
      <c r="E413" s="2" t="s">
        <v>12</v>
      </c>
      <c r="F413" s="4" t="s">
        <v>22</v>
      </c>
      <c r="G413" s="2">
        <f t="shared" si="32"/>
        <v>6</v>
      </c>
      <c r="H413" s="2" t="s">
        <v>1404</v>
      </c>
      <c r="I413" s="2" t="s">
        <v>1405</v>
      </c>
      <c r="J413" s="22" t="str">
        <f>IF(ISERROR(MATCH(H413,コアインボイス!R:R,0)),"",INDEX(コアインボイス!W:W,MATCH(H413,コアインボイス!R:R,0),1))</f>
        <v/>
      </c>
      <c r="K413" s="2" t="str">
        <f>IF(LEN(J413)&gt;1,INDEX('JP PINT 1.0'!I:I,MATCH(J413,'JP PINT 1.0'!B:B,0),1),"")</f>
        <v/>
      </c>
      <c r="Q413" t="s">
        <v>1403</v>
      </c>
      <c r="X413" s="2" t="str">
        <f t="shared" si="33"/>
        <v>CIIL_ Supply Chain_ Trade Settlement. Direction. Code</v>
      </c>
      <c r="Y413" s="3" t="str">
        <f t="shared" si="31"/>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2106</v>
      </c>
      <c r="D414" s="2" t="s">
        <v>375</v>
      </c>
      <c r="E414" s="2" t="s">
        <v>20</v>
      </c>
      <c r="F414" s="4" t="s">
        <v>71</v>
      </c>
      <c r="G414" s="2">
        <f t="shared" si="32"/>
        <v>6</v>
      </c>
      <c r="H414" s="2" t="s">
        <v>1406</v>
      </c>
      <c r="I414" s="2" t="s">
        <v>1407</v>
      </c>
      <c r="J414" s="22" t="str">
        <f>IF(ISERROR(MATCH(H414,コアインボイス!R:R,0)),"",INDEX(コアインボイス!W:W,MATCH(H414,コアインボイス!R:R,0),1))</f>
        <v/>
      </c>
      <c r="K414" s="2" t="str">
        <f>IF(LEN(J414)&gt;1,INDEX('JP PINT 1.0'!I:I,MATCH(J414,'JP PINT 1.0'!B:B,0),1),"")</f>
        <v/>
      </c>
      <c r="Q414" t="s">
        <v>376</v>
      </c>
      <c r="X414" s="2" t="str">
        <f t="shared" si="33"/>
        <v>CIIL_ Supply Chain_ Trade Settlement. Specified. CI_ Trade_ Allowance Charge</v>
      </c>
      <c r="Y414" s="3" t="str">
        <f t="shared" si="31"/>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2106</v>
      </c>
      <c r="D415" s="2" t="s">
        <v>260</v>
      </c>
      <c r="E415" s="2" t="s">
        <v>23</v>
      </c>
      <c r="F415" s="4" t="s">
        <v>74</v>
      </c>
      <c r="G415" s="2">
        <f t="shared" si="32"/>
        <v>7</v>
      </c>
      <c r="H415" s="2" t="s">
        <v>1408</v>
      </c>
      <c r="I415" s="2" t="s">
        <v>377</v>
      </c>
      <c r="J415" s="22" t="str">
        <f>IF(ISERROR(MATCH(H415,コアインボイス!R:R,0)),"",INDEX(コアインボイス!W:W,MATCH(H415,コアインボイス!R:R,0),1))</f>
        <v/>
      </c>
      <c r="K415" s="2" t="str">
        <f>IF(LEN(J415)&gt;1,INDEX('JP PINT 1.0'!I:I,MATCH(J415,'JP PINT 1.0'!B:B,0),1),"")</f>
        <v/>
      </c>
      <c r="R415" t="s">
        <v>261</v>
      </c>
      <c r="X415" s="2" t="str">
        <f t="shared" si="33"/>
        <v>CI_ Trade_ Allowance Charge. Details</v>
      </c>
      <c r="Y415" s="3" t="str">
        <f t="shared" si="31"/>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2106</v>
      </c>
      <c r="D416" s="2" t="s">
        <v>378</v>
      </c>
      <c r="E416" s="2" t="s">
        <v>12</v>
      </c>
      <c r="F416" s="4" t="s">
        <v>22</v>
      </c>
      <c r="G416" s="2">
        <f t="shared" si="32"/>
        <v>8</v>
      </c>
      <c r="H416" s="2" t="s">
        <v>1409</v>
      </c>
      <c r="I416" s="2" t="s">
        <v>380</v>
      </c>
      <c r="J416" s="22" t="str">
        <f>IF(ISERROR(MATCH(H416,コアインボイス!R:R,0)),"",INDEX(コアインボイス!W:W,MATCH(H416,コアインボイス!R:R,0),1))</f>
        <v/>
      </c>
      <c r="K416" s="2" t="str">
        <f>IF(LEN(J416)&gt;1,INDEX('JP PINT 1.0'!I:I,MATCH(J416,'JP PINT 1.0'!B:B,0),1),"")</f>
        <v/>
      </c>
      <c r="S416" t="s">
        <v>379</v>
      </c>
      <c r="X416" s="2" t="str">
        <f t="shared" si="33"/>
        <v>CI_ Trade_ Allowance Charge. Charge. Indicator</v>
      </c>
      <c r="Y416" s="3" t="str">
        <f t="shared" si="31"/>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2106</v>
      </c>
      <c r="D417" s="2" t="s">
        <v>262</v>
      </c>
      <c r="E417" s="2" t="s">
        <v>20</v>
      </c>
      <c r="F417" s="4" t="s">
        <v>71</v>
      </c>
      <c r="G417" s="2">
        <f t="shared" si="32"/>
        <v>8</v>
      </c>
      <c r="H417" s="2" t="s">
        <v>381</v>
      </c>
      <c r="I417" s="2" t="s">
        <v>382</v>
      </c>
      <c r="J417" s="22" t="str">
        <f>IF(ISERROR(MATCH(H417,コアインボイス!R:R,0)),"",INDEX(コアインボイス!W:W,MATCH(H417,コアインボイス!R:R,0),1))</f>
        <v/>
      </c>
      <c r="K417" s="2" t="str">
        <f>IF(LEN(J417)&gt;1,INDEX('JP PINT 1.0'!I:I,MATCH(J417,'JP PINT 1.0'!B:B,0),1),"")</f>
        <v/>
      </c>
      <c r="S417" t="s">
        <v>263</v>
      </c>
      <c r="X417" s="2" t="str">
        <f t="shared" si="33"/>
        <v>CI_ Trade_ Allowance Charge. Category. CI_ Trade_ Tax</v>
      </c>
      <c r="Y417" s="3" t="str">
        <f t="shared" si="31"/>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2106</v>
      </c>
      <c r="D418" s="2" t="s">
        <v>264</v>
      </c>
      <c r="E418" s="2" t="s">
        <v>23</v>
      </c>
      <c r="F418" s="4" t="s">
        <v>3</v>
      </c>
      <c r="G418" s="2">
        <f t="shared" si="32"/>
        <v>9</v>
      </c>
      <c r="H418" s="2" t="s">
        <v>1410</v>
      </c>
      <c r="I418" s="2" t="s">
        <v>383</v>
      </c>
      <c r="J418" s="22" t="str">
        <f>IF(ISERROR(MATCH(H418,コアインボイス!R:R,0)),"",INDEX(コアインボイス!W:W,MATCH(H418,コアインボイス!R:R,0),1))</f>
        <v/>
      </c>
      <c r="K418" s="2" t="str">
        <f>IF(LEN(J418)&gt;1,INDEX('JP PINT 1.0'!I:I,MATCH(J418,'JP PINT 1.0'!B:B,0),1),"")</f>
        <v/>
      </c>
      <c r="T418" t="s">
        <v>265</v>
      </c>
      <c r="X418" s="2" t="str">
        <f t="shared" si="33"/>
        <v>CI_ Trade_ Tax. Details</v>
      </c>
      <c r="Y418" s="3" t="str">
        <f t="shared" si="31"/>
        <v>ram:CITradeTaxType</v>
      </c>
      <c r="AA418" s="4" t="s">
        <v>4</v>
      </c>
      <c r="AB418" s="2" t="s">
        <v>27</v>
      </c>
      <c r="AC418" s="2" t="s">
        <v>27</v>
      </c>
      <c r="AD418" s="2" t="s">
        <v>27</v>
      </c>
      <c r="AE418" s="2" t="s">
        <v>230</v>
      </c>
      <c r="AF418" s="2" t="s">
        <v>230</v>
      </c>
      <c r="AG418" s="2" t="s">
        <v>27</v>
      </c>
    </row>
    <row r="419" spans="1:33" ht="14.25" customHeight="1">
      <c r="A419" s="2">
        <v>410</v>
      </c>
      <c r="B419" s="2" t="s">
        <v>78</v>
      </c>
      <c r="C419" s="2" t="s">
        <v>2106</v>
      </c>
      <c r="D419" s="2" t="s">
        <v>266</v>
      </c>
      <c r="E419" s="2" t="s">
        <v>12</v>
      </c>
      <c r="F419" s="4" t="s">
        <v>22</v>
      </c>
      <c r="G419" s="2">
        <f t="shared" si="32"/>
        <v>10</v>
      </c>
      <c r="H419" s="2" t="s">
        <v>384</v>
      </c>
      <c r="I419" s="2" t="s">
        <v>385</v>
      </c>
      <c r="J419" s="22" t="str">
        <f>IF(ISERROR(MATCH(H419,コアインボイス!R:R,0)),"",INDEX(コアインボイス!W:W,MATCH(H419,コアインボイス!R:R,0),1))</f>
        <v/>
      </c>
      <c r="K419" s="2" t="str">
        <f>IF(LEN(J419)&gt;1,INDEX('JP PINT 1.0'!I:I,MATCH(J419,'JP PINT 1.0'!B:B,0),1),"")</f>
        <v/>
      </c>
      <c r="U419" t="s">
        <v>267</v>
      </c>
      <c r="X419" s="2" t="str">
        <f t="shared" si="33"/>
        <v>CI_ Trade_ Tax. Calculated. Amount</v>
      </c>
      <c r="Y419" s="3" t="str">
        <f t="shared" si="31"/>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2106</v>
      </c>
      <c r="D420" s="2" t="s">
        <v>268</v>
      </c>
      <c r="E420" s="2" t="s">
        <v>12</v>
      </c>
      <c r="F420" s="4" t="s">
        <v>22</v>
      </c>
      <c r="G420" s="2">
        <f t="shared" si="32"/>
        <v>10</v>
      </c>
      <c r="H420" s="2" t="s">
        <v>386</v>
      </c>
      <c r="I420" s="2" t="s">
        <v>387</v>
      </c>
      <c r="J420" s="22" t="str">
        <f>IF(ISERROR(MATCH(H420,コアインボイス!R:R,0)),"",INDEX(コアインボイス!W:W,MATCH(H420,コアインボイス!R:R,0),1))</f>
        <v/>
      </c>
      <c r="K420" s="2" t="str">
        <f>IF(LEN(J420)&gt;1,INDEX('JP PINT 1.0'!I:I,MATCH(J420,'JP PINT 1.0'!B:B,0),1),"")</f>
        <v/>
      </c>
      <c r="U420" t="s">
        <v>269</v>
      </c>
      <c r="X420" s="2" t="str">
        <f t="shared" si="33"/>
        <v>CI_ Trade_ Tax. Calculated. Rate</v>
      </c>
      <c r="Y420" s="3" t="str">
        <f t="shared" si="31"/>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2106</v>
      </c>
      <c r="D421" s="2" t="s">
        <v>271</v>
      </c>
      <c r="E421" s="2" t="s">
        <v>12</v>
      </c>
      <c r="F421" s="4" t="s">
        <v>22</v>
      </c>
      <c r="G421" s="2">
        <f t="shared" si="32"/>
        <v>10</v>
      </c>
      <c r="H421" s="2" t="s">
        <v>388</v>
      </c>
      <c r="I421" s="2" t="s">
        <v>389</v>
      </c>
      <c r="J421" s="22" t="str">
        <f>IF(ISERROR(MATCH(H421,コアインボイス!R:R,0)),"",INDEX(コアインボイス!W:W,MATCH(H421,コアインボイス!R:R,0),1))</f>
        <v/>
      </c>
      <c r="K421" s="2" t="str">
        <f>IF(LEN(J421)&gt;1,INDEX('JP PINT 1.0'!I:I,MATCH(J421,'JP PINT 1.0'!B:B,0),1),"")</f>
        <v/>
      </c>
      <c r="U421" t="s">
        <v>272</v>
      </c>
      <c r="X421" s="2" t="str">
        <f t="shared" si="33"/>
        <v>CI_ Trade_ Tax. Basis. Amount</v>
      </c>
      <c r="Y421" s="3" t="str">
        <f t="shared" si="31"/>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2106</v>
      </c>
      <c r="D422" s="2" t="s">
        <v>273</v>
      </c>
      <c r="E422" s="2" t="s">
        <v>12</v>
      </c>
      <c r="F422" s="4" t="s">
        <v>22</v>
      </c>
      <c r="G422" s="2">
        <f t="shared" si="32"/>
        <v>10</v>
      </c>
      <c r="H422" s="2" t="s">
        <v>390</v>
      </c>
      <c r="I422" s="2" t="s">
        <v>391</v>
      </c>
      <c r="J422" s="22" t="str">
        <f>IF(ISERROR(MATCH(H422,コアインボイス!R:R,0)),"",INDEX(コアインボイス!W:W,MATCH(H422,コアインボイス!R:R,0),1))</f>
        <v/>
      </c>
      <c r="K422" s="2" t="str">
        <f>IF(LEN(J422)&gt;1,INDEX('JP PINT 1.0'!I:I,MATCH(J422,'JP PINT 1.0'!B:B,0),1),"")</f>
        <v/>
      </c>
      <c r="U422" t="s">
        <v>274</v>
      </c>
      <c r="X422" s="2" t="str">
        <f t="shared" si="33"/>
        <v>CI_ Trade_ Tax. Category. Code</v>
      </c>
      <c r="Y422" s="3" t="str">
        <f t="shared" si="31"/>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2106</v>
      </c>
      <c r="D423" s="2" t="s">
        <v>1411</v>
      </c>
      <c r="E423" s="2" t="s">
        <v>20</v>
      </c>
      <c r="F423" s="4" t="s">
        <v>17</v>
      </c>
      <c r="G423" s="2">
        <f t="shared" si="32"/>
        <v>6</v>
      </c>
      <c r="H423" s="2" t="s">
        <v>1413</v>
      </c>
      <c r="I423" s="2" t="s">
        <v>1414</v>
      </c>
      <c r="J423" s="22" t="str">
        <f>IF(ISERROR(MATCH(H423,コアインボイス!R:R,0)),"",INDEX(コアインボイス!W:W,MATCH(H423,コアインボイス!R:R,0),1))</f>
        <v/>
      </c>
      <c r="K423" s="2" t="str">
        <f>IF(LEN(J423)&gt;1,INDEX('JP PINT 1.0'!I:I,MATCH(J423,'JP PINT 1.0'!B:B,0),1),"")</f>
        <v/>
      </c>
      <c r="Q423" t="s">
        <v>1412</v>
      </c>
      <c r="X423" s="2" t="str">
        <f t="shared" si="33"/>
        <v>CIIL_ Supply Chain_ Trade Settlement. Applicable. CI_ Trade_ Tax</v>
      </c>
      <c r="Y423" s="3" t="str">
        <f t="shared" si="31"/>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2106</v>
      </c>
      <c r="D424" s="2" t="s">
        <v>264</v>
      </c>
      <c r="E424" s="2" t="s">
        <v>23</v>
      </c>
      <c r="F424" s="4" t="s">
        <v>74</v>
      </c>
      <c r="G424" s="2">
        <f t="shared" si="32"/>
        <v>7</v>
      </c>
      <c r="H424" s="2" t="s">
        <v>1415</v>
      </c>
      <c r="I424" s="2" t="s">
        <v>1416</v>
      </c>
      <c r="J424" s="22" t="str">
        <f>IF(ISERROR(MATCH(H424,コアインボイス!R:R,0)),"",INDEX(コアインボイス!W:W,MATCH(H424,コアインボイス!R:R,0),1))</f>
        <v/>
      </c>
      <c r="K424" s="2" t="str">
        <f>IF(LEN(J424)&gt;1,INDEX('JP PINT 1.0'!I:I,MATCH(J424,'JP PINT 1.0'!B:B,0),1),"")</f>
        <v/>
      </c>
      <c r="R424" t="s">
        <v>265</v>
      </c>
      <c r="X424" s="2" t="str">
        <f t="shared" si="33"/>
        <v>CI_ Trade_ Tax. Details</v>
      </c>
      <c r="Y424" s="3" t="str">
        <f t="shared" ref="Y424:Y487" si="35">IF(OR("ASMA"=E424,"MA"=E424),"rsm:","ram:")&amp;
IF("ABIE"=E424,
  SUBSTITUTE(
    SUBSTITUTE(
      SUBSTITUTE(X424,". Details","Type"),
      "_",""
    ),
    " ",""
  ),
  IF("ASMA"=E424,
  SUBSTITUTE(
    SUBSTITUTE(
      SUBSTITUTE(X424,". Details",""),
      "_",""
    ),
    " ",""
  ),
  SUBSTITUTE(
    SUBSTITUTE(
      SUBSTITUTE(
        SUBSTITUTE(
          SUBSTITUTE(
            SUBSTITUTE(
              MID(X424,FIND(".",X424)+2,LEN(X424)-FIND(".",X424)-1),
              "_",""
            ),
            "Identification",""
          ),
          "Text",""
        ),
        ".",""
      ),
      " ",""
    ),
    "Identifier","ID"
  )
))</f>
        <v>ram:CITradeTaxType</v>
      </c>
      <c r="AA424" s="4" t="s">
        <v>4</v>
      </c>
      <c r="AB424" s="2" t="s">
        <v>27</v>
      </c>
      <c r="AC424" s="2" t="s">
        <v>27</v>
      </c>
      <c r="AD424" s="2" t="s">
        <v>27</v>
      </c>
      <c r="AE424" s="2" t="s">
        <v>230</v>
      </c>
      <c r="AF424" s="2" t="s">
        <v>230</v>
      </c>
      <c r="AG424" s="2" t="s">
        <v>27</v>
      </c>
    </row>
    <row r="425" spans="1:33" ht="14.25" customHeight="1">
      <c r="A425" s="2">
        <v>416</v>
      </c>
      <c r="B425" s="2" t="s">
        <v>78</v>
      </c>
      <c r="C425" s="2" t="s">
        <v>2106</v>
      </c>
      <c r="D425" s="2" t="s">
        <v>266</v>
      </c>
      <c r="E425" s="2" t="s">
        <v>12</v>
      </c>
      <c r="F425" s="4" t="s">
        <v>22</v>
      </c>
      <c r="G425" s="2">
        <f t="shared" si="32"/>
        <v>8</v>
      </c>
      <c r="H425" s="2" t="s">
        <v>1417</v>
      </c>
      <c r="I425" s="2" t="s">
        <v>392</v>
      </c>
      <c r="J425" s="22" t="str">
        <f>IF(ISERROR(MATCH(H425,コアインボイス!R:R,0)),"",INDEX(コアインボイス!W:W,MATCH(H425,コアインボイス!R:R,0),1))</f>
        <v/>
      </c>
      <c r="K425" s="2" t="str">
        <f>IF(LEN(J425)&gt;1,INDEX('JP PINT 1.0'!I:I,MATCH(J425,'JP PINT 1.0'!B:B,0),1),"")</f>
        <v/>
      </c>
      <c r="S425" t="s">
        <v>267</v>
      </c>
      <c r="X425" s="2" t="str">
        <f t="shared" si="33"/>
        <v>CI_ Trade_ Tax. Calculated. Amount</v>
      </c>
      <c r="Y425" s="3" t="str">
        <f t="shared" si="35"/>
        <v>ram:CalculatedAmount</v>
      </c>
      <c r="Z425" s="3" t="str">
        <f t="shared" ref="Z425:Z433" si="36">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2106</v>
      </c>
      <c r="D426" s="2" t="s">
        <v>393</v>
      </c>
      <c r="E426" s="2" t="s">
        <v>12</v>
      </c>
      <c r="F426" s="4" t="s">
        <v>17</v>
      </c>
      <c r="G426" s="2">
        <f t="shared" si="32"/>
        <v>8</v>
      </c>
      <c r="H426" s="2" t="s">
        <v>1418</v>
      </c>
      <c r="I426" s="2" t="s">
        <v>813</v>
      </c>
      <c r="J426" s="22" t="str">
        <f>IF(ISERROR(MATCH(H426,コアインボイス!R:R,0)),"",INDEX(コアインボイス!W:W,MATCH(H426,コアインボイス!R:R,0),1))</f>
        <v/>
      </c>
      <c r="K426" s="2" t="str">
        <f>IF(LEN(J426)&gt;1,INDEX('JP PINT 1.0'!I:I,MATCH(J426,'JP PINT 1.0'!B:B,0),1),"")</f>
        <v/>
      </c>
      <c r="S426" t="s">
        <v>394</v>
      </c>
      <c r="X426" s="2" t="str">
        <f t="shared" si="33"/>
        <v>CI_ Trade_ Tax. Type. Code</v>
      </c>
      <c r="Y426" s="3" t="str">
        <f t="shared" si="35"/>
        <v>ram:TypeCode</v>
      </c>
      <c r="Z426" s="3" t="str">
        <f t="shared" si="36"/>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2106</v>
      </c>
      <c r="D427" s="2" t="s">
        <v>271</v>
      </c>
      <c r="E427" s="2" t="s">
        <v>12</v>
      </c>
      <c r="F427" s="4" t="s">
        <v>22</v>
      </c>
      <c r="G427" s="2">
        <f t="shared" si="32"/>
        <v>8</v>
      </c>
      <c r="H427" s="2" t="s">
        <v>1419</v>
      </c>
      <c r="I427" s="2" t="s">
        <v>1420</v>
      </c>
      <c r="J427" s="22" t="str">
        <f>IF(ISERROR(MATCH(H427,コアインボイス!R:R,0)),"",INDEX(コアインボイス!W:W,MATCH(H427,コアインボイス!R:R,0),1))</f>
        <v/>
      </c>
      <c r="K427" s="2" t="str">
        <f>IF(LEN(J427)&gt;1,INDEX('JP PINT 1.0'!I:I,MATCH(J427,'JP PINT 1.0'!B:B,0),1),"")</f>
        <v/>
      </c>
      <c r="S427" t="s">
        <v>272</v>
      </c>
      <c r="X427" s="2" t="str">
        <f t="shared" si="33"/>
        <v>CI_ Trade_ Tax. Basis. Amount</v>
      </c>
      <c r="Y427" s="3" t="str">
        <f t="shared" si="35"/>
        <v>ram:BasisAmount</v>
      </c>
      <c r="Z427" s="3" t="str">
        <f t="shared" si="36"/>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2106</v>
      </c>
      <c r="D428" s="2" t="s">
        <v>273</v>
      </c>
      <c r="E428" s="2" t="s">
        <v>12</v>
      </c>
      <c r="F428" s="4" t="s">
        <v>22</v>
      </c>
      <c r="G428" s="2">
        <f t="shared" si="32"/>
        <v>8</v>
      </c>
      <c r="H428" s="2" t="s">
        <v>1421</v>
      </c>
      <c r="I428" s="2" t="s">
        <v>1422</v>
      </c>
      <c r="J428" s="22" t="str">
        <f>IF(ISERROR(MATCH(H428,コアインボイス!R:R,0)),"",INDEX(コアインボイス!W:W,MATCH(H428,コアインボイス!R:R,0),1))</f>
        <v/>
      </c>
      <c r="K428" s="2" t="str">
        <f>IF(LEN(J428)&gt;1,INDEX('JP PINT 1.0'!I:I,MATCH(J428,'JP PINT 1.0'!B:B,0),1),"")</f>
        <v/>
      </c>
      <c r="S428" t="s">
        <v>274</v>
      </c>
      <c r="X428" s="2" t="str">
        <f t="shared" si="33"/>
        <v>CI_ Trade_ Tax. Category. Code</v>
      </c>
      <c r="Y428" s="3" t="str">
        <f t="shared" si="35"/>
        <v>ram:CategoryCode</v>
      </c>
      <c r="Z428" s="3" t="str">
        <f t="shared" si="36"/>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2106</v>
      </c>
      <c r="D429" s="2" t="s">
        <v>820</v>
      </c>
      <c r="E429" s="2" t="s">
        <v>12</v>
      </c>
      <c r="F429" s="4" t="s">
        <v>17</v>
      </c>
      <c r="G429" s="2">
        <f t="shared" si="32"/>
        <v>8</v>
      </c>
      <c r="H429" s="2" t="s">
        <v>1423</v>
      </c>
      <c r="I429" s="2" t="s">
        <v>1424</v>
      </c>
      <c r="J429" s="22" t="str">
        <f>IF(ISERROR(MATCH(H429,コアインボイス!R:R,0)),"",INDEX(コアインボイス!W:W,MATCH(H429,コアインボイス!R:R,0),1))</f>
        <v/>
      </c>
      <c r="K429" s="2" t="str">
        <f>IF(LEN(J429)&gt;1,INDEX('JP PINT 1.0'!I:I,MATCH(J429,'JP PINT 1.0'!B:B,0),1),"")</f>
        <v/>
      </c>
      <c r="S429" t="s">
        <v>283</v>
      </c>
      <c r="X429" s="2" t="str">
        <f t="shared" si="33"/>
        <v>CI_ Trade_ Tax. Category Name. Text</v>
      </c>
      <c r="Y429" s="3" t="str">
        <f t="shared" si="35"/>
        <v>ram:CategoryName</v>
      </c>
      <c r="Z429" s="3" t="str">
        <f t="shared" si="36"/>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2106</v>
      </c>
      <c r="D430" s="2" t="s">
        <v>396</v>
      </c>
      <c r="E430" s="2" t="s">
        <v>12</v>
      </c>
      <c r="F430" s="4" t="s">
        <v>22</v>
      </c>
      <c r="G430" s="2">
        <f t="shared" si="32"/>
        <v>8</v>
      </c>
      <c r="H430" s="2" t="s">
        <v>1425</v>
      </c>
      <c r="I430" s="2" t="s">
        <v>1426</v>
      </c>
      <c r="J430" s="22" t="str">
        <f>IF(ISERROR(MATCH(H430,コアインボイス!R:R,0)),"",INDEX(コアインボイス!W:W,MATCH(H430,コアインボイス!R:R,0),1))</f>
        <v/>
      </c>
      <c r="K430" s="2" t="str">
        <f>IF(LEN(J430)&gt;1,INDEX('JP PINT 1.0'!I:I,MATCH(J430,'JP PINT 1.0'!B:B,0),1),"")</f>
        <v/>
      </c>
      <c r="S430" t="s">
        <v>1331</v>
      </c>
      <c r="X430" s="2" t="str">
        <f t="shared" si="33"/>
        <v>CI_ Trade_ Tax. Rate_ Applicable. Percent</v>
      </c>
      <c r="Y430" s="3" t="str">
        <f t="shared" si="35"/>
        <v>ram:RateApplicablePercent</v>
      </c>
      <c r="Z430" s="3" t="str">
        <f t="shared" si="36"/>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2106</v>
      </c>
      <c r="D431" s="2" t="s">
        <v>825</v>
      </c>
      <c r="E431" s="2" t="s">
        <v>12</v>
      </c>
      <c r="F431" s="4" t="s">
        <v>22</v>
      </c>
      <c r="G431" s="2">
        <f t="shared" si="32"/>
        <v>8</v>
      </c>
      <c r="H431" s="2" t="s">
        <v>1427</v>
      </c>
      <c r="I431" s="2" t="s">
        <v>1428</v>
      </c>
      <c r="J431" s="22" t="str">
        <f>IF(ISERROR(MATCH(H431,コアインボイス!R:R,0)),"",INDEX(コアインボイス!W:W,MATCH(H431,コアインボイス!R:R,0),1))</f>
        <v/>
      </c>
      <c r="K431" s="2" t="str">
        <f>IF(LEN(J431)&gt;1,INDEX('JP PINT 1.0'!I:I,MATCH(J431,'JP PINT 1.0'!B:B,0),1),"")</f>
        <v/>
      </c>
      <c r="S431" t="s">
        <v>1332</v>
      </c>
      <c r="X431" s="2" t="str">
        <f t="shared" si="33"/>
        <v>CI_ Trade_ Tax. Grand Total. Amount</v>
      </c>
      <c r="Y431" s="3" t="str">
        <f t="shared" si="35"/>
        <v>ram:GrandTotalAmount</v>
      </c>
      <c r="Z431" s="3" t="str">
        <f t="shared" si="36"/>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2106</v>
      </c>
      <c r="D432" s="2" t="s">
        <v>284</v>
      </c>
      <c r="E432" s="2" t="s">
        <v>12</v>
      </c>
      <c r="F432" s="4" t="s">
        <v>22</v>
      </c>
      <c r="G432" s="2">
        <f t="shared" si="32"/>
        <v>8</v>
      </c>
      <c r="H432" s="2" t="s">
        <v>1429</v>
      </c>
      <c r="I432" s="2" t="s">
        <v>1430</v>
      </c>
      <c r="J432" s="22" t="str">
        <f>IF(ISERROR(MATCH(H432,コアインボイス!R:R,0)),"",INDEX(コアインボイス!W:W,MATCH(H432,コアインボイス!R:R,0),1))</f>
        <v/>
      </c>
      <c r="K432" s="2" t="str">
        <f>IF(LEN(J432)&gt;1,INDEX('JP PINT 1.0'!I:I,MATCH(J432,'JP PINT 1.0'!B:B,0),1),"")</f>
        <v/>
      </c>
      <c r="S432" t="s">
        <v>397</v>
      </c>
      <c r="X432" s="2" t="str">
        <f t="shared" si="33"/>
        <v>CI_ Trade_ Tax. Calculation Method. Code</v>
      </c>
      <c r="Y432" s="3" t="str">
        <f t="shared" si="35"/>
        <v>ram:CalculationMethodCode</v>
      </c>
      <c r="Z432" s="3" t="str">
        <f t="shared" si="36"/>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2106</v>
      </c>
      <c r="D433" s="2" t="s">
        <v>285</v>
      </c>
      <c r="E433" s="2" t="s">
        <v>12</v>
      </c>
      <c r="F433" s="4" t="s">
        <v>17</v>
      </c>
      <c r="G433" s="2">
        <f t="shared" si="32"/>
        <v>8</v>
      </c>
      <c r="H433" s="2" t="s">
        <v>1431</v>
      </c>
      <c r="I433" s="2" t="s">
        <v>831</v>
      </c>
      <c r="J433" s="22" t="str">
        <f>IF(ISERROR(MATCH(H433,コアインボイス!R:R,0)),"",INDEX(コアインボイス!W:W,MATCH(H433,コアインボイス!R:R,0),1))</f>
        <v/>
      </c>
      <c r="K433" s="2" t="str">
        <f>IF(LEN(J433)&gt;1,INDEX('JP PINT 1.0'!I:I,MATCH(J433,'JP PINT 1.0'!B:B,0),1),"")</f>
        <v/>
      </c>
      <c r="S433" t="s">
        <v>398</v>
      </c>
      <c r="X433" s="2" t="str">
        <f t="shared" si="33"/>
        <v>CI_ Trade_ Tax. Local Tax System. Identifier</v>
      </c>
      <c r="Y433" s="3" t="str">
        <f t="shared" si="35"/>
        <v>ram:LocalTaxSystemID</v>
      </c>
      <c r="Z433" s="3" t="str">
        <f t="shared" si="36"/>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2106</v>
      </c>
      <c r="D434" s="2" t="s">
        <v>1432</v>
      </c>
      <c r="E434" s="2" t="s">
        <v>20</v>
      </c>
      <c r="F434" s="4" t="s">
        <v>17</v>
      </c>
      <c r="G434" s="2">
        <f t="shared" si="32"/>
        <v>6</v>
      </c>
      <c r="H434" s="2" t="s">
        <v>1433</v>
      </c>
      <c r="I434" s="2" t="s">
        <v>1434</v>
      </c>
      <c r="J434" s="22" t="str">
        <f>IF(ISERROR(MATCH(H434,コアインボイス!R:R,0)),"",INDEX(コアインボイス!W:W,MATCH(H434,コアインボイス!R:R,0),1))</f>
        <v/>
      </c>
      <c r="K434" s="2" t="str">
        <f>IF(LEN(J434)&gt;1,INDEX('JP PINT 1.0'!I:I,MATCH(J434,'JP PINT 1.0'!B:B,0),1),"")</f>
        <v/>
      </c>
      <c r="Q434" t="s">
        <v>399</v>
      </c>
      <c r="X434" s="2" t="str">
        <f t="shared" si="33"/>
        <v>CIIL_ Supply Chain_ Trade Settlement. Billing. CI_ Specified_ Period</v>
      </c>
      <c r="Y434" s="3" t="str">
        <f t="shared" si="35"/>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2106</v>
      </c>
      <c r="D435" s="2" t="s">
        <v>287</v>
      </c>
      <c r="E435" s="2" t="s">
        <v>23</v>
      </c>
      <c r="F435" s="4" t="s">
        <v>3</v>
      </c>
      <c r="G435" s="2">
        <f t="shared" si="32"/>
        <v>7</v>
      </c>
      <c r="H435" s="2" t="s">
        <v>1435</v>
      </c>
      <c r="I435" s="2" t="s">
        <v>1436</v>
      </c>
      <c r="J435" s="22" t="str">
        <f>IF(ISERROR(MATCH(H435,コアインボイス!R:R,0)),"",INDEX(コアインボイス!W:W,MATCH(H435,コアインボイス!R:R,0),1))</f>
        <v/>
      </c>
      <c r="K435" s="2" t="str">
        <f>IF(LEN(J435)&gt;1,INDEX('JP PINT 1.0'!I:I,MATCH(J435,'JP PINT 1.0'!B:B,0),1),"")</f>
        <v/>
      </c>
      <c r="R435" t="s">
        <v>288</v>
      </c>
      <c r="X435" s="2" t="str">
        <f t="shared" si="33"/>
        <v>CI_ Specified_ Period. Details</v>
      </c>
      <c r="Y435" s="3" t="str">
        <f t="shared" si="35"/>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2106</v>
      </c>
      <c r="D436" s="2" t="s">
        <v>289</v>
      </c>
      <c r="E436" s="2" t="s">
        <v>12</v>
      </c>
      <c r="F436" s="4" t="s">
        <v>22</v>
      </c>
      <c r="G436" s="2">
        <f t="shared" si="32"/>
        <v>8</v>
      </c>
      <c r="H436" s="2" t="s">
        <v>1437</v>
      </c>
      <c r="I436" s="2" t="s">
        <v>1438</v>
      </c>
      <c r="J436" s="22" t="str">
        <f>IF(ISERROR(MATCH(H436,コアインボイス!R:R,0)),"",INDEX(コアインボイス!W:W,MATCH(H436,コアインボイス!R:R,0),1))</f>
        <v/>
      </c>
      <c r="K436" s="2" t="str">
        <f>IF(LEN(J436)&gt;1,INDEX('JP PINT 1.0'!I:I,MATCH(J436,'JP PINT 1.0'!B:B,0),1),"")</f>
        <v/>
      </c>
      <c r="S436" t="s">
        <v>290</v>
      </c>
      <c r="X436" s="2" t="str">
        <f t="shared" si="33"/>
        <v>CI_ Specified_ Period. Start. Date Time</v>
      </c>
      <c r="Y436" s="3" t="str">
        <f t="shared" si="35"/>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2106</v>
      </c>
      <c r="D437" s="2" t="s">
        <v>291</v>
      </c>
      <c r="E437" s="2" t="s">
        <v>12</v>
      </c>
      <c r="F437" s="4" t="s">
        <v>22</v>
      </c>
      <c r="G437" s="2">
        <f t="shared" si="32"/>
        <v>8</v>
      </c>
      <c r="H437" s="2" t="s">
        <v>1439</v>
      </c>
      <c r="I437" s="2" t="s">
        <v>1440</v>
      </c>
      <c r="J437" s="22" t="str">
        <f>IF(ISERROR(MATCH(H437,コアインボイス!R:R,0)),"",INDEX(コアインボイス!W:W,MATCH(H437,コアインボイス!R:R,0),1))</f>
        <v/>
      </c>
      <c r="K437" s="2" t="str">
        <f>IF(LEN(J437)&gt;1,INDEX('JP PINT 1.0'!I:I,MATCH(J437,'JP PINT 1.0'!B:B,0),1),"")</f>
        <v/>
      </c>
      <c r="S437" t="s">
        <v>292</v>
      </c>
      <c r="X437" s="2" t="str">
        <f t="shared" si="33"/>
        <v>CI_ Specified_ Period. End. Date Time</v>
      </c>
      <c r="Y437" s="3" t="str">
        <f t="shared" si="35"/>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2106</v>
      </c>
      <c r="D438" s="2" t="s">
        <v>400</v>
      </c>
      <c r="E438" s="2" t="s">
        <v>20</v>
      </c>
      <c r="F438" s="4" t="s">
        <v>17</v>
      </c>
      <c r="G438" s="2">
        <f t="shared" si="32"/>
        <v>6</v>
      </c>
      <c r="H438" s="2" t="s">
        <v>1441</v>
      </c>
      <c r="I438" s="2" t="s">
        <v>1442</v>
      </c>
      <c r="J438" s="22" t="str">
        <f>IF(ISERROR(MATCH(H438,コアインボイス!R:R,0)),"",INDEX(コアインボイス!W:W,MATCH(H438,コアインボイス!R:R,0),1))</f>
        <v/>
      </c>
      <c r="K438" s="2" t="str">
        <f>IF(LEN(J438)&gt;1,INDEX('JP PINT 1.0'!I:I,MATCH(J438,'JP PINT 1.0'!B:B,0),1),"")</f>
        <v/>
      </c>
      <c r="Q438" t="s">
        <v>401</v>
      </c>
      <c r="X438" s="2" t="str">
        <f t="shared" si="33"/>
        <v>CIIL_ Supply Chain_ Trade Settlement. Specified. CIIL_ Trade Settlement_ Monetary Summation</v>
      </c>
      <c r="Y438" s="3" t="str">
        <f t="shared" si="35"/>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2106</v>
      </c>
      <c r="D439" s="2" t="s">
        <v>1443</v>
      </c>
      <c r="E439" s="2" t="s">
        <v>23</v>
      </c>
      <c r="F439" s="4" t="s">
        <v>3</v>
      </c>
      <c r="G439" s="2">
        <f t="shared" si="32"/>
        <v>7</v>
      </c>
      <c r="H439" s="2" t="s">
        <v>403</v>
      </c>
      <c r="I439" s="2" t="s">
        <v>1444</v>
      </c>
      <c r="J439" s="22" t="str">
        <f>IF(ISERROR(MATCH(H439,コアインボイス!R:R,0)),"",INDEX(コアインボイス!W:W,MATCH(H439,コアインボイス!R:R,0),1))</f>
        <v/>
      </c>
      <c r="K439" s="2" t="str">
        <f>IF(LEN(J439)&gt;1,INDEX('JP PINT 1.0'!I:I,MATCH(J439,'JP PINT 1.0'!B:B,0),1),"")</f>
        <v/>
      </c>
      <c r="R439" t="s">
        <v>402</v>
      </c>
      <c r="X439" s="2" t="str">
        <f t="shared" si="33"/>
        <v>CIIL_ Trade Settlement_ Monetary Summation. Details</v>
      </c>
      <c r="Y439" s="3" t="str">
        <f t="shared" si="35"/>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2106</v>
      </c>
      <c r="D440" s="2" t="s">
        <v>404</v>
      </c>
      <c r="E440" s="2" t="s">
        <v>12</v>
      </c>
      <c r="F440" s="4" t="s">
        <v>17</v>
      </c>
      <c r="G440" s="2">
        <f t="shared" si="32"/>
        <v>8</v>
      </c>
      <c r="H440" s="2" t="s">
        <v>1445</v>
      </c>
      <c r="I440" s="2" t="s">
        <v>1446</v>
      </c>
      <c r="J440" s="22" t="str">
        <f>IF(ISERROR(MATCH(H440,コアインボイス!R:R,0)),"",INDEX(コアインボイス!W:W,MATCH(H440,コアインボイス!R:R,0),1))</f>
        <v/>
      </c>
      <c r="K440" s="2" t="str">
        <f>IF(LEN(J440)&gt;1,INDEX('JP PINT 1.0'!I:I,MATCH(J440,'JP PINT 1.0'!B:B,0),1),"")</f>
        <v/>
      </c>
      <c r="S440" t="s">
        <v>405</v>
      </c>
      <c r="X440" s="2" t="str">
        <f t="shared" si="33"/>
        <v>CIIL_ Trade Settlement_ Monetary Summation. Tax Total. Amount</v>
      </c>
      <c r="Y440" s="3" t="str">
        <f t="shared" si="35"/>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2106</v>
      </c>
      <c r="D441" s="2" t="s">
        <v>406</v>
      </c>
      <c r="E441" s="2" t="s">
        <v>12</v>
      </c>
      <c r="F441" s="4" t="s">
        <v>22</v>
      </c>
      <c r="G441" s="2">
        <f t="shared" si="32"/>
        <v>8</v>
      </c>
      <c r="H441" s="2" t="s">
        <v>1447</v>
      </c>
      <c r="I441" s="2" t="s">
        <v>1448</v>
      </c>
      <c r="J441" s="22" t="str">
        <f>IF(ISERROR(MATCH(H441,コアインボイス!R:R,0)),"",INDEX(コアインボイス!W:W,MATCH(H441,コアインボイス!R:R,0),1))</f>
        <v/>
      </c>
      <c r="K441" s="2" t="str">
        <f>IF(LEN(J441)&gt;1,INDEX('JP PINT 1.0'!I:I,MATCH(J441,'JP PINT 1.0'!B:B,0),1),"")</f>
        <v/>
      </c>
      <c r="S441" t="s">
        <v>407</v>
      </c>
      <c r="X441" s="2" t="str">
        <f t="shared" si="33"/>
        <v>CIIL_ Trade Settlement_ Monetary Summation. Net_ Line Total. Amount</v>
      </c>
      <c r="Y441" s="3" t="str">
        <f t="shared" si="35"/>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2106</v>
      </c>
      <c r="D442" s="2" t="s">
        <v>408</v>
      </c>
      <c r="E442" s="2" t="s">
        <v>12</v>
      </c>
      <c r="F442" s="4" t="s">
        <v>17</v>
      </c>
      <c r="G442" s="2">
        <f t="shared" si="32"/>
        <v>8</v>
      </c>
      <c r="H442" s="2" t="s">
        <v>1449</v>
      </c>
      <c r="I442" s="2" t="s">
        <v>1450</v>
      </c>
      <c r="J442" s="22" t="str">
        <f>IF(ISERROR(MATCH(H442,コアインボイス!R:R,0)),"",INDEX(コアインボイス!W:W,MATCH(H442,コアインボイス!R:R,0),1))</f>
        <v/>
      </c>
      <c r="K442" s="2" t="str">
        <f>IF(LEN(J442)&gt;1,INDEX('JP PINT 1.0'!I:I,MATCH(J442,'JP PINT 1.0'!B:B,0),1),"")</f>
        <v/>
      </c>
      <c r="S442" t="s">
        <v>409</v>
      </c>
      <c r="X442" s="2" t="str">
        <f t="shared" si="33"/>
        <v>CIIL_ Trade Settlement_ Monetary Summation. Net Including Taxes_ Line Total. Amount</v>
      </c>
      <c r="Y442" s="3" t="str">
        <f t="shared" si="35"/>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2106</v>
      </c>
      <c r="D443" s="2" t="s">
        <v>410</v>
      </c>
      <c r="E443" s="2" t="s">
        <v>12</v>
      </c>
      <c r="F443" s="4" t="s">
        <v>22</v>
      </c>
      <c r="G443" s="2">
        <f t="shared" si="32"/>
        <v>8</v>
      </c>
      <c r="H443" s="2" t="s">
        <v>1452</v>
      </c>
      <c r="I443" s="2" t="s">
        <v>1453</v>
      </c>
      <c r="J443" s="22" t="str">
        <f>IF(ISERROR(MATCH(H443,コアインボイス!R:R,0)),"",INDEX(コアインボイス!W:W,MATCH(H443,コアインボイス!R:R,0),1))</f>
        <v/>
      </c>
      <c r="K443" s="2" t="str">
        <f>IF(LEN(J443)&gt;1,INDEX('JP PINT 1.0'!I:I,MATCH(J443,'JP PINT 1.0'!B:B,0),1),"")</f>
        <v/>
      </c>
      <c r="S443" t="s">
        <v>1451</v>
      </c>
      <c r="X443" s="2" t="str">
        <f t="shared" si="33"/>
        <v>CIIL_ Trade Settlement_ Monetary Summation. Grand Total. Amount</v>
      </c>
      <c r="Y443" s="3" t="str">
        <f t="shared" si="35"/>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2106</v>
      </c>
      <c r="D444" s="2" t="s">
        <v>1454</v>
      </c>
      <c r="E444" s="2" t="s">
        <v>20</v>
      </c>
      <c r="F444" s="4" t="s">
        <v>71</v>
      </c>
      <c r="G444" s="2">
        <f t="shared" si="32"/>
        <v>6</v>
      </c>
      <c r="H444" s="2" t="s">
        <v>1455</v>
      </c>
      <c r="I444" s="2" t="s">
        <v>1456</v>
      </c>
      <c r="J444" s="22" t="str">
        <f>IF(ISERROR(MATCH(H444,コアインボイス!R:R,0)),"",INDEX(コアインボイス!W:W,MATCH(H444,コアインボイス!R:R,0),1))</f>
        <v/>
      </c>
      <c r="K444" s="2" t="str">
        <f>IF(LEN(J444)&gt;1,INDEX('JP PINT 1.0'!I:I,MATCH(J444,'JP PINT 1.0'!B:B,0),1),"")</f>
        <v/>
      </c>
      <c r="Q444" t="s">
        <v>411</v>
      </c>
      <c r="X444" s="2" t="str">
        <f t="shared" si="33"/>
        <v>CIIL_ Supply Chain_ Trade Settlement. Specified. CI_ Financial_ Adjustment</v>
      </c>
      <c r="Y444" s="3" t="str">
        <f t="shared" si="35"/>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2106</v>
      </c>
      <c r="D445" s="2" t="s">
        <v>877</v>
      </c>
      <c r="E445" s="2" t="s">
        <v>23</v>
      </c>
      <c r="F445" s="4" t="s">
        <v>3</v>
      </c>
      <c r="G445" s="2">
        <f t="shared" si="32"/>
        <v>7</v>
      </c>
      <c r="H445" s="2" t="s">
        <v>1457</v>
      </c>
      <c r="I445" s="2" t="s">
        <v>1458</v>
      </c>
      <c r="J445" s="22" t="str">
        <f>IF(ISERROR(MATCH(H445,コアインボイス!R:R,0)),"",INDEX(コアインボイス!W:W,MATCH(H445,コアインボイス!R:R,0),1))</f>
        <v/>
      </c>
      <c r="K445" s="2" t="str">
        <f>IF(LEN(J445)&gt;1,INDEX('JP PINT 1.0'!I:I,MATCH(J445,'JP PINT 1.0'!B:B,0),1),"")</f>
        <v/>
      </c>
      <c r="R445" t="s">
        <v>1343</v>
      </c>
      <c r="X445" s="2" t="str">
        <f t="shared" si="33"/>
        <v>CI_ Financial_ Adjustment. Details</v>
      </c>
      <c r="Y445" s="3" t="str">
        <f t="shared" si="35"/>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2106</v>
      </c>
      <c r="D446" s="2" t="s">
        <v>412</v>
      </c>
      <c r="E446" s="2" t="s">
        <v>12</v>
      </c>
      <c r="F446" s="4" t="s">
        <v>17</v>
      </c>
      <c r="G446" s="2">
        <f t="shared" si="32"/>
        <v>8</v>
      </c>
      <c r="H446" s="2" t="s">
        <v>1459</v>
      </c>
      <c r="I446" s="2" t="s">
        <v>1460</v>
      </c>
      <c r="J446" s="22" t="str">
        <f>IF(ISERROR(MATCH(H446,コアインボイス!R:R,0)),"",INDEX(コアインボイス!W:W,MATCH(H446,コアインボイス!R:R,0),1))</f>
        <v/>
      </c>
      <c r="K446" s="2" t="str">
        <f>IF(LEN(J446)&gt;1,INDEX('JP PINT 1.0'!I:I,MATCH(J446,'JP PINT 1.0'!B:B,0),1),"")</f>
        <v/>
      </c>
      <c r="S446" t="s">
        <v>318</v>
      </c>
      <c r="X446" s="2" t="str">
        <f t="shared" si="33"/>
        <v>CI_ Financial_ Adjustment. Reason. Code</v>
      </c>
      <c r="Y446" s="3" t="str">
        <f t="shared" si="35"/>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2106</v>
      </c>
      <c r="D447" s="2" t="s">
        <v>319</v>
      </c>
      <c r="E447" s="2" t="s">
        <v>12</v>
      </c>
      <c r="F447" s="4" t="s">
        <v>17</v>
      </c>
      <c r="G447" s="2">
        <f t="shared" si="32"/>
        <v>8</v>
      </c>
      <c r="H447" s="2" t="s">
        <v>1461</v>
      </c>
      <c r="I447" s="2" t="s">
        <v>1462</v>
      </c>
      <c r="J447" s="22" t="str">
        <f>IF(ISERROR(MATCH(H447,コアインボイス!R:R,0)),"",INDEX(コアインボイス!W:W,MATCH(H447,コアインボイス!R:R,0),1))</f>
        <v/>
      </c>
      <c r="K447" s="2" t="str">
        <f>IF(LEN(J447)&gt;1,INDEX('JP PINT 1.0'!I:I,MATCH(J447,'JP PINT 1.0'!B:B,0),1),"")</f>
        <v/>
      </c>
      <c r="S447" t="s">
        <v>1344</v>
      </c>
      <c r="X447" s="2" t="str">
        <f t="shared" si="33"/>
        <v>CI_ Financial_ Adjustment. Reason. Text</v>
      </c>
      <c r="Y447" s="3" t="str">
        <f t="shared" si="35"/>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2106</v>
      </c>
      <c r="D448" s="2" t="s">
        <v>320</v>
      </c>
      <c r="E448" s="2" t="s">
        <v>12</v>
      </c>
      <c r="F448" s="4" t="s">
        <v>22</v>
      </c>
      <c r="G448" s="2">
        <f t="shared" si="32"/>
        <v>8</v>
      </c>
      <c r="H448" s="2" t="s">
        <v>1463</v>
      </c>
      <c r="I448" s="2" t="s">
        <v>1464</v>
      </c>
      <c r="J448" s="22" t="str">
        <f>IF(ISERROR(MATCH(H448,コアインボイス!R:R,0)),"",INDEX(コアインボイス!W:W,MATCH(H448,コアインボイス!R:R,0),1))</f>
        <v/>
      </c>
      <c r="K448" s="2" t="str">
        <f>IF(LEN(J448)&gt;1,INDEX('JP PINT 1.0'!I:I,MATCH(J448,'JP PINT 1.0'!B:B,0),1),"")</f>
        <v/>
      </c>
      <c r="S448" t="s">
        <v>463</v>
      </c>
      <c r="X448" s="2" t="str">
        <f t="shared" si="33"/>
        <v>CI_ Financial_ Adjustment. Actual. Amount</v>
      </c>
      <c r="Y448" s="3" t="str">
        <f t="shared" si="35"/>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2106</v>
      </c>
      <c r="D449" s="2" t="s">
        <v>321</v>
      </c>
      <c r="E449" s="2" t="s">
        <v>12</v>
      </c>
      <c r="F449" s="4" t="s">
        <v>22</v>
      </c>
      <c r="G449" s="2">
        <f t="shared" si="32"/>
        <v>8</v>
      </c>
      <c r="H449" s="2" t="s">
        <v>1465</v>
      </c>
      <c r="I449" s="2" t="s">
        <v>1466</v>
      </c>
      <c r="J449" s="22" t="str">
        <f>IF(ISERROR(MATCH(H449,コアインボイス!R:R,0)),"",INDEX(コアインボイス!W:W,MATCH(H449,コアインボイス!R:R,0),1))</f>
        <v/>
      </c>
      <c r="K449" s="2" t="str">
        <f>IF(LEN(J449)&gt;1,INDEX('JP PINT 1.0'!I:I,MATCH(J449,'JP PINT 1.0'!B:B,0),1),"")</f>
        <v/>
      </c>
      <c r="S449" t="s">
        <v>1345</v>
      </c>
      <c r="X449" s="2" t="str">
        <f t="shared" si="33"/>
        <v>CI_ Financial_ Adjustment. Direction. Code</v>
      </c>
      <c r="Y449" s="3" t="str">
        <f t="shared" si="35"/>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2106</v>
      </c>
      <c r="D450" s="2" t="s">
        <v>322</v>
      </c>
      <c r="E450" s="2" t="s">
        <v>20</v>
      </c>
      <c r="F450" s="4" t="s">
        <v>17</v>
      </c>
      <c r="G450" s="2">
        <f t="shared" si="32"/>
        <v>8</v>
      </c>
      <c r="H450" s="2" t="s">
        <v>1467</v>
      </c>
      <c r="I450" s="2" t="s">
        <v>1468</v>
      </c>
      <c r="J450" s="22" t="str">
        <f>IF(ISERROR(MATCH(H450,コアインボイス!R:R,0)),"",INDEX(コアインボイス!W:W,MATCH(H450,コアインボイス!R:R,0),1))</f>
        <v/>
      </c>
      <c r="K450" s="2" t="str">
        <f>IF(LEN(J450)&gt;1,INDEX('JP PINT 1.0'!I:I,MATCH(J450,'JP PINT 1.0'!B:B,0),1),"")</f>
        <v/>
      </c>
      <c r="S450" t="s">
        <v>323</v>
      </c>
      <c r="X450" s="2" t="str">
        <f t="shared" si="33"/>
        <v>CI_ Financial_ Adjustment. Invoice_ Reference. CI_ Referenced_ Document</v>
      </c>
      <c r="Y450" s="3" t="str">
        <f t="shared" si="35"/>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2106</v>
      </c>
      <c r="D451" s="2" t="s">
        <v>416</v>
      </c>
      <c r="E451" s="2" t="s">
        <v>23</v>
      </c>
      <c r="F451" s="4" t="s">
        <v>3</v>
      </c>
      <c r="G451" s="2">
        <f t="shared" si="32"/>
        <v>9</v>
      </c>
      <c r="H451" s="2" t="s">
        <v>1469</v>
      </c>
      <c r="I451" s="2" t="s">
        <v>1470</v>
      </c>
      <c r="J451" s="22" t="str">
        <f>IF(ISERROR(MATCH(H451,コアインボイス!R:R,0)),"",INDEX(コアインボイス!W:W,MATCH(H451,コアインボイス!R:R,0),1))</f>
        <v/>
      </c>
      <c r="K451" s="2" t="str">
        <f>IF(LEN(J451)&gt;1,INDEX('JP PINT 1.0'!I:I,MATCH(J451,'JP PINT 1.0'!B:B,0),1),"")</f>
        <v/>
      </c>
      <c r="T451" t="s">
        <v>79</v>
      </c>
      <c r="X451" s="2" t="str">
        <f t="shared" si="33"/>
        <v>CI_ Referenced_ Document. Details</v>
      </c>
      <c r="Y451" s="3" t="str">
        <f t="shared" si="35"/>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2106</v>
      </c>
      <c r="D452" s="2" t="s">
        <v>80</v>
      </c>
      <c r="E452" s="2" t="s">
        <v>12</v>
      </c>
      <c r="F452" s="4" t="s">
        <v>22</v>
      </c>
      <c r="G452" s="2">
        <f t="shared" si="32"/>
        <v>10</v>
      </c>
      <c r="H452" s="2" t="s">
        <v>1471</v>
      </c>
      <c r="I452" s="2" t="s">
        <v>1472</v>
      </c>
      <c r="J452" s="22" t="str">
        <f>IF(ISERROR(MATCH(H452,コアインボイス!R:R,0)),"",INDEX(コアインボイス!W:W,MATCH(H452,コアインボイス!R:R,0),1))</f>
        <v/>
      </c>
      <c r="K452" s="2" t="str">
        <f>IF(LEN(J452)&gt;1,INDEX('JP PINT 1.0'!I:I,MATCH(J452,'JP PINT 1.0'!B:B,0),1),"")</f>
        <v/>
      </c>
      <c r="U452" t="s">
        <v>81</v>
      </c>
      <c r="X452" s="2" t="str">
        <f t="shared" si="33"/>
        <v>CI_ Referenced_ Document. Issuer Assigned_ Identification. Identifier</v>
      </c>
      <c r="Y452" s="3" t="str">
        <f t="shared" si="35"/>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2106</v>
      </c>
      <c r="D453" s="2" t="s">
        <v>82</v>
      </c>
      <c r="E453" s="2" t="s">
        <v>12</v>
      </c>
      <c r="F453" s="4" t="s">
        <v>17</v>
      </c>
      <c r="G453" s="2">
        <f t="shared" si="32"/>
        <v>10</v>
      </c>
      <c r="H453" s="2" t="s">
        <v>1473</v>
      </c>
      <c r="I453" s="2" t="s">
        <v>1474</v>
      </c>
      <c r="J453" s="22" t="str">
        <f>IF(ISERROR(MATCH(H453,コアインボイス!R:R,0)),"",INDEX(コアインボイス!W:W,MATCH(H453,コアインボイス!R:R,0),1))</f>
        <v/>
      </c>
      <c r="K453" s="2" t="str">
        <f>IF(LEN(J453)&gt;1,INDEX('JP PINT 1.0'!I:I,MATCH(J453,'JP PINT 1.0'!B:B,0),1),"")</f>
        <v/>
      </c>
      <c r="U453" t="s">
        <v>83</v>
      </c>
      <c r="X453" s="2" t="str">
        <f t="shared" si="33"/>
        <v>CI_ Referenced_ Document. Issue. Date Time</v>
      </c>
      <c r="Y453" s="3" t="str">
        <f t="shared" si="35"/>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2106</v>
      </c>
      <c r="D454" s="2" t="s">
        <v>413</v>
      </c>
      <c r="E454" s="2" t="s">
        <v>12</v>
      </c>
      <c r="F454" s="4" t="s">
        <v>22</v>
      </c>
      <c r="G454" s="2">
        <f t="shared" si="32"/>
        <v>10</v>
      </c>
      <c r="H454" s="2" t="s">
        <v>1475</v>
      </c>
      <c r="I454" s="2" t="s">
        <v>1476</v>
      </c>
      <c r="J454" s="22" t="str">
        <f>IF(ISERROR(MATCH(H454,コアインボイス!R:R,0)),"",INDEX(コアインボイス!W:W,MATCH(H454,コアインボイス!R:R,0),1))</f>
        <v/>
      </c>
      <c r="K454" s="2" t="str">
        <f>IF(LEN(J454)&gt;1,INDEX('JP PINT 1.0'!I:I,MATCH(J454,'JP PINT 1.0'!B:B,0),1),"")</f>
        <v/>
      </c>
      <c r="U454" t="s">
        <v>414</v>
      </c>
      <c r="X454" s="2" t="str">
        <f t="shared" si="33"/>
        <v>CI_ Referenced_ Document. Reference_ Type. Code</v>
      </c>
      <c r="Y454" s="3" t="str">
        <f t="shared" si="35"/>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2106</v>
      </c>
      <c r="D455" s="2" t="s">
        <v>85</v>
      </c>
      <c r="E455" s="2" t="s">
        <v>12</v>
      </c>
      <c r="F455" s="4" t="s">
        <v>17</v>
      </c>
      <c r="G455" s="2">
        <f t="shared" si="32"/>
        <v>10</v>
      </c>
      <c r="H455" s="2" t="s">
        <v>1478</v>
      </c>
      <c r="I455" s="2" t="s">
        <v>1479</v>
      </c>
      <c r="J455" s="22" t="str">
        <f>IF(ISERROR(MATCH(H455,コアインボイス!R:R,0)),"",INDEX(コアインボイス!W:W,MATCH(H455,コアインボイス!R:R,0),1))</f>
        <v/>
      </c>
      <c r="K455" s="2" t="str">
        <f>IF(LEN(J455)&gt;1,INDEX('JP PINT 1.0'!I:I,MATCH(J455,'JP PINT 1.0'!B:B,0),1),"")</f>
        <v/>
      </c>
      <c r="U455" t="s">
        <v>86</v>
      </c>
      <c r="X455" s="2" t="str">
        <f t="shared" si="33"/>
        <v>CI_ Referenced_ Document. Revision_ Identification. Identifier</v>
      </c>
      <c r="Y455" s="3" t="str">
        <f t="shared" si="35"/>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2106</v>
      </c>
      <c r="D456" s="2" t="s">
        <v>89</v>
      </c>
      <c r="E456" s="2" t="s">
        <v>12</v>
      </c>
      <c r="F456" s="4" t="s">
        <v>22</v>
      </c>
      <c r="G456" s="2">
        <f t="shared" si="32"/>
        <v>10</v>
      </c>
      <c r="H456" s="2" t="s">
        <v>1480</v>
      </c>
      <c r="I456" s="2" t="s">
        <v>1481</v>
      </c>
      <c r="J456" s="22" t="str">
        <f>IF(ISERROR(MATCH(H456,コアインボイス!R:R,0)),"",INDEX(コアインボイス!W:W,MATCH(H456,コアインボイス!R:R,0),1))</f>
        <v/>
      </c>
      <c r="K456" s="2" t="str">
        <f>IF(LEN(J456)&gt;1,INDEX('JP PINT 1.0'!I:I,MATCH(J456,'JP PINT 1.0'!B:B,0),1),"")</f>
        <v/>
      </c>
      <c r="U456" t="s">
        <v>90</v>
      </c>
      <c r="X456" s="2" t="str">
        <f t="shared" si="33"/>
        <v>CI_ Referenced_ Document. Type. Code</v>
      </c>
      <c r="Y456" s="3" t="str">
        <f t="shared" si="35"/>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2106</v>
      </c>
      <c r="D457" s="2" t="s">
        <v>96</v>
      </c>
      <c r="E457" s="2" t="s">
        <v>12</v>
      </c>
      <c r="F457" s="4" t="s">
        <v>22</v>
      </c>
      <c r="G457" s="2">
        <f t="shared" si="32"/>
        <v>10</v>
      </c>
      <c r="H457" s="2" t="s">
        <v>1482</v>
      </c>
      <c r="I457" s="2" t="s">
        <v>1483</v>
      </c>
      <c r="J457" s="22" t="str">
        <f>IF(ISERROR(MATCH(H457,コアインボイス!R:R,0)),"",INDEX(コアインボイス!W:W,MATCH(H457,コアインボイス!R:R,0),1))</f>
        <v/>
      </c>
      <c r="K457" s="2" t="str">
        <f>IF(LEN(J457)&gt;1,INDEX('JP PINT 1.0'!I:I,MATCH(J457,'JP PINT 1.0'!B:B,0),1),"")</f>
        <v/>
      </c>
      <c r="U457" t="s">
        <v>97</v>
      </c>
      <c r="X457" s="2" t="str">
        <f t="shared" si="33"/>
        <v>CI_ Referenced_ Document. Subtype. Code</v>
      </c>
      <c r="Y457" s="3" t="str">
        <f t="shared" si="35"/>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2106</v>
      </c>
      <c r="D458" s="2" t="s">
        <v>325</v>
      </c>
      <c r="E458" s="2" t="s">
        <v>20</v>
      </c>
      <c r="F458" s="4" t="s">
        <v>71</v>
      </c>
      <c r="G458" s="2">
        <f t="shared" ref="G458:G521" si="37">IF(LEN(L458)&gt;0,1,
  IF(LEN(M458)&gt;0,2,
    IF(LEN(N458)&gt;0,3,
      IF(LEN(O458)&gt;0,4,
        IF(LEN(P458)&gt;0,5,
          IF(LEN(Q458)&gt;0,6,
            IF(LEN(R458)&gt;0,7,
              IF(LEN(S458)&gt;0,8,
                IF(LEN(T458)&gt;0,9,
                  IF(LEN(U458)&gt;0,10,"")
)))))))))</f>
        <v>8</v>
      </c>
      <c r="H458" s="2" t="s">
        <v>1484</v>
      </c>
      <c r="I458" s="2" t="s">
        <v>1485</v>
      </c>
      <c r="J458" s="22" t="str">
        <f>IF(ISERROR(MATCH(H458,コアインボイス!R:R,0)),"",INDEX(コアインボイス!W:W,MATCH(H458,コアインボイス!R:R,0),1))</f>
        <v/>
      </c>
      <c r="K458" s="2" t="str">
        <f>IF(LEN(J458)&gt;1,INDEX('JP PINT 1.0'!I:I,MATCH(J458,'JP PINT 1.0'!B:B,0),1),"")</f>
        <v/>
      </c>
      <c r="S458" t="s">
        <v>326</v>
      </c>
      <c r="X458" s="2" t="str">
        <f t="shared" ref="X458:X521" si="38">L458&amp;M458&amp;N458&amp;O458&amp;P458&amp;Q458&amp;R458&amp;S458&amp;T458&amp;U458</f>
        <v>CI_ Financial_ Adjustment. Related. CI_ Trade_ Tax</v>
      </c>
      <c r="Y458" s="3" t="str">
        <f t="shared" si="35"/>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2106</v>
      </c>
      <c r="D459" s="2" t="s">
        <v>264</v>
      </c>
      <c r="E459" s="2" t="s">
        <v>23</v>
      </c>
      <c r="F459" s="4" t="s">
        <v>3</v>
      </c>
      <c r="G459" s="2">
        <f t="shared" si="37"/>
        <v>9</v>
      </c>
      <c r="H459" s="2" t="s">
        <v>1486</v>
      </c>
      <c r="I459" s="2" t="s">
        <v>1487</v>
      </c>
      <c r="J459" s="22" t="str">
        <f>IF(ISERROR(MATCH(H459,コアインボイス!R:R,0)),"",INDEX(コアインボイス!W:W,MATCH(H459,コアインボイス!R:R,0),1))</f>
        <v/>
      </c>
      <c r="K459" s="2" t="str">
        <f>IF(LEN(J459)&gt;1,INDEX('JP PINT 1.0'!I:I,MATCH(J459,'JP PINT 1.0'!B:B,0),1),"")</f>
        <v/>
      </c>
      <c r="T459" t="s">
        <v>265</v>
      </c>
      <c r="X459" s="2" t="str">
        <f t="shared" si="38"/>
        <v>CI_ Trade_ Tax. Details</v>
      </c>
      <c r="Y459" s="3" t="str">
        <f t="shared" si="35"/>
        <v>ram:CITradeTaxType</v>
      </c>
      <c r="AA459" s="4" t="s">
        <v>4</v>
      </c>
      <c r="AB459" s="2" t="s">
        <v>27</v>
      </c>
      <c r="AC459" s="2" t="s">
        <v>27</v>
      </c>
      <c r="AD459" s="2" t="s">
        <v>27</v>
      </c>
      <c r="AE459" s="2" t="s">
        <v>230</v>
      </c>
      <c r="AF459" s="2" t="s">
        <v>230</v>
      </c>
      <c r="AG459" s="2" t="s">
        <v>27</v>
      </c>
    </row>
    <row r="460" spans="1:33" ht="14.25" customHeight="1">
      <c r="A460" s="2">
        <v>451</v>
      </c>
      <c r="B460" s="2" t="s">
        <v>78</v>
      </c>
      <c r="C460" s="2" t="s">
        <v>2106</v>
      </c>
      <c r="D460" s="2" t="s">
        <v>266</v>
      </c>
      <c r="E460" s="2" t="s">
        <v>12</v>
      </c>
      <c r="F460" s="4" t="s">
        <v>22</v>
      </c>
      <c r="G460" s="2">
        <f t="shared" si="37"/>
        <v>10</v>
      </c>
      <c r="H460" s="2" t="s">
        <v>1488</v>
      </c>
      <c r="I460" s="2" t="s">
        <v>1489</v>
      </c>
      <c r="J460" s="22" t="str">
        <f>IF(ISERROR(MATCH(H460,コアインボイス!R:R,0)),"",INDEX(コアインボイス!W:W,MATCH(H460,コアインボイス!R:R,0),1))</f>
        <v/>
      </c>
      <c r="K460" s="2" t="str">
        <f>IF(LEN(J460)&gt;1,INDEX('JP PINT 1.0'!I:I,MATCH(J460,'JP PINT 1.0'!B:B,0),1),"")</f>
        <v/>
      </c>
      <c r="U460" t="s">
        <v>267</v>
      </c>
      <c r="X460" s="2" t="str">
        <f t="shared" si="38"/>
        <v>CI_ Trade_ Tax. Calculated. Amount</v>
      </c>
      <c r="Y460" s="3" t="str">
        <f t="shared" si="35"/>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2106</v>
      </c>
      <c r="D461" s="2" t="s">
        <v>268</v>
      </c>
      <c r="E461" s="2" t="s">
        <v>12</v>
      </c>
      <c r="F461" s="4" t="s">
        <v>22</v>
      </c>
      <c r="G461" s="2">
        <f t="shared" si="37"/>
        <v>10</v>
      </c>
      <c r="H461" s="2" t="s">
        <v>1490</v>
      </c>
      <c r="I461" s="2" t="s">
        <v>1491</v>
      </c>
      <c r="J461" s="22" t="str">
        <f>IF(ISERROR(MATCH(H461,コアインボイス!R:R,0)),"",INDEX(コアインボイス!W:W,MATCH(H461,コアインボイス!R:R,0),1))</f>
        <v/>
      </c>
      <c r="K461" s="2" t="str">
        <f>IF(LEN(J461)&gt;1,INDEX('JP PINT 1.0'!I:I,MATCH(J461,'JP PINT 1.0'!B:B,0),1),"")</f>
        <v/>
      </c>
      <c r="U461" t="s">
        <v>269</v>
      </c>
      <c r="X461" s="2" t="str">
        <f t="shared" si="38"/>
        <v>CI_ Trade_ Tax. Calculated. Rate</v>
      </c>
      <c r="Y461" s="3" t="str">
        <f t="shared" si="35"/>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2106</v>
      </c>
      <c r="D462" s="2" t="s">
        <v>273</v>
      </c>
      <c r="E462" s="2" t="s">
        <v>12</v>
      </c>
      <c r="F462" s="4" t="s">
        <v>22</v>
      </c>
      <c r="G462" s="2">
        <f t="shared" si="37"/>
        <v>10</v>
      </c>
      <c r="H462" s="2" t="s">
        <v>1492</v>
      </c>
      <c r="I462" s="2" t="s">
        <v>1493</v>
      </c>
      <c r="J462" s="22" t="str">
        <f>IF(ISERROR(MATCH(H462,コアインボイス!R:R,0)),"",INDEX(コアインボイス!W:W,MATCH(H462,コアインボイス!R:R,0),1))</f>
        <v/>
      </c>
      <c r="K462" s="2" t="str">
        <f>IF(LEN(J462)&gt;1,INDEX('JP PINT 1.0'!I:I,MATCH(J462,'JP PINT 1.0'!B:B,0),1),"")</f>
        <v/>
      </c>
      <c r="U462" t="s">
        <v>274</v>
      </c>
      <c r="X462" s="2" t="str">
        <f t="shared" si="38"/>
        <v>CI_ Trade_ Tax. Category. Code</v>
      </c>
      <c r="Y462" s="3" t="str">
        <f t="shared" si="35"/>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2106</v>
      </c>
      <c r="D463" s="2" t="s">
        <v>1494</v>
      </c>
      <c r="E463" s="2" t="s">
        <v>20</v>
      </c>
      <c r="F463" s="4" t="s">
        <v>71</v>
      </c>
      <c r="G463" s="2">
        <f t="shared" si="37"/>
        <v>6</v>
      </c>
      <c r="H463" s="2" t="s">
        <v>1495</v>
      </c>
      <c r="I463" s="2" t="s">
        <v>1496</v>
      </c>
      <c r="J463" s="22" t="str">
        <f>IF(ISERROR(MATCH(H463,コアインボイス!R:R,0)),"",INDEX(コアインボイス!W:W,MATCH(H463,コアインボイス!R:R,0),1))</f>
        <v/>
      </c>
      <c r="K463" s="2" t="str">
        <f>IF(LEN(J463)&gt;1,INDEX('JP PINT 1.0'!I:I,MATCH(J463,'JP PINT 1.0'!B:B,0),1),"")</f>
        <v/>
      </c>
      <c r="Q463" t="s">
        <v>415</v>
      </c>
      <c r="X463" s="2" t="str">
        <f t="shared" si="38"/>
        <v>CIIL_ Supply Chain_ Trade Settlement. Invoice_ Referenced. CI_ Referenced_ Document</v>
      </c>
      <c r="Y463" s="3" t="str">
        <f t="shared" si="35"/>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2106</v>
      </c>
      <c r="D464" s="2" t="s">
        <v>416</v>
      </c>
      <c r="E464" s="2" t="s">
        <v>23</v>
      </c>
      <c r="F464" s="4" t="s">
        <v>3</v>
      </c>
      <c r="G464" s="2">
        <f t="shared" si="37"/>
        <v>7</v>
      </c>
      <c r="H464" s="2" t="s">
        <v>1497</v>
      </c>
      <c r="I464" s="2" t="s">
        <v>1498</v>
      </c>
      <c r="J464" s="22" t="str">
        <f>IF(ISERROR(MATCH(H464,コアインボイス!R:R,0)),"",INDEX(コアインボイス!W:W,MATCH(H464,コアインボイス!R:R,0),1))</f>
        <v/>
      </c>
      <c r="K464" s="2" t="str">
        <f>IF(LEN(J464)&gt;1,INDEX('JP PINT 1.0'!I:I,MATCH(J464,'JP PINT 1.0'!B:B,0),1),"")</f>
        <v/>
      </c>
      <c r="R464" t="s">
        <v>79</v>
      </c>
      <c r="X464" s="2" t="str">
        <f t="shared" si="38"/>
        <v>CI_ Referenced_ Document. Details</v>
      </c>
      <c r="Y464" s="3" t="str">
        <f t="shared" si="35"/>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2106</v>
      </c>
      <c r="D465" s="2" t="s">
        <v>80</v>
      </c>
      <c r="E465" s="2" t="s">
        <v>12</v>
      </c>
      <c r="F465" s="4" t="s">
        <v>17</v>
      </c>
      <c r="G465" s="2">
        <f t="shared" si="37"/>
        <v>8</v>
      </c>
      <c r="H465" s="2" t="s">
        <v>1499</v>
      </c>
      <c r="I465" s="2" t="s">
        <v>1500</v>
      </c>
      <c r="J465" s="22" t="str">
        <f>IF(ISERROR(MATCH(H465,コアインボイス!R:R,0)),"",INDEX(コアインボイス!W:W,MATCH(H465,コアインボイス!R:R,0),1))</f>
        <v/>
      </c>
      <c r="K465" s="2" t="str">
        <f>IF(LEN(J465)&gt;1,INDEX('JP PINT 1.0'!I:I,MATCH(J465,'JP PINT 1.0'!B:B,0),1),"")</f>
        <v/>
      </c>
      <c r="S465" t="s">
        <v>81</v>
      </c>
      <c r="X465" s="2" t="str">
        <f t="shared" si="38"/>
        <v>CI_ Referenced_ Document. Issuer Assigned_ Identification. Identifier</v>
      </c>
      <c r="Y465" s="3" t="str">
        <f t="shared" si="35"/>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2106</v>
      </c>
      <c r="D466" s="2" t="s">
        <v>82</v>
      </c>
      <c r="E466" s="2" t="s">
        <v>12</v>
      </c>
      <c r="F466" s="4" t="s">
        <v>17</v>
      </c>
      <c r="G466" s="2">
        <f t="shared" si="37"/>
        <v>8</v>
      </c>
      <c r="H466" s="2" t="s">
        <v>1501</v>
      </c>
      <c r="I466" s="2" t="s">
        <v>1502</v>
      </c>
      <c r="J466" s="22" t="str">
        <f>IF(ISERROR(MATCH(H466,コアインボイス!R:R,0)),"",INDEX(コアインボイス!W:W,MATCH(H466,コアインボイス!R:R,0),1))</f>
        <v/>
      </c>
      <c r="K466" s="2" t="str">
        <f>IF(LEN(J466)&gt;1,INDEX('JP PINT 1.0'!I:I,MATCH(J466,'JP PINT 1.0'!B:B,0),1),"")</f>
        <v/>
      </c>
      <c r="S466" t="s">
        <v>83</v>
      </c>
      <c r="X466" s="2" t="str">
        <f t="shared" si="38"/>
        <v>CI_ Referenced_ Document. Issue. Date Time</v>
      </c>
      <c r="Y466" s="3" t="str">
        <f t="shared" si="35"/>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2106</v>
      </c>
      <c r="D467" s="2" t="s">
        <v>85</v>
      </c>
      <c r="E467" s="2" t="s">
        <v>12</v>
      </c>
      <c r="F467" s="4" t="s">
        <v>17</v>
      </c>
      <c r="G467" s="2">
        <f t="shared" si="37"/>
        <v>8</v>
      </c>
      <c r="H467" s="2" t="s">
        <v>1503</v>
      </c>
      <c r="I467" s="2" t="s">
        <v>1504</v>
      </c>
      <c r="J467" s="22" t="str">
        <f>IF(ISERROR(MATCH(H467,コアインボイス!R:R,0)),"",INDEX(コアインボイス!W:W,MATCH(H467,コアインボイス!R:R,0),1))</f>
        <v/>
      </c>
      <c r="K467" s="2" t="str">
        <f>IF(LEN(J467)&gt;1,INDEX('JP PINT 1.0'!I:I,MATCH(J467,'JP PINT 1.0'!B:B,0),1),"")</f>
        <v/>
      </c>
      <c r="S467" t="s">
        <v>86</v>
      </c>
      <c r="X467" s="2" t="str">
        <f t="shared" si="38"/>
        <v>CI_ Referenced_ Document. Revision_ Identification. Identifier</v>
      </c>
      <c r="Y467" s="3" t="str">
        <f t="shared" si="35"/>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2106</v>
      </c>
      <c r="D468" s="2" t="s">
        <v>89</v>
      </c>
      <c r="E468" s="2" t="s">
        <v>12</v>
      </c>
      <c r="F468" s="4" t="s">
        <v>17</v>
      </c>
      <c r="G468" s="2">
        <f t="shared" si="37"/>
        <v>8</v>
      </c>
      <c r="H468" s="2" t="s">
        <v>1505</v>
      </c>
      <c r="I468" s="2" t="s">
        <v>1506</v>
      </c>
      <c r="J468" s="22" t="str">
        <f>IF(ISERROR(MATCH(H468,コアインボイス!R:R,0)),"",INDEX(コアインボイス!W:W,MATCH(H468,コアインボイス!R:R,0),1))</f>
        <v/>
      </c>
      <c r="K468" s="2" t="str">
        <f>IF(LEN(J468)&gt;1,INDEX('JP PINT 1.0'!I:I,MATCH(J468,'JP PINT 1.0'!B:B,0),1),"")</f>
        <v/>
      </c>
      <c r="S468" t="s">
        <v>90</v>
      </c>
      <c r="X468" s="2" t="str">
        <f t="shared" si="38"/>
        <v>CI_ Referenced_ Document. Type. Code</v>
      </c>
      <c r="Y468" s="3" t="str">
        <f t="shared" si="35"/>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2106</v>
      </c>
      <c r="D469" s="2" t="s">
        <v>96</v>
      </c>
      <c r="E469" s="2" t="s">
        <v>12</v>
      </c>
      <c r="F469" s="4" t="s">
        <v>22</v>
      </c>
      <c r="G469" s="2">
        <f t="shared" si="37"/>
        <v>8</v>
      </c>
      <c r="H469" s="2" t="s">
        <v>1507</v>
      </c>
      <c r="I469" s="2" t="s">
        <v>1508</v>
      </c>
      <c r="J469" s="22" t="str">
        <f>IF(ISERROR(MATCH(H469,コアインボイス!R:R,0)),"",INDEX(コアインボイス!W:W,MATCH(H469,コアインボイス!R:R,0),1))</f>
        <v/>
      </c>
      <c r="K469" s="2" t="str">
        <f>IF(LEN(J469)&gt;1,INDEX('JP PINT 1.0'!I:I,MATCH(J469,'JP PINT 1.0'!B:B,0),1),"")</f>
        <v/>
      </c>
      <c r="S469" t="s">
        <v>97</v>
      </c>
      <c r="X469" s="2" t="str">
        <f t="shared" si="38"/>
        <v>CI_ Referenced_ Document. Subtype. Code</v>
      </c>
      <c r="Y469" s="3" t="str">
        <f t="shared" si="35"/>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2106</v>
      </c>
      <c r="D470" s="2" t="s">
        <v>417</v>
      </c>
      <c r="E470" s="2" t="s">
        <v>20</v>
      </c>
      <c r="F470" s="4" t="s">
        <v>71</v>
      </c>
      <c r="G470" s="2">
        <f t="shared" si="37"/>
        <v>6</v>
      </c>
      <c r="H470" s="2" t="s">
        <v>1509</v>
      </c>
      <c r="I470" s="2" t="s">
        <v>1510</v>
      </c>
      <c r="J470" s="22" t="str">
        <f>IF(ISERROR(MATCH(H470,コアインボイス!R:R,0)),"",INDEX(コアインボイス!W:W,MATCH(H470,コアインボイス!R:R,0),1))</f>
        <v/>
      </c>
      <c r="K470" s="2" t="str">
        <f>IF(LEN(J470)&gt;1,INDEX('JP PINT 1.0'!I:I,MATCH(J470,'JP PINT 1.0'!B:B,0),1),"")</f>
        <v/>
      </c>
      <c r="Q470" t="s">
        <v>418</v>
      </c>
      <c r="X470" s="2" t="str">
        <f t="shared" si="38"/>
        <v>CIIL_ Supply Chain_ Trade Settlement. Additional_ Referenced. CI_ Referenced_ Document</v>
      </c>
      <c r="Y470" s="3" t="str">
        <f t="shared" si="35"/>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2106</v>
      </c>
      <c r="D471" s="2" t="s">
        <v>416</v>
      </c>
      <c r="E471" s="2" t="s">
        <v>23</v>
      </c>
      <c r="F471" s="4" t="s">
        <v>3</v>
      </c>
      <c r="G471" s="2">
        <f t="shared" si="37"/>
        <v>7</v>
      </c>
      <c r="H471" s="2" t="s">
        <v>1511</v>
      </c>
      <c r="I471" s="2" t="s">
        <v>1512</v>
      </c>
      <c r="J471" s="22" t="str">
        <f>IF(ISERROR(MATCH(H471,コアインボイス!R:R,0)),"",INDEX(コアインボイス!W:W,MATCH(H471,コアインボイス!R:R,0),1))</f>
        <v/>
      </c>
      <c r="K471" s="2" t="str">
        <f>IF(LEN(J471)&gt;1,INDEX('JP PINT 1.0'!I:I,MATCH(J471,'JP PINT 1.0'!B:B,0),1),"")</f>
        <v/>
      </c>
      <c r="R471" t="s">
        <v>79</v>
      </c>
      <c r="X471" s="2" t="str">
        <f t="shared" si="38"/>
        <v>CI_ Referenced_ Document. Details</v>
      </c>
      <c r="Y471" s="3" t="str">
        <f t="shared" si="35"/>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2106</v>
      </c>
      <c r="D472" s="2" t="s">
        <v>80</v>
      </c>
      <c r="E472" s="2" t="s">
        <v>12</v>
      </c>
      <c r="F472" s="4" t="s">
        <v>22</v>
      </c>
      <c r="G472" s="2">
        <f t="shared" si="37"/>
        <v>8</v>
      </c>
      <c r="H472" s="2" t="s">
        <v>1513</v>
      </c>
      <c r="I472" s="2" t="s">
        <v>1514</v>
      </c>
      <c r="J472" s="22" t="str">
        <f>IF(ISERROR(MATCH(H472,コアインボイス!R:R,0)),"",INDEX(コアインボイス!W:W,MATCH(H472,コアインボイス!R:R,0),1))</f>
        <v/>
      </c>
      <c r="K472" s="2" t="str">
        <f>IF(LEN(J472)&gt;1,INDEX('JP PINT 1.0'!I:I,MATCH(J472,'JP PINT 1.0'!B:B,0),1),"")</f>
        <v/>
      </c>
      <c r="S472" t="s">
        <v>81</v>
      </c>
      <c r="X472" s="2" t="str">
        <f t="shared" si="38"/>
        <v>CI_ Referenced_ Document. Issuer Assigned_ Identification. Identifier</v>
      </c>
      <c r="Y472" s="3" t="str">
        <f t="shared" si="35"/>
        <v>ram:IssuerAssignedID</v>
      </c>
      <c r="Z472" s="3" t="str">
        <f t="shared" ref="Z472:Z478" si="39">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2106</v>
      </c>
      <c r="D473" s="2" t="s">
        <v>82</v>
      </c>
      <c r="E473" s="2" t="s">
        <v>12</v>
      </c>
      <c r="F473" s="4" t="s">
        <v>17</v>
      </c>
      <c r="G473" s="2">
        <f t="shared" si="37"/>
        <v>8</v>
      </c>
      <c r="H473" s="2" t="s">
        <v>1515</v>
      </c>
      <c r="I473" s="2" t="s">
        <v>1516</v>
      </c>
      <c r="J473" s="22" t="str">
        <f>IF(ISERROR(MATCH(H473,コアインボイス!R:R,0)),"",INDEX(コアインボイス!W:W,MATCH(H473,コアインボイス!R:R,0),1))</f>
        <v/>
      </c>
      <c r="K473" s="2" t="str">
        <f>IF(LEN(J473)&gt;1,INDEX('JP PINT 1.0'!I:I,MATCH(J473,'JP PINT 1.0'!B:B,0),1),"")</f>
        <v/>
      </c>
      <c r="S473" t="s">
        <v>83</v>
      </c>
      <c r="X473" s="2" t="str">
        <f t="shared" si="38"/>
        <v>CI_ Referenced_ Document. Issue. Date Time</v>
      </c>
      <c r="Y473" s="3" t="str">
        <f t="shared" si="35"/>
        <v>ram:IssueDateTime</v>
      </c>
      <c r="Z473" s="3" t="str">
        <f t="shared" si="39"/>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2106</v>
      </c>
      <c r="D474" s="2" t="s">
        <v>85</v>
      </c>
      <c r="E474" s="2" t="s">
        <v>12</v>
      </c>
      <c r="F474" s="4" t="s">
        <v>17</v>
      </c>
      <c r="G474" s="2">
        <f t="shared" si="37"/>
        <v>8</v>
      </c>
      <c r="H474" s="2" t="s">
        <v>1517</v>
      </c>
      <c r="I474" s="2" t="s">
        <v>419</v>
      </c>
      <c r="J474" s="22" t="str">
        <f>IF(ISERROR(MATCH(H474,コアインボイス!R:R,0)),"",INDEX(コアインボイス!W:W,MATCH(H474,コアインボイス!R:R,0),1))</f>
        <v/>
      </c>
      <c r="K474" s="2" t="str">
        <f>IF(LEN(J474)&gt;1,INDEX('JP PINT 1.0'!I:I,MATCH(J474,'JP PINT 1.0'!B:B,0),1),"")</f>
        <v/>
      </c>
      <c r="S474" t="s">
        <v>86</v>
      </c>
      <c r="X474" s="2" t="str">
        <f t="shared" si="38"/>
        <v>CI_ Referenced_ Document. Revision_ Identification. Identifier</v>
      </c>
      <c r="Y474" s="3" t="str">
        <f t="shared" si="35"/>
        <v>ram:RevisionID</v>
      </c>
      <c r="Z474" s="3" t="str">
        <f t="shared" si="39"/>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2106</v>
      </c>
      <c r="D475" s="2" t="s">
        <v>87</v>
      </c>
      <c r="E475" s="2" t="s">
        <v>12</v>
      </c>
      <c r="F475" s="4" t="s">
        <v>17</v>
      </c>
      <c r="G475" s="2">
        <f t="shared" si="37"/>
        <v>8</v>
      </c>
      <c r="H475" s="2" t="s">
        <v>420</v>
      </c>
      <c r="I475" s="2" t="s">
        <v>421</v>
      </c>
      <c r="J475" s="22" t="str">
        <f>IF(ISERROR(MATCH(H475,コアインボイス!R:R,0)),"",INDEX(コアインボイス!W:W,MATCH(H475,コアインボイス!R:R,0),1))</f>
        <v/>
      </c>
      <c r="K475" s="2" t="str">
        <f>IF(LEN(J475)&gt;1,INDEX('JP PINT 1.0'!I:I,MATCH(J475,'JP PINT 1.0'!B:B,0),1),"")</f>
        <v/>
      </c>
      <c r="S475" t="s">
        <v>88</v>
      </c>
      <c r="X475" s="2" t="str">
        <f t="shared" si="38"/>
        <v>CI_ Referenced_ Document. Information. Text</v>
      </c>
      <c r="Y475" s="3" t="str">
        <f t="shared" si="35"/>
        <v>ram:Information</v>
      </c>
      <c r="Z475" s="3" t="str">
        <f t="shared" si="39"/>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2106</v>
      </c>
      <c r="D476" s="2" t="s">
        <v>89</v>
      </c>
      <c r="E476" s="2" t="s">
        <v>12</v>
      </c>
      <c r="F476" s="4" t="s">
        <v>22</v>
      </c>
      <c r="G476" s="2">
        <f t="shared" si="37"/>
        <v>8</v>
      </c>
      <c r="H476" s="2" t="s">
        <v>1518</v>
      </c>
      <c r="I476" s="2" t="s">
        <v>422</v>
      </c>
      <c r="J476" s="22" t="str">
        <f>IF(ISERROR(MATCH(H476,コアインボイス!R:R,0)),"",INDEX(コアインボイス!W:W,MATCH(H476,コアインボイス!R:R,0),1))</f>
        <v/>
      </c>
      <c r="K476" s="2" t="str">
        <f>IF(LEN(J476)&gt;1,INDEX('JP PINT 1.0'!I:I,MATCH(J476,'JP PINT 1.0'!B:B,0),1),"")</f>
        <v/>
      </c>
      <c r="S476" t="s">
        <v>90</v>
      </c>
      <c r="X476" s="2" t="str">
        <f t="shared" si="38"/>
        <v>CI_ Referenced_ Document. Type. Code</v>
      </c>
      <c r="Y476" s="3" t="str">
        <f t="shared" si="35"/>
        <v>ram:TypeCode</v>
      </c>
      <c r="Z476" s="3" t="str">
        <f t="shared" si="39"/>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2106</v>
      </c>
      <c r="D477" s="2" t="s">
        <v>92</v>
      </c>
      <c r="E477" s="2" t="s">
        <v>12</v>
      </c>
      <c r="F477" s="4" t="s">
        <v>17</v>
      </c>
      <c r="G477" s="2">
        <f t="shared" si="37"/>
        <v>8</v>
      </c>
      <c r="H477" s="2" t="s">
        <v>1519</v>
      </c>
      <c r="I477" s="2" t="s">
        <v>423</v>
      </c>
      <c r="J477" s="22" t="str">
        <f>IF(ISERROR(MATCH(H477,コアインボイス!R:R,0)),"",INDEX(コアインボイス!W:W,MATCH(H477,コアインボイス!R:R,0),1))</f>
        <v/>
      </c>
      <c r="K477" s="2" t="str">
        <f>IF(LEN(J477)&gt;1,INDEX('JP PINT 1.0'!I:I,MATCH(J477,'JP PINT 1.0'!B:B,0),1),"")</f>
        <v/>
      </c>
      <c r="S477" t="s">
        <v>93</v>
      </c>
      <c r="X477" s="2" t="str">
        <f t="shared" si="38"/>
        <v>CI_ Referenced_ Document. Attachment. Binary Object</v>
      </c>
      <c r="Y477" s="3" t="str">
        <f t="shared" si="35"/>
        <v>ram:AttachmentBinaryObject</v>
      </c>
      <c r="Z477" s="3" t="str">
        <f t="shared" si="39"/>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2106</v>
      </c>
      <c r="D478" s="2" t="s">
        <v>96</v>
      </c>
      <c r="E478" s="2" t="s">
        <v>12</v>
      </c>
      <c r="F478" s="4" t="s">
        <v>22</v>
      </c>
      <c r="G478" s="2">
        <f t="shared" si="37"/>
        <v>8</v>
      </c>
      <c r="H478" s="2" t="s">
        <v>1520</v>
      </c>
      <c r="I478" s="2" t="s">
        <v>424</v>
      </c>
      <c r="J478" s="22" t="str">
        <f>IF(ISERROR(MATCH(H478,コアインボイス!R:R,0)),"",INDEX(コアインボイス!W:W,MATCH(H478,コアインボイス!R:R,0),1))</f>
        <v/>
      </c>
      <c r="K478" s="2" t="str">
        <f>IF(LEN(J478)&gt;1,INDEX('JP PINT 1.0'!I:I,MATCH(J478,'JP PINT 1.0'!B:B,0),1),"")</f>
        <v/>
      </c>
      <c r="S478" t="s">
        <v>97</v>
      </c>
      <c r="X478" s="2" t="str">
        <f t="shared" si="38"/>
        <v>CI_ Referenced_ Document. Subtype. Code</v>
      </c>
      <c r="Y478" s="3" t="str">
        <f t="shared" si="35"/>
        <v>ram:SubtypeCode</v>
      </c>
      <c r="Z478" s="3" t="str">
        <f t="shared" si="39"/>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2115</v>
      </c>
      <c r="D479" s="2" t="s">
        <v>1019</v>
      </c>
      <c r="E479" s="2" t="s">
        <v>20</v>
      </c>
      <c r="F479" s="4" t="s">
        <v>942</v>
      </c>
      <c r="G479" s="2">
        <f t="shared" si="37"/>
        <v>4</v>
      </c>
      <c r="H479" s="2" t="s">
        <v>1020</v>
      </c>
      <c r="I479" s="2" t="s">
        <v>1021</v>
      </c>
      <c r="J479" s="22" t="str">
        <f>IF(ISERROR(MATCH(H479,コアインボイス!R:R,0)),"",INDEX(コアインボイス!W:W,MATCH(H479,コアインボイス!R:R,0),1))</f>
        <v/>
      </c>
      <c r="K479" s="2" t="str">
        <f>IF(LEN(J479)&gt;1,INDEX('JP PINT 1.0'!I:I,MATCH(J479,'JP PINT 1.0'!B:B,0),1),"")</f>
        <v/>
      </c>
      <c r="O479" t="s">
        <v>1521</v>
      </c>
      <c r="X479" s="3" t="str">
        <f t="shared" si="38"/>
        <v>CIIL_ Supply Chain_ Trade Line Item. Subordinate. CIILB_ Subordinate_ Trade Line Item</v>
      </c>
      <c r="Y479" s="3" t="str">
        <f t="shared" si="35"/>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2115</v>
      </c>
      <c r="D480" s="2" t="s">
        <v>1022</v>
      </c>
      <c r="E480" s="2" t="s">
        <v>23</v>
      </c>
      <c r="F480" s="4" t="s">
        <v>74</v>
      </c>
      <c r="G480" s="2">
        <f t="shared" si="37"/>
        <v>5</v>
      </c>
      <c r="H480" s="2" t="s">
        <v>1023</v>
      </c>
      <c r="I480" s="2" t="s">
        <v>1024</v>
      </c>
      <c r="J480" s="22" t="str">
        <f>IF(ISERROR(MATCH(H480,コアインボイス!R:R,0)),"",INDEX(コアインボイス!W:W,MATCH(H480,コアインボイス!R:R,0),1))</f>
        <v>IBG-36</v>
      </c>
      <c r="K480" s="2" t="str">
        <f>IF(LEN(J480)&gt;1,INDEX('JP PINT 1.0'!I:I,MATCH(J480,'JP PINT 1.0'!B:B,0),1),"")</f>
        <v>明細行文書参照</v>
      </c>
      <c r="P480" t="s">
        <v>1522</v>
      </c>
      <c r="X480" s="2" t="str">
        <f t="shared" si="38"/>
        <v>CIILB_ Subordinate_ Trade Line Item. Details</v>
      </c>
      <c r="Y480" s="3" t="str">
        <f t="shared" si="35"/>
        <v>ram:CIILBSubordinateTradeLineItemType</v>
      </c>
      <c r="AA480" s="4" t="s">
        <v>4</v>
      </c>
      <c r="AB480" s="2" t="s">
        <v>27</v>
      </c>
      <c r="AC480" s="2" t="s">
        <v>27</v>
      </c>
      <c r="AD480" s="2" t="s">
        <v>27</v>
      </c>
      <c r="AE480" s="2" t="s">
        <v>230</v>
      </c>
      <c r="AF480" s="2" t="s">
        <v>230</v>
      </c>
    </row>
    <row r="481" spans="1:33" ht="14.25" customHeight="1">
      <c r="A481" s="2">
        <v>472</v>
      </c>
      <c r="B481" s="2" t="s">
        <v>1018</v>
      </c>
      <c r="C481" s="2" t="s">
        <v>2115</v>
      </c>
      <c r="D481" s="2" t="s">
        <v>425</v>
      </c>
      <c r="E481" s="2" t="s">
        <v>12</v>
      </c>
      <c r="F481" s="4" t="s">
        <v>22</v>
      </c>
      <c r="G481" s="2">
        <f t="shared" si="37"/>
        <v>6</v>
      </c>
      <c r="H481" s="2" t="s">
        <v>1025</v>
      </c>
      <c r="I481" s="2" t="s">
        <v>1026</v>
      </c>
      <c r="J481" s="22" t="str">
        <f>IF(ISERROR(MATCH(H481,コアインボイス!R:R,0)),"",INDEX(コアインボイス!W:W,MATCH(H481,コアインボイス!R:R,0),1))</f>
        <v>IBT-188</v>
      </c>
      <c r="K481" s="2" t="str">
        <f>IF(LEN(J481)&gt;1,INDEX('JP PINT 1.0'!I:I,MATCH(J481,'JP PINT 1.0'!B:B,0),1),"")</f>
        <v>明細行文書ID</v>
      </c>
      <c r="Q481" t="s">
        <v>1523</v>
      </c>
      <c r="X481" s="2" t="str">
        <f t="shared" si="38"/>
        <v>CIILB_ Subordinate_ Trade Line Item. Identification. Identifier</v>
      </c>
      <c r="Y481" s="3" t="str">
        <f t="shared" si="35"/>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2115</v>
      </c>
      <c r="D482" s="2" t="s">
        <v>1027</v>
      </c>
      <c r="E482" s="2" t="s">
        <v>12</v>
      </c>
      <c r="F482" s="4" t="s">
        <v>17</v>
      </c>
      <c r="G482" s="2">
        <f t="shared" si="37"/>
        <v>6</v>
      </c>
      <c r="H482" s="2" t="s">
        <v>1028</v>
      </c>
      <c r="I482" s="2" t="s">
        <v>1029</v>
      </c>
      <c r="J482" s="22">
        <f>IF(ISERROR(MATCH(H482,コアインボイス!R:R,0)),"",INDEX(コアインボイス!W:W,MATCH(H482,コアインボイス!R:R,0),1))</f>
        <v>0</v>
      </c>
      <c r="K482" s="2" t="str">
        <f>IF(LEN(J482)&gt;1,INDEX('JP PINT 1.0'!I:I,MATCH(J482,'JP PINT 1.0'!B:B,0),1),"")</f>
        <v/>
      </c>
      <c r="Q482" t="s">
        <v>1524</v>
      </c>
      <c r="X482" s="2" t="str">
        <f t="shared" si="38"/>
        <v>CIILB_ Subordinate_ Trade Line Item. Category. Code</v>
      </c>
      <c r="Y482" s="3" t="str">
        <f t="shared" si="35"/>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2115</v>
      </c>
      <c r="D483" s="2" t="s">
        <v>1030</v>
      </c>
      <c r="E483" s="2" t="s">
        <v>20</v>
      </c>
      <c r="F483" s="4" t="s">
        <v>22</v>
      </c>
      <c r="G483" s="2">
        <f t="shared" si="37"/>
        <v>6</v>
      </c>
      <c r="H483" s="2" t="s">
        <v>1031</v>
      </c>
      <c r="I483" s="2" t="s">
        <v>1032</v>
      </c>
      <c r="J483" s="22" t="str">
        <f>IF(ISERROR(MATCH(H483,コアインボイス!R:R,0)),"",INDEX(コアインボイス!W:W,MATCH(H483,コアインボイス!R:R,0),1))</f>
        <v/>
      </c>
      <c r="K483" s="2" t="str">
        <f>IF(LEN(J483)&gt;1,INDEX('JP PINT 1.0'!I:I,MATCH(J483,'JP PINT 1.0'!B:B,0),1),"")</f>
        <v/>
      </c>
      <c r="Q483" t="s">
        <v>1525</v>
      </c>
      <c r="X483" s="2" t="str">
        <f t="shared" si="38"/>
        <v>CIILB_ Subordinate_ Trade Line Item. Specified. CIILB_ Supply Chain_ Trade Agreement</v>
      </c>
      <c r="Y483" s="3" t="str">
        <f t="shared" si="35"/>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2115</v>
      </c>
      <c r="D484" s="2" t="s">
        <v>1033</v>
      </c>
      <c r="E484" s="2" t="s">
        <v>23</v>
      </c>
      <c r="F484" s="4" t="s">
        <v>3</v>
      </c>
      <c r="G484" s="2">
        <f t="shared" si="37"/>
        <v>7</v>
      </c>
      <c r="H484" s="2" t="s">
        <v>1034</v>
      </c>
      <c r="I484" s="2" t="s">
        <v>1035</v>
      </c>
      <c r="J484" s="22" t="str">
        <f>IF(ISERROR(MATCH(H484,コアインボイス!R:R,0)),"",INDEX(コアインボイス!W:W,MATCH(H484,コアインボイス!R:R,0),1))</f>
        <v/>
      </c>
      <c r="K484" s="2" t="str">
        <f>IF(LEN(J484)&gt;1,INDEX('JP PINT 1.0'!I:I,MATCH(J484,'JP PINT 1.0'!B:B,0),1),"")</f>
        <v/>
      </c>
      <c r="R484" t="s">
        <v>426</v>
      </c>
      <c r="X484" s="2" t="str">
        <f t="shared" si="38"/>
        <v>CIILB_ Supply Chain_ Trade Agreement. Details</v>
      </c>
      <c r="Y484" s="3" t="str">
        <f t="shared" si="35"/>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2115</v>
      </c>
      <c r="D485" s="2" t="s">
        <v>427</v>
      </c>
      <c r="E485" s="2" t="s">
        <v>20</v>
      </c>
      <c r="F485" s="4" t="s">
        <v>17</v>
      </c>
      <c r="G485" s="2">
        <f t="shared" si="37"/>
        <v>8</v>
      </c>
      <c r="H485" s="2" t="s">
        <v>1036</v>
      </c>
      <c r="I485" s="2" t="s">
        <v>1037</v>
      </c>
      <c r="J485" s="22" t="str">
        <f>IF(ISERROR(MATCH(H485,コアインボイス!R:R,0)),"",INDEX(コアインボイス!W:W,MATCH(H485,コアインボイス!R:R,0),1))</f>
        <v/>
      </c>
      <c r="K485" s="2" t="str">
        <f>IF(LEN(J485)&gt;1,INDEX('JP PINT 1.0'!I:I,MATCH(J485,'JP PINT 1.0'!B:B,0),1),"")</f>
        <v/>
      </c>
      <c r="S485" t="s">
        <v>1526</v>
      </c>
      <c r="X485" s="2" t="str">
        <f t="shared" si="38"/>
        <v>CIILB_ Supply Chain_ Trade Agreement. Seller Order_ Referenced. CI_ Referenced_ Document</v>
      </c>
      <c r="Y485" s="3" t="str">
        <f t="shared" si="35"/>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2115</v>
      </c>
      <c r="D486" s="2" t="s">
        <v>416</v>
      </c>
      <c r="E486" s="2" t="s">
        <v>23</v>
      </c>
      <c r="F486" s="4" t="s">
        <v>3</v>
      </c>
      <c r="G486" s="2">
        <f t="shared" si="37"/>
        <v>9</v>
      </c>
      <c r="H486" s="2" t="s">
        <v>1038</v>
      </c>
      <c r="I486" s="2" t="s">
        <v>1039</v>
      </c>
      <c r="J486" s="22">
        <f>IF(ISERROR(MATCH(H486,コアインボイス!R:R,0)),"",INDEX(コアインボイス!W:W,MATCH(H486,コアインボイス!R:R,0),1))</f>
        <v>0</v>
      </c>
      <c r="K486" s="2" t="str">
        <f>IF(LEN(J486)&gt;1,INDEX('JP PINT 1.0'!I:I,MATCH(J486,'JP PINT 1.0'!B:B,0),1),"")</f>
        <v/>
      </c>
      <c r="T486" t="s">
        <v>79</v>
      </c>
      <c r="X486" s="2" t="str">
        <f t="shared" si="38"/>
        <v>CI_ Referenced_ Document. Details</v>
      </c>
      <c r="Y486" s="3" t="str">
        <f t="shared" si="35"/>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2115</v>
      </c>
      <c r="D487" s="2" t="s">
        <v>80</v>
      </c>
      <c r="E487" s="2" t="s">
        <v>12</v>
      </c>
      <c r="F487" s="4" t="s">
        <v>17</v>
      </c>
      <c r="G487" s="2">
        <f t="shared" si="37"/>
        <v>10</v>
      </c>
      <c r="H487" s="2" t="s">
        <v>1040</v>
      </c>
      <c r="I487" s="2" t="s">
        <v>1041</v>
      </c>
      <c r="J487" s="22">
        <f>IF(ISERROR(MATCH(H487,コアインボイス!R:R,0)),"",INDEX(コアインボイス!W:W,MATCH(H487,コアインボイス!R:R,0),1))</f>
        <v>0</v>
      </c>
      <c r="K487" s="2" t="str">
        <f>IF(LEN(J487)&gt;1,INDEX('JP PINT 1.0'!I:I,MATCH(J487,'JP PINT 1.0'!B:B,0),1),"")</f>
        <v/>
      </c>
      <c r="U487" t="s">
        <v>81</v>
      </c>
      <c r="X487" s="2" t="str">
        <f t="shared" si="38"/>
        <v>CI_ Referenced_ Document. Issuer Assigned_ Identification. Identifier</v>
      </c>
      <c r="Y487" s="3" t="str">
        <f t="shared" si="35"/>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2115</v>
      </c>
      <c r="D488" s="2" t="s">
        <v>451</v>
      </c>
      <c r="E488" s="2" t="s">
        <v>12</v>
      </c>
      <c r="F488" s="4" t="s">
        <v>17</v>
      </c>
      <c r="G488" s="2">
        <f t="shared" si="37"/>
        <v>10</v>
      </c>
      <c r="H488" s="2" t="s">
        <v>1527</v>
      </c>
      <c r="I488" s="2" t="s">
        <v>1528</v>
      </c>
      <c r="J488" s="22">
        <f>IF(ISERROR(MATCH(H488,コアインボイス!R:R,0)),"",INDEX(コアインボイス!W:W,MATCH(H488,コアインボイス!R:R,0),1))</f>
        <v>0</v>
      </c>
      <c r="K488" s="2" t="str">
        <f>IF(LEN(J488)&gt;1,INDEX('JP PINT 1.0'!I:I,MATCH(J488,'JP PINT 1.0'!B:B,0),1),"")</f>
        <v/>
      </c>
      <c r="U488" t="s">
        <v>428</v>
      </c>
      <c r="X488" s="2" t="str">
        <f t="shared" si="38"/>
        <v>CI_ Referenced_ Document. Line. Identifier</v>
      </c>
      <c r="Y488" s="3" t="str">
        <f t="shared" ref="Y488:Y551" si="40">IF(OR("ASMA"=E488,"MA"=E488),"rsm:","ram:")&amp;
IF("ABIE"=E488,
  SUBSTITUTE(
    SUBSTITUTE(
      SUBSTITUTE(X488,". Details","Type"),
      "_",""
    ),
    " ",""
  ),
  IF("ASMA"=E488,
  SUBSTITUTE(
    SUBSTITUTE(
      SUBSTITUTE(X488,". Details",""),
      "_",""
    ),
    " ",""
  ),
  SUBSTITUTE(
    SUBSTITUTE(
      SUBSTITUTE(
        SUBSTITUTE(
          SUBSTITUTE(
            SUBSTITUTE(
              MID(X488,FIND(".",X488)+2,LEN(X488)-FIND(".",X488)-1),
              "_",""
            ),
            "Identification",""
          ),
          "Text",""
        ),
        ".",""
      ),
      " ",""
    ),
    "Identifier","ID"
  )
))</f>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2115</v>
      </c>
      <c r="D489" s="2" t="s">
        <v>85</v>
      </c>
      <c r="E489" s="2" t="s">
        <v>12</v>
      </c>
      <c r="F489" s="4" t="s">
        <v>17</v>
      </c>
      <c r="G489" s="2">
        <f t="shared" si="37"/>
        <v>10</v>
      </c>
      <c r="H489" s="2" t="s">
        <v>1529</v>
      </c>
      <c r="I489" s="2" t="s">
        <v>1530</v>
      </c>
      <c r="J489" s="22">
        <f>IF(ISERROR(MATCH(H489,コアインボイス!R:R,0)),"",INDEX(コアインボイス!W:W,MATCH(H489,コアインボイス!R:R,0),1))</f>
        <v>0</v>
      </c>
      <c r="K489" s="2" t="str">
        <f>IF(LEN(J489)&gt;1,INDEX('JP PINT 1.0'!I:I,MATCH(J489,'JP PINT 1.0'!B:B,0),1),"")</f>
        <v/>
      </c>
      <c r="U489" t="s">
        <v>86</v>
      </c>
      <c r="X489" s="2" t="str">
        <f t="shared" si="38"/>
        <v>CI_ Referenced_ Document. Revision_ Identification. Identifier</v>
      </c>
      <c r="Y489" s="3" t="str">
        <f t="shared" si="40"/>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2115</v>
      </c>
      <c r="D490" s="2" t="s">
        <v>429</v>
      </c>
      <c r="E490" s="2" t="s">
        <v>20</v>
      </c>
      <c r="F490" s="4" t="s">
        <v>17</v>
      </c>
      <c r="G490" s="2">
        <f t="shared" si="37"/>
        <v>8</v>
      </c>
      <c r="H490" s="2" t="s">
        <v>1042</v>
      </c>
      <c r="I490" s="2" t="s">
        <v>1043</v>
      </c>
      <c r="J490" s="22" t="str">
        <f>IF(ISERROR(MATCH(H490,コアインボイス!R:R,0)),"",INDEX(コアインボイス!W:W,MATCH(H490,コアインボイス!R:R,0),1))</f>
        <v/>
      </c>
      <c r="K490" s="2" t="str">
        <f>IF(LEN(J490)&gt;1,INDEX('JP PINT 1.0'!I:I,MATCH(J490,'JP PINT 1.0'!B:B,0),1),"")</f>
        <v/>
      </c>
      <c r="S490" t="s">
        <v>430</v>
      </c>
      <c r="X490" s="2" t="str">
        <f t="shared" si="38"/>
        <v>CIILB_ Supply Chain_ Trade Agreement. Buyer Order_ Referenced. CI_ Referenced_ Document</v>
      </c>
      <c r="Y490" s="3" t="str">
        <f t="shared" si="40"/>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2115</v>
      </c>
      <c r="D491" s="2" t="s">
        <v>416</v>
      </c>
      <c r="E491" s="2" t="s">
        <v>23</v>
      </c>
      <c r="F491" s="4" t="s">
        <v>3</v>
      </c>
      <c r="G491" s="2">
        <f t="shared" si="37"/>
        <v>9</v>
      </c>
      <c r="H491" s="2" t="s">
        <v>1044</v>
      </c>
      <c r="I491" s="2" t="s">
        <v>1045</v>
      </c>
      <c r="J491" s="22">
        <f>IF(ISERROR(MATCH(H491,コアインボイス!R:R,0)),"",INDEX(コアインボイス!W:W,MATCH(H491,コアインボイス!R:R,0),1))</f>
        <v>0</v>
      </c>
      <c r="K491" s="2" t="str">
        <f>IF(LEN(J491)&gt;1,INDEX('JP PINT 1.0'!I:I,MATCH(J491,'JP PINT 1.0'!B:B,0),1),"")</f>
        <v/>
      </c>
      <c r="T491" t="s">
        <v>79</v>
      </c>
      <c r="X491" s="2" t="str">
        <f t="shared" si="38"/>
        <v>CI_ Referenced_ Document. Details</v>
      </c>
      <c r="Y491" s="3" t="str">
        <f t="shared" si="40"/>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2115</v>
      </c>
      <c r="D492" s="2" t="s">
        <v>80</v>
      </c>
      <c r="E492" s="2" t="s">
        <v>12</v>
      </c>
      <c r="F492" s="4" t="s">
        <v>17</v>
      </c>
      <c r="G492" s="2">
        <f t="shared" si="37"/>
        <v>10</v>
      </c>
      <c r="H492" s="2" t="s">
        <v>1046</v>
      </c>
      <c r="I492" s="2" t="s">
        <v>1047</v>
      </c>
      <c r="J492" s="22" t="str">
        <f>IF(ISERROR(MATCH(H492,コアインボイス!R:R,0)),"",INDEX(コアインボイス!W:W,MATCH(H492,コアインボイス!R:R,0),1))</f>
        <v>IBT-183</v>
      </c>
      <c r="K492" s="2" t="str">
        <f>IF(LEN(J492)&gt;1,INDEX('JP PINT 1.0'!I:I,MATCH(J492,'JP PINT 1.0'!B:B,0),1),"")</f>
        <v>購買発注書参照</v>
      </c>
      <c r="U492" t="s">
        <v>81</v>
      </c>
      <c r="X492" s="2" t="str">
        <f t="shared" si="38"/>
        <v>CI_ Referenced_ Document. Issuer Assigned_ Identification. Identifier</v>
      </c>
      <c r="Y492" s="3" t="str">
        <f t="shared" si="40"/>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2115</v>
      </c>
      <c r="D493" s="2" t="s">
        <v>451</v>
      </c>
      <c r="E493" s="2" t="s">
        <v>12</v>
      </c>
      <c r="F493" s="4" t="s">
        <v>17</v>
      </c>
      <c r="G493" s="2">
        <f t="shared" si="37"/>
        <v>10</v>
      </c>
      <c r="H493" s="2" t="s">
        <v>1048</v>
      </c>
      <c r="I493" s="2" t="s">
        <v>1049</v>
      </c>
      <c r="J493" s="22" t="str">
        <f>IF(ISERROR(MATCH(H493,コアインボイス!R:R,0)),"",INDEX(コアインボイス!W:W,MATCH(H493,コアインボイス!R:R,0),1))</f>
        <v>IBT-132</v>
      </c>
      <c r="K493" s="2" t="str">
        <f>IF(LEN(J493)&gt;1,INDEX('JP PINT 1.0'!I:I,MATCH(J493,'JP PINT 1.0'!B:B,0),1),"")</f>
        <v>購買発注明細行参照</v>
      </c>
      <c r="U493" t="s">
        <v>428</v>
      </c>
      <c r="X493" s="2" t="str">
        <f t="shared" si="38"/>
        <v>CI_ Referenced_ Document. Line. Identifier</v>
      </c>
      <c r="Y493" s="3" t="str">
        <f t="shared" si="40"/>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2115</v>
      </c>
      <c r="D494" s="2" t="s">
        <v>85</v>
      </c>
      <c r="E494" s="2" t="s">
        <v>12</v>
      </c>
      <c r="F494" s="4" t="s">
        <v>17</v>
      </c>
      <c r="G494" s="2">
        <f t="shared" si="37"/>
        <v>10</v>
      </c>
      <c r="H494" s="2" t="s">
        <v>1531</v>
      </c>
      <c r="I494" s="2" t="s">
        <v>1532</v>
      </c>
      <c r="J494" s="22">
        <f>IF(ISERROR(MATCH(H494,コアインボイス!R:R,0)),"",INDEX(コアインボイス!W:W,MATCH(H494,コアインボイス!R:R,0),1))</f>
        <v>0</v>
      </c>
      <c r="K494" s="2" t="str">
        <f>IF(LEN(J494)&gt;1,INDEX('JP PINT 1.0'!I:I,MATCH(J494,'JP PINT 1.0'!B:B,0),1),"")</f>
        <v/>
      </c>
      <c r="U494" t="s">
        <v>86</v>
      </c>
      <c r="X494" s="2" t="str">
        <f t="shared" si="38"/>
        <v>CI_ Referenced_ Document. Revision_ Identification. Identifier</v>
      </c>
      <c r="Y494" s="3" t="str">
        <f t="shared" si="40"/>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2115</v>
      </c>
      <c r="D495" s="2" t="s">
        <v>1050</v>
      </c>
      <c r="E495" s="2" t="s">
        <v>20</v>
      </c>
      <c r="F495" s="4" t="s">
        <v>71</v>
      </c>
      <c r="G495" s="2">
        <f t="shared" si="37"/>
        <v>8</v>
      </c>
      <c r="H495" s="2" t="s">
        <v>1051</v>
      </c>
      <c r="I495" s="2" t="s">
        <v>1052</v>
      </c>
      <c r="J495" s="22" t="str">
        <f>IF(ISERROR(MATCH(H495,コアインボイス!R:R,0)),"",INDEX(コアインボイス!W:W,MATCH(H495,コアインボイス!R:R,0),1))</f>
        <v/>
      </c>
      <c r="K495" s="2" t="str">
        <f>IF(LEN(J495)&gt;1,INDEX('JP PINT 1.0'!I:I,MATCH(J495,'JP PINT 1.0'!B:B,0),1),"")</f>
        <v/>
      </c>
      <c r="S495" t="s">
        <v>1533</v>
      </c>
      <c r="X495" s="2" t="str">
        <f t="shared" si="38"/>
        <v>CIILB_ Supply Chain_ Trade Agreement. Additional_ Referenced. CI_ Referenced_ Document</v>
      </c>
      <c r="Y495" s="3" t="str">
        <f t="shared" si="40"/>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2115</v>
      </c>
      <c r="D496" s="2" t="s">
        <v>416</v>
      </c>
      <c r="E496" s="2" t="s">
        <v>23</v>
      </c>
      <c r="F496" s="4" t="s">
        <v>3</v>
      </c>
      <c r="G496" s="2">
        <f t="shared" si="37"/>
        <v>9</v>
      </c>
      <c r="H496" s="2" t="s">
        <v>1053</v>
      </c>
      <c r="I496" s="2" t="s">
        <v>1054</v>
      </c>
      <c r="J496" s="22">
        <f>IF(ISERROR(MATCH(H496,コアインボイス!R:R,0)),"",INDEX(コアインボイス!W:W,MATCH(H496,コアインボイス!R:R,0),1))</f>
        <v>0</v>
      </c>
      <c r="K496" s="2" t="str">
        <f>IF(LEN(J496)&gt;1,INDEX('JP PINT 1.0'!I:I,MATCH(J496,'JP PINT 1.0'!B:B,0),1),"")</f>
        <v/>
      </c>
      <c r="T496" t="s">
        <v>79</v>
      </c>
      <c r="X496" s="2" t="str">
        <f t="shared" si="38"/>
        <v>CI_ Referenced_ Document. Details</v>
      </c>
      <c r="Y496" s="3" t="str">
        <f t="shared" si="40"/>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2115</v>
      </c>
      <c r="D497" s="2" t="s">
        <v>80</v>
      </c>
      <c r="E497" s="2" t="s">
        <v>12</v>
      </c>
      <c r="F497" s="4" t="s">
        <v>22</v>
      </c>
      <c r="G497" s="2">
        <f t="shared" si="37"/>
        <v>10</v>
      </c>
      <c r="H497" s="2" t="s">
        <v>1055</v>
      </c>
      <c r="I497" s="2" t="s">
        <v>1056</v>
      </c>
      <c r="J497" s="22">
        <f>IF(ISERROR(MATCH(H497,コアインボイス!R:R,0)),"",INDEX(コアインボイス!W:W,MATCH(H497,コアインボイス!R:R,0),1))</f>
        <v>0</v>
      </c>
      <c r="K497" s="2" t="str">
        <f>IF(LEN(J497)&gt;1,INDEX('JP PINT 1.0'!I:I,MATCH(J497,'JP PINT 1.0'!B:B,0),1),"")</f>
        <v/>
      </c>
      <c r="U497" t="s">
        <v>81</v>
      </c>
      <c r="X497" s="2" t="str">
        <f t="shared" si="38"/>
        <v>CI_ Referenced_ Document. Issuer Assigned_ Identification. Identifier</v>
      </c>
      <c r="Y497" s="3" t="str">
        <f t="shared" si="40"/>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2115</v>
      </c>
      <c r="D498" s="2" t="s">
        <v>451</v>
      </c>
      <c r="E498" s="2" t="s">
        <v>12</v>
      </c>
      <c r="F498" s="4" t="s">
        <v>17</v>
      </c>
      <c r="G498" s="2">
        <f t="shared" si="37"/>
        <v>10</v>
      </c>
      <c r="H498" s="2" t="s">
        <v>1057</v>
      </c>
      <c r="I498" s="2" t="s">
        <v>1058</v>
      </c>
      <c r="J498" s="22">
        <f>IF(ISERROR(MATCH(H498,コアインボイス!R:R,0)),"",INDEX(コアインボイス!W:W,MATCH(H498,コアインボイス!R:R,0),1))</f>
        <v>0</v>
      </c>
      <c r="K498" s="2" t="str">
        <f>IF(LEN(J498)&gt;1,INDEX('JP PINT 1.0'!I:I,MATCH(J498,'JP PINT 1.0'!B:B,0),1),"")</f>
        <v/>
      </c>
      <c r="U498" t="s">
        <v>428</v>
      </c>
      <c r="X498" s="2" t="str">
        <f t="shared" si="38"/>
        <v>CI_ Referenced_ Document. Line. Identifier</v>
      </c>
      <c r="Y498" s="3" t="str">
        <f t="shared" si="40"/>
        <v>ram:LineID</v>
      </c>
      <c r="Z498" s="3" t="str">
        <f t="shared" ref="Z498:Z503" si="41">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2115</v>
      </c>
      <c r="D499" s="2" t="s">
        <v>85</v>
      </c>
      <c r="E499" s="2" t="s">
        <v>12</v>
      </c>
      <c r="F499" s="4" t="s">
        <v>17</v>
      </c>
      <c r="G499" s="2">
        <f t="shared" si="37"/>
        <v>10</v>
      </c>
      <c r="H499" s="2" t="s">
        <v>1534</v>
      </c>
      <c r="I499" s="2" t="s">
        <v>1535</v>
      </c>
      <c r="J499" s="22">
        <f>IF(ISERROR(MATCH(H499,コアインボイス!R:R,0)),"",INDEX(コアインボイス!W:W,MATCH(H499,コアインボイス!R:R,0),1))</f>
        <v>0</v>
      </c>
      <c r="K499" s="2" t="str">
        <f>IF(LEN(J499)&gt;1,INDEX('JP PINT 1.0'!I:I,MATCH(J499,'JP PINT 1.0'!B:B,0),1),"")</f>
        <v/>
      </c>
      <c r="U499" t="s">
        <v>86</v>
      </c>
      <c r="X499" s="2" t="str">
        <f t="shared" si="38"/>
        <v>CI_ Referenced_ Document. Revision_ Identification. Identifier</v>
      </c>
      <c r="Y499" s="3" t="str">
        <f t="shared" si="40"/>
        <v>ram:RevisionID</v>
      </c>
      <c r="Z499" s="3" t="str">
        <f t="shared" si="41"/>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2115</v>
      </c>
      <c r="D500" s="2" t="s">
        <v>89</v>
      </c>
      <c r="E500" s="2" t="s">
        <v>12</v>
      </c>
      <c r="F500" s="4" t="s">
        <v>22</v>
      </c>
      <c r="G500" s="2">
        <f t="shared" si="37"/>
        <v>10</v>
      </c>
      <c r="H500" s="2" t="s">
        <v>1059</v>
      </c>
      <c r="I500" s="2" t="s">
        <v>431</v>
      </c>
      <c r="J500" s="22">
        <f>IF(ISERROR(MATCH(H500,コアインボイス!R:R,0)),"",INDEX(コアインボイス!W:W,MATCH(H500,コアインボイス!R:R,0),1))</f>
        <v>0</v>
      </c>
      <c r="K500" s="2" t="str">
        <f>IF(LEN(J500)&gt;1,INDEX('JP PINT 1.0'!I:I,MATCH(J500,'JP PINT 1.0'!B:B,0),1),"")</f>
        <v/>
      </c>
      <c r="U500" t="s">
        <v>90</v>
      </c>
      <c r="X500" s="2" t="str">
        <f t="shared" si="38"/>
        <v>CI_ Referenced_ Document. Type. Code</v>
      </c>
      <c r="Y500" s="3" t="str">
        <f t="shared" si="40"/>
        <v>ram:TypeCode</v>
      </c>
      <c r="Z500" s="3" t="str">
        <f t="shared" si="41"/>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2115</v>
      </c>
      <c r="D501" s="2" t="s">
        <v>92</v>
      </c>
      <c r="E501" s="2" t="s">
        <v>12</v>
      </c>
      <c r="F501" s="4" t="s">
        <v>17</v>
      </c>
      <c r="G501" s="2">
        <f t="shared" si="37"/>
        <v>10</v>
      </c>
      <c r="H501" s="2" t="s">
        <v>1060</v>
      </c>
      <c r="I501" s="2" t="s">
        <v>1061</v>
      </c>
      <c r="J501" s="22">
        <f>IF(ISERROR(MATCH(H501,コアインボイス!R:R,0)),"",INDEX(コアインボイス!W:W,MATCH(H501,コアインボイス!R:R,0),1))</f>
        <v>0</v>
      </c>
      <c r="K501" s="2" t="str">
        <f>IF(LEN(J501)&gt;1,INDEX('JP PINT 1.0'!I:I,MATCH(J501,'JP PINT 1.0'!B:B,0),1),"")</f>
        <v/>
      </c>
      <c r="U501" t="s">
        <v>93</v>
      </c>
      <c r="X501" s="2" t="str">
        <f t="shared" si="38"/>
        <v>CI_ Referenced_ Document. Attachment. Binary Object</v>
      </c>
      <c r="Y501" s="3" t="str">
        <f t="shared" si="40"/>
        <v>ram:AttachmentBinaryObject</v>
      </c>
      <c r="Z501" s="3" t="str">
        <f t="shared" si="41"/>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2115</v>
      </c>
      <c r="D502" s="2" t="s">
        <v>369</v>
      </c>
      <c r="E502" s="2" t="s">
        <v>12</v>
      </c>
      <c r="F502" s="4" t="s">
        <v>22</v>
      </c>
      <c r="G502" s="2">
        <f t="shared" si="37"/>
        <v>10</v>
      </c>
      <c r="H502" s="2" t="s">
        <v>1062</v>
      </c>
      <c r="I502" s="2" t="s">
        <v>1063</v>
      </c>
      <c r="J502" s="22">
        <f>IF(ISERROR(MATCH(H502,コアインボイス!R:R,0)),"",INDEX(コアインボイス!W:W,MATCH(H502,コアインボイス!R:R,0),1))</f>
        <v>0</v>
      </c>
      <c r="K502" s="2" t="str">
        <f>IF(LEN(J502)&gt;1,INDEX('JP PINT 1.0'!I:I,MATCH(J502,'JP PINT 1.0'!B:B,0),1),"")</f>
        <v/>
      </c>
      <c r="U502" t="s">
        <v>370</v>
      </c>
      <c r="X502" s="2" t="str">
        <f t="shared" si="38"/>
        <v>CI_ Referenced_ Document. Category. Code</v>
      </c>
      <c r="Y502" s="3" t="str">
        <f t="shared" si="40"/>
        <v>ram:CategoryCode</v>
      </c>
      <c r="Z502" s="3" t="str">
        <f t="shared" si="41"/>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2115</v>
      </c>
      <c r="D503" s="2" t="s">
        <v>96</v>
      </c>
      <c r="E503" s="2" t="s">
        <v>12</v>
      </c>
      <c r="F503" s="4" t="s">
        <v>22</v>
      </c>
      <c r="G503" s="2">
        <f t="shared" si="37"/>
        <v>10</v>
      </c>
      <c r="H503" s="2" t="s">
        <v>1064</v>
      </c>
      <c r="I503" s="2" t="s">
        <v>431</v>
      </c>
      <c r="J503" s="22">
        <f>IF(ISERROR(MATCH(H503,コアインボイス!R:R,0)),"",INDEX(コアインボイス!W:W,MATCH(H503,コアインボイス!R:R,0),1))</f>
        <v>0</v>
      </c>
      <c r="K503" s="2" t="str">
        <f>IF(LEN(J503)&gt;1,INDEX('JP PINT 1.0'!I:I,MATCH(J503,'JP PINT 1.0'!B:B,0),1),"")</f>
        <v/>
      </c>
      <c r="U503" t="s">
        <v>97</v>
      </c>
      <c r="X503" s="2" t="str">
        <f t="shared" si="38"/>
        <v>CI_ Referenced_ Document. Subtype. Code</v>
      </c>
      <c r="Y503" s="3" t="str">
        <f t="shared" si="40"/>
        <v>ram:SubtypeCode</v>
      </c>
      <c r="Z503" s="3" t="str">
        <f t="shared" si="41"/>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2115</v>
      </c>
      <c r="D504" s="2" t="s">
        <v>432</v>
      </c>
      <c r="E504" s="2" t="s">
        <v>20</v>
      </c>
      <c r="F504" s="4" t="s">
        <v>22</v>
      </c>
      <c r="G504" s="2">
        <f t="shared" si="37"/>
        <v>8</v>
      </c>
      <c r="H504" s="2" t="s">
        <v>1065</v>
      </c>
      <c r="I504" s="2" t="s">
        <v>1066</v>
      </c>
      <c r="J504" s="22" t="str">
        <f>IF(ISERROR(MATCH(H504,コアインボイス!R:R,0)),"",INDEX(コアインボイス!W:W,MATCH(H504,コアインボイス!R:R,0),1))</f>
        <v/>
      </c>
      <c r="K504" s="2" t="str">
        <f>IF(LEN(J504)&gt;1,INDEX('JP PINT 1.0'!I:I,MATCH(J504,'JP PINT 1.0'!B:B,0),1),"")</f>
        <v/>
      </c>
      <c r="S504" t="s">
        <v>1536</v>
      </c>
      <c r="X504" s="2" t="str">
        <f t="shared" si="38"/>
        <v>CIILB_ Supply Chain_ Trade Agreement. Net Price_ Product. CI_ Trade_ Price</v>
      </c>
      <c r="Y504" s="3" t="str">
        <f t="shared" si="40"/>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2115</v>
      </c>
      <c r="D505" s="2" t="s">
        <v>1067</v>
      </c>
      <c r="E505" s="2" t="s">
        <v>23</v>
      </c>
      <c r="F505" s="4" t="s">
        <v>3</v>
      </c>
      <c r="G505" s="2">
        <f t="shared" si="37"/>
        <v>9</v>
      </c>
      <c r="H505" s="2" t="s">
        <v>1068</v>
      </c>
      <c r="I505" s="2" t="s">
        <v>1069</v>
      </c>
      <c r="J505" s="22" t="str">
        <f>IF(ISERROR(MATCH(H505,コアインボイス!R:R,0)),"",INDEX(コアインボイス!W:W,MATCH(H505,コアインボイス!R:R,0),1))</f>
        <v>IBG-29</v>
      </c>
      <c r="K505" s="2" t="str">
        <f>IF(LEN(J505)&gt;1,INDEX('JP PINT 1.0'!I:I,MATCH(J505,'JP PINT 1.0'!B:B,0),1),"")</f>
        <v>取引価格詳細</v>
      </c>
      <c r="T505" t="s">
        <v>433</v>
      </c>
      <c r="X505" s="2" t="str">
        <f t="shared" si="38"/>
        <v>CI_ Trade_ Price. Details</v>
      </c>
      <c r="Y505" s="3" t="str">
        <f t="shared" si="40"/>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2115</v>
      </c>
      <c r="D506" s="2" t="s">
        <v>1070</v>
      </c>
      <c r="E506" s="2" t="s">
        <v>12</v>
      </c>
      <c r="F506" s="4" t="s">
        <v>17</v>
      </c>
      <c r="G506" s="2">
        <f t="shared" si="37"/>
        <v>10</v>
      </c>
      <c r="H506" s="2" t="s">
        <v>1071</v>
      </c>
      <c r="I506" s="2" t="s">
        <v>1072</v>
      </c>
      <c r="J506" s="22">
        <f>IF(ISERROR(MATCH(H506,コアインボイス!R:R,0)),"",INDEX(コアインボイス!W:W,MATCH(H506,コアインボイス!R:R,0),1))</f>
        <v>0</v>
      </c>
      <c r="K506" s="2" t="str">
        <f>IF(LEN(J506)&gt;1,INDEX('JP PINT 1.0'!I:I,MATCH(J506,'JP PINT 1.0'!B:B,0),1),"")</f>
        <v/>
      </c>
      <c r="U506" t="s">
        <v>434</v>
      </c>
      <c r="X506" s="2" t="str">
        <f t="shared" si="38"/>
        <v>CI_ Trade_ Price. Type. Code</v>
      </c>
      <c r="Y506" s="3" t="str">
        <f t="shared" si="40"/>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2115</v>
      </c>
      <c r="D507" s="2" t="s">
        <v>435</v>
      </c>
      <c r="E507" s="2" t="s">
        <v>12</v>
      </c>
      <c r="F507" s="4" t="s">
        <v>22</v>
      </c>
      <c r="G507" s="2">
        <f t="shared" si="37"/>
        <v>10</v>
      </c>
      <c r="H507" s="2" t="s">
        <v>1074</v>
      </c>
      <c r="I507" s="2" t="s">
        <v>1075</v>
      </c>
      <c r="J507" s="22" t="str">
        <f>IF(ISERROR(MATCH(H507,コアインボイス!R:R,0)),"",INDEX(コアインボイス!W:W,MATCH(H507,コアインボイス!R:R,0),1))</f>
        <v>IBT-146</v>
      </c>
      <c r="K507" s="2" t="str">
        <f>IF(LEN(J507)&gt;1,INDEX('JP PINT 1.0'!I:I,MATCH(J507,'JP PINT 1.0'!B:B,0),1),"")</f>
        <v>品目単価(値引後)(税抜き)</v>
      </c>
      <c r="U507" t="s">
        <v>1537</v>
      </c>
      <c r="X507" s="2" t="str">
        <f t="shared" si="38"/>
        <v>CI_ Trade_ Price. Charge. Amount</v>
      </c>
      <c r="Y507" s="3" t="str">
        <f t="shared" si="40"/>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2115</v>
      </c>
      <c r="D508" s="2" t="s">
        <v>436</v>
      </c>
      <c r="E508" s="2" t="s">
        <v>12</v>
      </c>
      <c r="F508" s="4" t="s">
        <v>17</v>
      </c>
      <c r="G508" s="2">
        <f t="shared" si="37"/>
        <v>10</v>
      </c>
      <c r="H508" s="2" t="s">
        <v>1076</v>
      </c>
      <c r="I508" s="2" t="s">
        <v>1077</v>
      </c>
      <c r="J508" s="22" t="str">
        <f>IF(ISERROR(MATCH(H508,コアインボイス!R:R,0)),"",INDEX(コアインボイス!W:W,MATCH(H508,コアインボイス!R:R,0),1))</f>
        <v>IBT-149</v>
      </c>
      <c r="K508" s="2" t="str">
        <f>IF(LEN(J508)&gt;1,INDEX('JP PINT 1.0'!I:I,MATCH(J508,'JP PINT 1.0'!B:B,0),1),"")</f>
        <v>品目単価基準数量</v>
      </c>
      <c r="U508" t="s">
        <v>1538</v>
      </c>
      <c r="X508" s="2" t="str">
        <f t="shared" si="38"/>
        <v>CI_ Trade_ Price. Basis. Quantity</v>
      </c>
      <c r="Y508" s="3" t="str">
        <f t="shared" si="40"/>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2115</v>
      </c>
      <c r="D509" s="2" t="s">
        <v>437</v>
      </c>
      <c r="E509" s="2" t="s">
        <v>20</v>
      </c>
      <c r="F509" s="4" t="s">
        <v>22</v>
      </c>
      <c r="G509" s="2">
        <f t="shared" si="37"/>
        <v>6</v>
      </c>
      <c r="H509" s="2" t="s">
        <v>1078</v>
      </c>
      <c r="I509" s="2" t="s">
        <v>1079</v>
      </c>
      <c r="J509" s="22" t="str">
        <f>IF(ISERROR(MATCH(H509,コアインボイス!R:R,0)),"",INDEX(コアインボイス!W:W,MATCH(H509,コアインボイス!R:R,0),1))</f>
        <v/>
      </c>
      <c r="K509" s="2" t="str">
        <f>IF(LEN(J509)&gt;1,INDEX('JP PINT 1.0'!I:I,MATCH(J509,'JP PINT 1.0'!B:B,0),1),"")</f>
        <v/>
      </c>
      <c r="Q509" t="s">
        <v>1539</v>
      </c>
      <c r="X509" s="2" t="str">
        <f t="shared" si="38"/>
        <v>CIILB_ Subordinate_ Trade Line Item. Specified. CIILB_ Supply Chain_ Trade Delivery</v>
      </c>
      <c r="Y509" s="3" t="str">
        <f t="shared" si="40"/>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2115</v>
      </c>
      <c r="D510" s="2" t="s">
        <v>1080</v>
      </c>
      <c r="E510" s="2" t="s">
        <v>23</v>
      </c>
      <c r="F510" s="4" t="s">
        <v>1083</v>
      </c>
      <c r="G510" s="2">
        <f t="shared" si="37"/>
        <v>7</v>
      </c>
      <c r="H510" s="2" t="s">
        <v>1081</v>
      </c>
      <c r="I510" s="2" t="s">
        <v>1082</v>
      </c>
      <c r="J510" s="22">
        <f>IF(ISERROR(MATCH(H510,コアインボイス!R:R,0)),"",INDEX(コアインボイス!W:W,MATCH(H510,コアインボイス!R:R,0),1))</f>
        <v>0</v>
      </c>
      <c r="K510" s="2" t="str">
        <f>IF(LEN(J510)&gt;1,INDEX('JP PINT 1.0'!I:I,MATCH(J510,'JP PINT 1.0'!B:B,0),1),"")</f>
        <v/>
      </c>
      <c r="R510" t="s">
        <v>1540</v>
      </c>
      <c r="X510" s="2" t="str">
        <f t="shared" si="38"/>
        <v>CIILB_ Supply Chain_ Trade Delivery. Details</v>
      </c>
      <c r="Y510" s="3" t="str">
        <f t="shared" si="40"/>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2115</v>
      </c>
      <c r="D511" s="2" t="s">
        <v>438</v>
      </c>
      <c r="E511" s="2" t="s">
        <v>12</v>
      </c>
      <c r="F511" s="4" t="s">
        <v>17</v>
      </c>
      <c r="G511" s="2">
        <f t="shared" si="37"/>
        <v>8</v>
      </c>
      <c r="H511" s="2" t="s">
        <v>1084</v>
      </c>
      <c r="I511" s="2" t="s">
        <v>1542</v>
      </c>
      <c r="J511" s="22">
        <f>IF(ISERROR(MATCH(H511,コアインボイス!R:R,0)),"",INDEX(コアインボイス!W:W,MATCH(H511,コアインボイス!R:R,0),1))</f>
        <v>0</v>
      </c>
      <c r="K511" s="2" t="str">
        <f>IF(LEN(J511)&gt;1,INDEX('JP PINT 1.0'!I:I,MATCH(J511,'JP PINT 1.0'!B:B,0),1),"")</f>
        <v/>
      </c>
      <c r="S511" t="s">
        <v>1541</v>
      </c>
      <c r="X511" s="2" t="str">
        <f t="shared" si="38"/>
        <v>CIILB_ Supply Chain_ Trade Delivery. Package. Quantity</v>
      </c>
      <c r="Y511" s="3" t="str">
        <f t="shared" si="40"/>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2115</v>
      </c>
      <c r="D512" s="2" t="s">
        <v>439</v>
      </c>
      <c r="E512" s="2" t="s">
        <v>12</v>
      </c>
      <c r="F512" s="4" t="s">
        <v>17</v>
      </c>
      <c r="G512" s="2">
        <f t="shared" si="37"/>
        <v>8</v>
      </c>
      <c r="H512" s="2" t="s">
        <v>1086</v>
      </c>
      <c r="I512" s="2" t="s">
        <v>1544</v>
      </c>
      <c r="J512" s="22">
        <f>IF(ISERROR(MATCH(H512,コアインボイス!R:R,0)),"",INDEX(コアインボイス!W:W,MATCH(H512,コアインボイス!R:R,0),1))</f>
        <v>0</v>
      </c>
      <c r="K512" s="2" t="str">
        <f>IF(LEN(J512)&gt;1,INDEX('JP PINT 1.0'!I:I,MATCH(J512,'JP PINT 1.0'!B:B,0),1),"")</f>
        <v/>
      </c>
      <c r="S512" t="s">
        <v>1543</v>
      </c>
      <c r="X512" s="2" t="str">
        <f t="shared" si="38"/>
        <v>CIILB_ Supply Chain_ Trade Delivery. Product_ Unit. Quantity</v>
      </c>
      <c r="Y512" s="3" t="str">
        <f t="shared" si="40"/>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2115</v>
      </c>
      <c r="D513" s="2" t="s">
        <v>440</v>
      </c>
      <c r="E513" s="2" t="s">
        <v>12</v>
      </c>
      <c r="F513" s="4" t="s">
        <v>17</v>
      </c>
      <c r="G513" s="2">
        <f t="shared" si="37"/>
        <v>8</v>
      </c>
      <c r="H513" s="2" t="s">
        <v>1087</v>
      </c>
      <c r="I513" s="2" t="s">
        <v>1088</v>
      </c>
      <c r="J513" s="22">
        <f>IF(ISERROR(MATCH(H513,コアインボイス!R:R,0)),"",INDEX(コアインボイス!W:W,MATCH(H513,コアインボイス!R:R,0),1))</f>
        <v>0</v>
      </c>
      <c r="K513" s="2" t="str">
        <f>IF(LEN(J513)&gt;1,INDEX('JP PINT 1.0'!I:I,MATCH(J513,'JP PINT 1.0'!B:B,0),1),"")</f>
        <v/>
      </c>
      <c r="S513" t="s">
        <v>1545</v>
      </c>
      <c r="X513" s="2" t="str">
        <f t="shared" si="38"/>
        <v>CIILB_ Supply Chain_ Trade Delivery. Per Package_ Unit. Quantity</v>
      </c>
      <c r="Y513" s="3" t="str">
        <f t="shared" si="40"/>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2115</v>
      </c>
      <c r="D514" s="2" t="s">
        <v>441</v>
      </c>
      <c r="E514" s="2" t="s">
        <v>12</v>
      </c>
      <c r="F514" s="4" t="s">
        <v>22</v>
      </c>
      <c r="G514" s="2">
        <f t="shared" si="37"/>
        <v>8</v>
      </c>
      <c r="H514" s="2" t="s">
        <v>1089</v>
      </c>
      <c r="I514" s="2" t="s">
        <v>442</v>
      </c>
      <c r="J514" s="22" t="str">
        <f>IF(ISERROR(MATCH(H514,コアインボイス!R:R,0)),"",INDEX(コアインボイス!W:W,MATCH(H514,コアインボイス!R:R,0),1))</f>
        <v>IBT-129</v>
      </c>
      <c r="K514" s="2" t="str">
        <f>IF(LEN(J514)&gt;1,INDEX('JP PINT 1.0'!I:I,MATCH(J514,'JP PINT 1.0'!B:B,0),1),"")</f>
        <v>請求する数量</v>
      </c>
      <c r="S514" t="s">
        <v>1546</v>
      </c>
      <c r="X514" s="2" t="str">
        <f t="shared" si="38"/>
        <v>CIILB_ Supply Chain_ Trade Delivery. Billed. Quantity</v>
      </c>
      <c r="Y514" s="3" t="str">
        <f t="shared" si="40"/>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2115</v>
      </c>
      <c r="D515" s="2" t="s">
        <v>1090</v>
      </c>
      <c r="E515" s="2" t="s">
        <v>20</v>
      </c>
      <c r="F515" s="4" t="s">
        <v>22</v>
      </c>
      <c r="G515" s="2">
        <f t="shared" si="37"/>
        <v>6</v>
      </c>
      <c r="H515" s="2" t="s">
        <v>1091</v>
      </c>
      <c r="I515" s="2" t="s">
        <v>1092</v>
      </c>
      <c r="J515" s="22" t="str">
        <f>IF(ISERROR(MATCH(H515,コアインボイス!R:R,0)),"",INDEX(コアインボイス!W:W,MATCH(H515,コアインボイス!R:R,0),1))</f>
        <v/>
      </c>
      <c r="K515" s="2" t="str">
        <f>IF(LEN(J515)&gt;1,INDEX('JP PINT 1.0'!I:I,MATCH(J515,'JP PINT 1.0'!B:B,0),1),"")</f>
        <v/>
      </c>
      <c r="Q515" t="s">
        <v>1547</v>
      </c>
      <c r="X515" s="2" t="str">
        <f t="shared" si="38"/>
        <v>CIILB_ Subordinate_ Trade Line Item. Specified. CIILB_ Supply Chain_ Trade Settlement</v>
      </c>
      <c r="Y515" s="3" t="str">
        <f t="shared" si="40"/>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2115</v>
      </c>
      <c r="D516" s="2" t="s">
        <v>1093</v>
      </c>
      <c r="E516" s="2" t="s">
        <v>23</v>
      </c>
      <c r="F516" s="4" t="s">
        <v>1083</v>
      </c>
      <c r="G516" s="2">
        <f t="shared" si="37"/>
        <v>7</v>
      </c>
      <c r="H516" s="2" t="s">
        <v>1094</v>
      </c>
      <c r="I516" s="2" t="s">
        <v>1095</v>
      </c>
      <c r="J516" s="22">
        <f>IF(ISERROR(MATCH(H516,コアインボイス!R:R,0)),"",INDEX(コアインボイス!W:W,MATCH(H516,コアインボイス!R:R,0),1))</f>
        <v>0</v>
      </c>
      <c r="K516" s="2" t="str">
        <f>IF(LEN(J516)&gt;1,INDEX('JP PINT 1.0'!I:I,MATCH(J516,'JP PINT 1.0'!B:B,0),1),"")</f>
        <v/>
      </c>
      <c r="R516" t="s">
        <v>443</v>
      </c>
      <c r="X516" s="2" t="str">
        <f t="shared" si="38"/>
        <v>CIILB_ Supply Chain_ Trade Settlement. Details</v>
      </c>
      <c r="Y516" s="3" t="str">
        <f t="shared" si="40"/>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2115</v>
      </c>
      <c r="D517" s="2" t="s">
        <v>445</v>
      </c>
      <c r="E517" s="2" t="s">
        <v>12</v>
      </c>
      <c r="F517" s="4" t="s">
        <v>22</v>
      </c>
      <c r="G517" s="2">
        <f t="shared" si="37"/>
        <v>8</v>
      </c>
      <c r="H517" s="2" t="s">
        <v>1096</v>
      </c>
      <c r="I517" s="2" t="s">
        <v>1097</v>
      </c>
      <c r="J517" s="22">
        <f>IF(ISERROR(MATCH(H517,コアインボイス!R:R,0)),"",INDEX(コアインボイス!W:W,MATCH(H517,コアインボイス!R:R,0),1))</f>
        <v>0</v>
      </c>
      <c r="K517" s="2" t="str">
        <f>IF(LEN(J517)&gt;1,INDEX('JP PINT 1.0'!I:I,MATCH(J517,'JP PINT 1.0'!B:B,0),1),"")</f>
        <v/>
      </c>
      <c r="S517" t="s">
        <v>1548</v>
      </c>
      <c r="X517" s="2" t="str">
        <f t="shared" si="38"/>
        <v>CIILB_ Supply Chain_ Trade Settlement. Direction. Code</v>
      </c>
      <c r="Y517" s="3" t="str">
        <f t="shared" si="40"/>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2115</v>
      </c>
      <c r="D518" s="2" t="s">
        <v>446</v>
      </c>
      <c r="E518" s="2" t="s">
        <v>20</v>
      </c>
      <c r="F518" s="4" t="s">
        <v>22</v>
      </c>
      <c r="G518" s="2">
        <f t="shared" si="37"/>
        <v>8</v>
      </c>
      <c r="H518" s="2" t="s">
        <v>1098</v>
      </c>
      <c r="I518" s="2" t="s">
        <v>1099</v>
      </c>
      <c r="J518" s="22" t="str">
        <f>IF(ISERROR(MATCH(H518,コアインボイス!R:R,0)),"",INDEX(コアインボイス!W:W,MATCH(H518,コアインボイス!R:R,0),1))</f>
        <v/>
      </c>
      <c r="K518" s="2" t="str">
        <f>IF(LEN(J518)&gt;1,INDEX('JP PINT 1.0'!I:I,MATCH(J518,'JP PINT 1.0'!B:B,0),1),"")</f>
        <v/>
      </c>
      <c r="S518" t="s">
        <v>447</v>
      </c>
      <c r="X518" s="2" t="str">
        <f t="shared" si="38"/>
        <v>CIILB_ Supply Chain_ Trade Settlement. Applicable. CI_ Trade_ Tax</v>
      </c>
      <c r="Y518" s="3" t="str">
        <f t="shared" si="40"/>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2115</v>
      </c>
      <c r="D519" s="2" t="s">
        <v>264</v>
      </c>
      <c r="E519" s="2" t="s">
        <v>23</v>
      </c>
      <c r="F519" s="4" t="s">
        <v>1083</v>
      </c>
      <c r="G519" s="2">
        <f t="shared" si="37"/>
        <v>9</v>
      </c>
      <c r="H519" s="2" t="s">
        <v>1100</v>
      </c>
      <c r="I519" s="2" t="s">
        <v>1101</v>
      </c>
      <c r="J519" s="22">
        <f>IF(ISERROR(MATCH(H519,コアインボイス!R:R,0)),"",INDEX(コアインボイス!W:W,MATCH(H519,コアインボイス!R:R,0),1))</f>
        <v>0</v>
      </c>
      <c r="K519" s="2" t="str">
        <f>IF(LEN(J519)&gt;1,INDEX('JP PINT 1.0'!I:I,MATCH(J519,'JP PINT 1.0'!B:B,0),1),"")</f>
        <v/>
      </c>
      <c r="T519" t="s">
        <v>265</v>
      </c>
      <c r="X519" s="2" t="str">
        <f t="shared" si="38"/>
        <v>CI_ Trade_ Tax. Details</v>
      </c>
      <c r="Y519" s="3" t="str">
        <f t="shared" si="40"/>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2115</v>
      </c>
      <c r="D520" s="2" t="s">
        <v>393</v>
      </c>
      <c r="E520" s="2" t="s">
        <v>12</v>
      </c>
      <c r="F520" s="4" t="s">
        <v>17</v>
      </c>
      <c r="G520" s="2">
        <f t="shared" si="37"/>
        <v>10</v>
      </c>
      <c r="H520" s="2" t="s">
        <v>1102</v>
      </c>
      <c r="I520" s="2" t="s">
        <v>813</v>
      </c>
      <c r="J520" s="22">
        <f>IF(ISERROR(MATCH(H520,コアインボイス!R:R,0)),"",INDEX(コアインボイス!W:W,MATCH(H520,コアインボイス!R:R,0),1))</f>
        <v>0</v>
      </c>
      <c r="K520" s="2" t="str">
        <f>IF(LEN(J520)&gt;1,INDEX('JP PINT 1.0'!I:I,MATCH(J520,'JP PINT 1.0'!B:B,0),1),"")</f>
        <v/>
      </c>
      <c r="U520" t="s">
        <v>394</v>
      </c>
      <c r="X520" s="2" t="str">
        <f t="shared" si="38"/>
        <v>CI_ Trade_ Tax. Type. Code</v>
      </c>
      <c r="Y520" s="3" t="str">
        <f t="shared" si="40"/>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2115</v>
      </c>
      <c r="D521" s="2" t="s">
        <v>271</v>
      </c>
      <c r="E521" s="2" t="s">
        <v>12</v>
      </c>
      <c r="F521" s="4" t="s">
        <v>22</v>
      </c>
      <c r="G521" s="2">
        <f t="shared" si="37"/>
        <v>10</v>
      </c>
      <c r="H521" s="2" t="s">
        <v>1103</v>
      </c>
      <c r="I521" s="2" t="s">
        <v>1104</v>
      </c>
      <c r="J521" s="22" t="str">
        <f>IF(ISERROR(MATCH(H521,コアインボイス!R:R,0)),"",INDEX(コアインボイス!W:W,MATCH(H521,コアインボイス!R:R,0),1))</f>
        <v>IBT-131</v>
      </c>
      <c r="K521" s="2" t="str">
        <f>IF(LEN(J521)&gt;1,INDEX('JP PINT 1.0'!I:I,MATCH(J521,'JP PINT 1.0'!B:B,0),1),"")</f>
        <v>値引後請求書明細行金額(税抜き)</v>
      </c>
      <c r="U521" t="s">
        <v>272</v>
      </c>
      <c r="X521" s="2" t="str">
        <f t="shared" si="38"/>
        <v>CI_ Trade_ Tax. Basis. Amount</v>
      </c>
      <c r="Y521" s="3" t="str">
        <f t="shared" si="40"/>
        <v>ram:BasisAmount</v>
      </c>
      <c r="Z521" s="3" t="str">
        <f t="shared" ref="Z521:Z526" si="42">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2115</v>
      </c>
      <c r="D522" s="2" t="s">
        <v>273</v>
      </c>
      <c r="E522" s="2" t="s">
        <v>12</v>
      </c>
      <c r="F522" s="4" t="s">
        <v>22</v>
      </c>
      <c r="G522" s="2">
        <f t="shared" ref="G522:G556" si="43">IF(LEN(L522)&gt;0,1,
  IF(LEN(M522)&gt;0,2,
    IF(LEN(N522)&gt;0,3,
      IF(LEN(O522)&gt;0,4,
        IF(LEN(P522)&gt;0,5,
          IF(LEN(Q522)&gt;0,6,
            IF(LEN(R522)&gt;0,7,
              IF(LEN(S522)&gt;0,8,
                IF(LEN(T522)&gt;0,9,
                  IF(LEN(U522)&gt;0,10,"")
)))))))))</f>
        <v>10</v>
      </c>
      <c r="H522" s="2" t="s">
        <v>1105</v>
      </c>
      <c r="I522" s="2" t="s">
        <v>1106</v>
      </c>
      <c r="J522" s="22" t="str">
        <f>IF(ISERROR(MATCH(H522,コアインボイス!R:R,0)),"",INDEX(コアインボイス!W:W,MATCH(H522,コアインボイス!R:R,0),1))</f>
        <v>IBT-151</v>
      </c>
      <c r="K522" s="2" t="str">
        <f>IF(LEN(J522)&gt;1,INDEX('JP PINT 1.0'!I:I,MATCH(J522,'JP PINT 1.0'!B:B,0),1),"")</f>
        <v>請求する品目に対する課税分類コード</v>
      </c>
      <c r="U522" t="s">
        <v>274</v>
      </c>
      <c r="X522" s="2" t="str">
        <f t="shared" ref="X522:X556" si="44">L522&amp;M522&amp;N522&amp;O522&amp;P522&amp;Q522&amp;R522&amp;S522&amp;T522&amp;U522</f>
        <v>CI_ Trade_ Tax. Category. Code</v>
      </c>
      <c r="Y522" s="3" t="str">
        <f t="shared" si="40"/>
        <v>ram:CategoryCode</v>
      </c>
      <c r="Z522" s="3" t="str">
        <f t="shared" si="42"/>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2115</v>
      </c>
      <c r="D523" s="2" t="s">
        <v>820</v>
      </c>
      <c r="E523" s="2" t="s">
        <v>12</v>
      </c>
      <c r="F523" s="4" t="s">
        <v>17</v>
      </c>
      <c r="G523" s="2">
        <f t="shared" si="43"/>
        <v>10</v>
      </c>
      <c r="H523" s="2" t="s">
        <v>1107</v>
      </c>
      <c r="I523" s="2" t="s">
        <v>1108</v>
      </c>
      <c r="J523" s="22">
        <f>IF(ISERROR(MATCH(H523,コアインボイス!R:R,0)),"",INDEX(コアインボイス!W:W,MATCH(H523,コアインボイス!R:R,0),1))</f>
        <v>0</v>
      </c>
      <c r="K523" s="2" t="str">
        <f>IF(LEN(J523)&gt;1,INDEX('JP PINT 1.0'!I:I,MATCH(J523,'JP PINT 1.0'!B:B,0),1),"")</f>
        <v/>
      </c>
      <c r="U523" t="s">
        <v>283</v>
      </c>
      <c r="X523" s="2" t="str">
        <f t="shared" si="44"/>
        <v>CI_ Trade_ Tax. Category Name. Text</v>
      </c>
      <c r="Y523" s="3" t="str">
        <f t="shared" si="40"/>
        <v>ram:CategoryName</v>
      </c>
      <c r="Z523" s="3" t="str">
        <f t="shared" si="42"/>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2115</v>
      </c>
      <c r="D524" s="2" t="s">
        <v>396</v>
      </c>
      <c r="E524" s="2" t="s">
        <v>12</v>
      </c>
      <c r="F524" s="4" t="s">
        <v>22</v>
      </c>
      <c r="G524" s="2">
        <f t="shared" si="43"/>
        <v>10</v>
      </c>
      <c r="H524" s="2" t="s">
        <v>1109</v>
      </c>
      <c r="I524" s="2" t="s">
        <v>1110</v>
      </c>
      <c r="J524" s="22" t="str">
        <f>IF(ISERROR(MATCH(H524,コアインボイス!R:R,0)),"",INDEX(コアインボイス!W:W,MATCH(H524,コアインボイス!R:R,0),1))</f>
        <v>IBT-152</v>
      </c>
      <c r="K524" s="2" t="str">
        <f>IF(LEN(J524)&gt;1,INDEX('JP PINT 1.0'!I:I,MATCH(J524,'JP PINT 1.0'!B:B,0),1),"")</f>
        <v>請求する品目に対する税率</v>
      </c>
      <c r="U524" t="s">
        <v>1331</v>
      </c>
      <c r="X524" s="2" t="str">
        <f t="shared" si="44"/>
        <v>CI_ Trade_ Tax. Rate_ Applicable. Percent</v>
      </c>
      <c r="Y524" s="3" t="str">
        <f t="shared" si="40"/>
        <v>ram:RateApplicablePercent</v>
      </c>
      <c r="Z524" s="3" t="str">
        <f t="shared" si="42"/>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2115</v>
      </c>
      <c r="D525" s="2" t="s">
        <v>825</v>
      </c>
      <c r="E525" s="2" t="s">
        <v>12</v>
      </c>
      <c r="F525" s="4" t="s">
        <v>17</v>
      </c>
      <c r="G525" s="2">
        <f t="shared" si="43"/>
        <v>10</v>
      </c>
      <c r="H525" s="2" t="s">
        <v>1111</v>
      </c>
      <c r="I525" s="2" t="s">
        <v>1112</v>
      </c>
      <c r="J525" s="22">
        <f>IF(ISERROR(MATCH(H525,コアインボイス!R:R,0)),"",INDEX(コアインボイス!W:W,MATCH(H525,コアインボイス!R:R,0),1))</f>
        <v>0</v>
      </c>
      <c r="K525" s="2" t="str">
        <f>IF(LEN(J525)&gt;1,INDEX('JP PINT 1.0'!I:I,MATCH(J525,'JP PINT 1.0'!B:B,0),1),"")</f>
        <v/>
      </c>
      <c r="U525" t="s">
        <v>1332</v>
      </c>
      <c r="X525" s="2" t="str">
        <f t="shared" si="44"/>
        <v>CI_ Trade_ Tax. Grand Total. Amount</v>
      </c>
      <c r="Y525" s="3" t="str">
        <f t="shared" si="40"/>
        <v>ram:GrandTotalAmount</v>
      </c>
      <c r="Z525" s="3" t="str">
        <f t="shared" si="42"/>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2115</v>
      </c>
      <c r="D526" s="2" t="s">
        <v>285</v>
      </c>
      <c r="E526" s="2" t="s">
        <v>12</v>
      </c>
      <c r="F526" s="4" t="s">
        <v>17</v>
      </c>
      <c r="G526" s="2">
        <f t="shared" si="43"/>
        <v>10</v>
      </c>
      <c r="H526" s="2" t="s">
        <v>1113</v>
      </c>
      <c r="I526" s="2" t="s">
        <v>1114</v>
      </c>
      <c r="J526" s="22">
        <f>IF(ISERROR(MATCH(H526,コアインボイス!R:R,0)),"",INDEX(コアインボイス!W:W,MATCH(H526,コアインボイス!R:R,0),1))</f>
        <v>0</v>
      </c>
      <c r="K526" s="2" t="str">
        <f>IF(LEN(J526)&gt;1,INDEX('JP PINT 1.0'!I:I,MATCH(J526,'JP PINT 1.0'!B:B,0),1),"")</f>
        <v/>
      </c>
      <c r="U526" t="s">
        <v>398</v>
      </c>
      <c r="X526" s="2" t="str">
        <f t="shared" si="44"/>
        <v>CI_ Trade_ Tax. Local Tax System. Identifier</v>
      </c>
      <c r="Y526" s="3" t="str">
        <f t="shared" si="40"/>
        <v>ram:LocalTaxSystemID</v>
      </c>
      <c r="Z526" s="3" t="str">
        <f t="shared" si="42"/>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2115</v>
      </c>
      <c r="D527" s="2" t="s">
        <v>449</v>
      </c>
      <c r="E527" s="2" t="s">
        <v>20</v>
      </c>
      <c r="F527" s="4" t="s">
        <v>71</v>
      </c>
      <c r="G527" s="2">
        <f t="shared" si="43"/>
        <v>8</v>
      </c>
      <c r="H527" s="2" t="s">
        <v>1550</v>
      </c>
      <c r="I527" s="2" t="s">
        <v>450</v>
      </c>
      <c r="J527" s="22" t="str">
        <f>IF(ISERROR(MATCH(H527,コアインボイス!R:R,0)),"",INDEX(コアインボイス!W:W,MATCH(H527,コアインボイス!R:R,0),1))</f>
        <v/>
      </c>
      <c r="K527" s="2" t="str">
        <f>IF(LEN(J527)&gt;1,INDEX('JP PINT 1.0'!I:I,MATCH(J527,'JP PINT 1.0'!B:B,0),1),"")</f>
        <v/>
      </c>
      <c r="S527" t="s">
        <v>1549</v>
      </c>
      <c r="X527" s="2" t="str">
        <f t="shared" si="44"/>
        <v>CIILB_ Supply Chain_ Trade Settlement. Invoice_ Referenced. CI_ Referenced_ Document</v>
      </c>
      <c r="Y527" s="3" t="str">
        <f t="shared" si="40"/>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2115</v>
      </c>
      <c r="D528" s="2" t="s">
        <v>416</v>
      </c>
      <c r="E528" s="2" t="s">
        <v>23</v>
      </c>
      <c r="F528" s="4" t="s">
        <v>3</v>
      </c>
      <c r="G528" s="2">
        <f t="shared" si="43"/>
        <v>9</v>
      </c>
      <c r="H528" s="2" t="s">
        <v>1551</v>
      </c>
      <c r="I528" s="2" t="s">
        <v>1552</v>
      </c>
      <c r="J528" s="22" t="str">
        <f>IF(ISERROR(MATCH(H528,コアインボイス!R:R,0)),"",INDEX(コアインボイス!W:W,MATCH(H528,コアインボイス!R:R,0),1))</f>
        <v/>
      </c>
      <c r="K528" s="2" t="str">
        <f>IF(LEN(J528)&gt;1,INDEX('JP PINT 1.0'!I:I,MATCH(J528,'JP PINT 1.0'!B:B,0),1),"")</f>
        <v/>
      </c>
      <c r="T528" t="s">
        <v>79</v>
      </c>
      <c r="X528" s="2" t="str">
        <f t="shared" si="44"/>
        <v>CI_ Referenced_ Document. Details</v>
      </c>
      <c r="Y528" s="3" t="str">
        <f t="shared" si="40"/>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2115</v>
      </c>
      <c r="D529" s="2" t="s">
        <v>80</v>
      </c>
      <c r="E529" s="2" t="s">
        <v>12</v>
      </c>
      <c r="F529" s="4" t="s">
        <v>22</v>
      </c>
      <c r="G529" s="2">
        <f t="shared" si="43"/>
        <v>10</v>
      </c>
      <c r="H529" s="2" t="s">
        <v>1553</v>
      </c>
      <c r="I529" s="2" t="s">
        <v>1554</v>
      </c>
      <c r="J529" s="22" t="str">
        <f>IF(ISERROR(MATCH(H529,コアインボイス!R:R,0)),"",INDEX(コアインボイス!W:W,MATCH(H529,コアインボイス!R:R,0),1))</f>
        <v/>
      </c>
      <c r="K529" s="2" t="str">
        <f>IF(LEN(J529)&gt;1,INDEX('JP PINT 1.0'!I:I,MATCH(J529,'JP PINT 1.0'!B:B,0),1),"")</f>
        <v/>
      </c>
      <c r="U529" t="s">
        <v>81</v>
      </c>
      <c r="X529" s="2" t="str">
        <f t="shared" si="44"/>
        <v>CI_ Referenced_ Document. Issuer Assigned_ Identification. Identifier</v>
      </c>
      <c r="Y529" s="3" t="str">
        <f t="shared" si="40"/>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2115</v>
      </c>
      <c r="D530" s="2" t="s">
        <v>82</v>
      </c>
      <c r="E530" s="2" t="s">
        <v>12</v>
      </c>
      <c r="F530" s="4" t="s">
        <v>17</v>
      </c>
      <c r="G530" s="2">
        <f t="shared" si="43"/>
        <v>10</v>
      </c>
      <c r="H530" s="2" t="s">
        <v>1555</v>
      </c>
      <c r="I530" s="2" t="s">
        <v>1556</v>
      </c>
      <c r="J530" s="22" t="str">
        <f>IF(ISERROR(MATCH(H530,コアインボイス!R:R,0)),"",INDEX(コアインボイス!W:W,MATCH(H530,コアインボイス!R:R,0),1))</f>
        <v/>
      </c>
      <c r="K530" s="2" t="str">
        <f>IF(LEN(J530)&gt;1,INDEX('JP PINT 1.0'!I:I,MATCH(J530,'JP PINT 1.0'!B:B,0),1),"")</f>
        <v/>
      </c>
      <c r="U530" t="s">
        <v>83</v>
      </c>
      <c r="X530" s="2" t="str">
        <f t="shared" si="44"/>
        <v>CI_ Referenced_ Document. Issue. Date Time</v>
      </c>
      <c r="Y530" s="3" t="str">
        <f t="shared" si="40"/>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2115</v>
      </c>
      <c r="D531" s="2" t="s">
        <v>451</v>
      </c>
      <c r="E531" s="2" t="s">
        <v>12</v>
      </c>
      <c r="F531" s="4" t="s">
        <v>22</v>
      </c>
      <c r="G531" s="2">
        <f t="shared" si="43"/>
        <v>10</v>
      </c>
      <c r="H531" s="2" t="s">
        <v>1557</v>
      </c>
      <c r="I531" s="2" t="s">
        <v>1558</v>
      </c>
      <c r="J531" s="22" t="str">
        <f>IF(ISERROR(MATCH(H531,コアインボイス!R:R,0)),"",INDEX(コアインボイス!W:W,MATCH(H531,コアインボイス!R:R,0),1))</f>
        <v/>
      </c>
      <c r="K531" s="2" t="str">
        <f>IF(LEN(J531)&gt;1,INDEX('JP PINT 1.0'!I:I,MATCH(J531,'JP PINT 1.0'!B:B,0),1),"")</f>
        <v/>
      </c>
      <c r="U531" t="s">
        <v>428</v>
      </c>
      <c r="X531" s="2" t="str">
        <f t="shared" si="44"/>
        <v>CI_ Referenced_ Document. Line. Identifier</v>
      </c>
      <c r="Y531" s="3" t="str">
        <f t="shared" si="40"/>
        <v>ram:LineID</v>
      </c>
      <c r="Z531" s="3" t="str">
        <f t="shared" ref="Z531:Z532" si="45">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2115</v>
      </c>
      <c r="D532" s="2" t="s">
        <v>85</v>
      </c>
      <c r="E532" s="2" t="s">
        <v>12</v>
      </c>
      <c r="F532" s="4" t="s">
        <v>17</v>
      </c>
      <c r="G532" s="2">
        <f t="shared" si="43"/>
        <v>10</v>
      </c>
      <c r="H532" s="2" t="s">
        <v>1559</v>
      </c>
      <c r="I532" s="2" t="s">
        <v>1560</v>
      </c>
      <c r="J532" s="22" t="str">
        <f>IF(ISERROR(MATCH(H532,コアインボイス!R:R,0)),"",INDEX(コアインボイス!W:W,MATCH(H532,コアインボイス!R:R,0),1))</f>
        <v/>
      </c>
      <c r="K532" s="2" t="str">
        <f>IF(LEN(J532)&gt;1,INDEX('JP PINT 1.0'!I:I,MATCH(J532,'JP PINT 1.0'!B:B,0),1),"")</f>
        <v/>
      </c>
      <c r="U532" t="s">
        <v>86</v>
      </c>
      <c r="X532" s="2" t="str">
        <f t="shared" si="44"/>
        <v>CI_ Referenced_ Document. Revision_ Identification. Identifier</v>
      </c>
      <c r="Y532" s="3" t="str">
        <f t="shared" si="40"/>
        <v>ram:RevisionID</v>
      </c>
      <c r="Z532" s="3" t="str">
        <f t="shared" si="45"/>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2115</v>
      </c>
      <c r="D533" s="2" t="s">
        <v>87</v>
      </c>
      <c r="E533" s="2" t="s">
        <v>12</v>
      </c>
      <c r="F533" s="4" t="s">
        <v>17</v>
      </c>
      <c r="G533" s="2">
        <f t="shared" si="43"/>
        <v>10</v>
      </c>
      <c r="H533" s="2" t="s">
        <v>1561</v>
      </c>
      <c r="I533" s="2" t="s">
        <v>1562</v>
      </c>
      <c r="J533" s="22" t="str">
        <f>IF(ISERROR(MATCH(H533,コアインボイス!R:R,0)),"",INDEX(コアインボイス!W:W,MATCH(H533,コアインボイス!R:R,0),1))</f>
        <v/>
      </c>
      <c r="K533" s="2" t="str">
        <f>IF(LEN(J533)&gt;1,INDEX('JP PINT 1.0'!I:I,MATCH(J533,'JP PINT 1.0'!B:B,0),1),"")</f>
        <v/>
      </c>
      <c r="U533" t="s">
        <v>88</v>
      </c>
      <c r="X533" s="2" t="str">
        <f t="shared" si="44"/>
        <v>CI_ Referenced_ Document. Information. Text</v>
      </c>
      <c r="Y533" s="3" t="str">
        <f t="shared" si="40"/>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2115</v>
      </c>
      <c r="D534" s="2" t="s">
        <v>1563</v>
      </c>
      <c r="E534" s="2" t="s">
        <v>12</v>
      </c>
      <c r="F534" s="4" t="s">
        <v>22</v>
      </c>
      <c r="G534" s="2">
        <f t="shared" si="43"/>
        <v>10</v>
      </c>
      <c r="H534" s="2" t="s">
        <v>1564</v>
      </c>
      <c r="I534" s="2" t="s">
        <v>1565</v>
      </c>
      <c r="J534" s="22" t="str">
        <f>IF(ISERROR(MATCH(H534,コアインボイス!R:R,0)),"",INDEX(コアインボイス!W:W,MATCH(H534,コアインボイス!R:R,0),1))</f>
        <v/>
      </c>
      <c r="K534" s="2" t="str">
        <f>IF(LEN(J534)&gt;1,INDEX('JP PINT 1.0'!I:I,MATCH(J534,'JP PINT 1.0'!B:B,0),1),"")</f>
        <v/>
      </c>
      <c r="U534" t="s">
        <v>452</v>
      </c>
      <c r="X534" s="2" t="str">
        <f t="shared" si="44"/>
        <v>CI_ Referenced_ Document. Subordinate Line. Identifier</v>
      </c>
      <c r="Y534" s="3" t="str">
        <f t="shared" si="40"/>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2115</v>
      </c>
      <c r="D535" s="2" t="s">
        <v>96</v>
      </c>
      <c r="E535" s="2" t="s">
        <v>12</v>
      </c>
      <c r="F535" s="4" t="s">
        <v>17</v>
      </c>
      <c r="G535" s="2">
        <f t="shared" si="43"/>
        <v>10</v>
      </c>
      <c r="H535" s="2" t="s">
        <v>1064</v>
      </c>
      <c r="I535" s="2" t="s">
        <v>1566</v>
      </c>
      <c r="J535" s="22">
        <f>IF(ISERROR(MATCH(H535,コアインボイス!R:R,0)),"",INDEX(コアインボイス!W:W,MATCH(H535,コアインボイス!R:R,0),1))</f>
        <v>0</v>
      </c>
      <c r="K535" s="2" t="str">
        <f>IF(LEN(J535)&gt;1,INDEX('JP PINT 1.0'!I:I,MATCH(J535,'JP PINT 1.0'!B:B,0),1),"")</f>
        <v/>
      </c>
      <c r="U535" t="s">
        <v>97</v>
      </c>
      <c r="X535" s="2" t="str">
        <f t="shared" si="44"/>
        <v>CI_ Referenced_ Document. Subtype. Code</v>
      </c>
      <c r="Y535" s="3" t="str">
        <f t="shared" si="40"/>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2115</v>
      </c>
      <c r="D536" s="2" t="s">
        <v>453</v>
      </c>
      <c r="E536" s="2" t="s">
        <v>20</v>
      </c>
      <c r="F536" s="4" t="s">
        <v>71</v>
      </c>
      <c r="G536" s="2">
        <f t="shared" si="43"/>
        <v>8</v>
      </c>
      <c r="H536" s="2" t="s">
        <v>1115</v>
      </c>
      <c r="I536" s="2" t="s">
        <v>1116</v>
      </c>
      <c r="J536" s="22" t="str">
        <f>IF(ISERROR(MATCH(H536,コアインボイス!R:R,0)),"",INDEX(コアインボイス!W:W,MATCH(H536,コアインボイス!R:R,0),1))</f>
        <v/>
      </c>
      <c r="K536" s="2" t="str">
        <f>IF(LEN(J536)&gt;1,INDEX('JP PINT 1.0'!I:I,MATCH(J536,'JP PINT 1.0'!B:B,0),1),"")</f>
        <v/>
      </c>
      <c r="S536" t="s">
        <v>1567</v>
      </c>
      <c r="X536" s="2" t="str">
        <f t="shared" si="44"/>
        <v>CIILB_ Supply Chain_ Trade Settlement. Specified. CI_ Trade_ Allowance Charge</v>
      </c>
      <c r="Y536" s="3" t="str">
        <f t="shared" si="40"/>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2115</v>
      </c>
      <c r="D537" s="2" t="s">
        <v>260</v>
      </c>
      <c r="E537" s="2" t="s">
        <v>23</v>
      </c>
      <c r="F537" s="4" t="s">
        <v>3</v>
      </c>
      <c r="G537" s="2">
        <f t="shared" si="43"/>
        <v>9</v>
      </c>
      <c r="H537" s="2" t="s">
        <v>1117</v>
      </c>
      <c r="I537" s="2" t="s">
        <v>1118</v>
      </c>
      <c r="J537" s="22" t="str">
        <f>IF(ISERROR(MATCH(H537,コアインボイス!R:R,0)),"",INDEX(コアインボイス!W:W,MATCH(H537,コアインボイス!R:R,0),1))</f>
        <v/>
      </c>
      <c r="K537" s="2" t="str">
        <f>IF(LEN(J537)&gt;1,INDEX('JP PINT 1.0'!I:I,MATCH(J537,'JP PINT 1.0'!B:B,0),1),"")</f>
        <v/>
      </c>
      <c r="T537" t="s">
        <v>261</v>
      </c>
      <c r="X537" s="2" t="str">
        <f t="shared" si="44"/>
        <v>CI_ Trade_ Allowance Charge. Details</v>
      </c>
      <c r="Y537" s="3" t="str">
        <f t="shared" si="40"/>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2115</v>
      </c>
      <c r="D538" s="2" t="s">
        <v>378</v>
      </c>
      <c r="E538" s="2" t="s">
        <v>12</v>
      </c>
      <c r="F538" s="4" t="s">
        <v>22</v>
      </c>
      <c r="G538" s="2">
        <f t="shared" si="43"/>
        <v>10</v>
      </c>
      <c r="H538" s="2" t="s">
        <v>1568</v>
      </c>
      <c r="I538" s="2" t="s">
        <v>1119</v>
      </c>
      <c r="J538" s="22">
        <f>IF(ISERROR(MATCH(H538,コアインボイス!R:R,0)),"",INDEX(コアインボイス!W:W,MATCH(H538,コアインボイス!R:R,0),1))</f>
        <v>0</v>
      </c>
      <c r="K538" s="2" t="str">
        <f>IF(LEN(J538)&gt;1,INDEX('JP PINT 1.0'!I:I,MATCH(J538,'JP PINT 1.0'!B:B,0),1),"")</f>
        <v/>
      </c>
      <c r="U538" t="s">
        <v>379</v>
      </c>
      <c r="X538" s="2" t="str">
        <f t="shared" si="44"/>
        <v>CI_ Trade_ Allowance Charge. Charge. Indicator</v>
      </c>
      <c r="Y538" s="3" t="str">
        <f t="shared" si="40"/>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2115</v>
      </c>
      <c r="D539" s="2" t="s">
        <v>454</v>
      </c>
      <c r="E539" s="2" t="s">
        <v>12</v>
      </c>
      <c r="F539" s="4" t="s">
        <v>17</v>
      </c>
      <c r="G539" s="2">
        <f t="shared" si="43"/>
        <v>10</v>
      </c>
      <c r="H539" s="2" t="s">
        <v>1569</v>
      </c>
      <c r="I539" s="2" t="s">
        <v>456</v>
      </c>
      <c r="J539" s="22" t="str">
        <f>IF(ISERROR(MATCH(H539,コアインボイス!R:R,0)),"",INDEX(コアインボイス!W:W,MATCH(H539,コアインボイス!R:R,0),1))</f>
        <v/>
      </c>
      <c r="K539" s="2" t="str">
        <f>IF(LEN(J539)&gt;1,INDEX('JP PINT 1.0'!I:I,MATCH(J539,'JP PINT 1.0'!B:B,0),1),"")</f>
        <v/>
      </c>
      <c r="U539" t="s">
        <v>455</v>
      </c>
      <c r="X539" s="2" t="str">
        <f t="shared" si="44"/>
        <v>CI_ Trade_ Allowance Charge. Actual. Amount</v>
      </c>
      <c r="Y539" s="3" t="str">
        <f t="shared" si="40"/>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2115</v>
      </c>
      <c r="D540" s="2" t="s">
        <v>457</v>
      </c>
      <c r="E540" s="2" t="s">
        <v>12</v>
      </c>
      <c r="F540" s="4" t="s">
        <v>17</v>
      </c>
      <c r="G540" s="2">
        <f t="shared" si="43"/>
        <v>10</v>
      </c>
      <c r="H540" s="2" t="s">
        <v>1120</v>
      </c>
      <c r="I540" s="2" t="s">
        <v>459</v>
      </c>
      <c r="J540" s="22" t="str">
        <f>IF(ISERROR(MATCH(H540,コアインボイス!R:R,0)),"",INDEX(コアインボイス!W:W,MATCH(H540,コアインボイス!R:R,0),1))</f>
        <v/>
      </c>
      <c r="K540" s="2" t="str">
        <f>IF(LEN(J540)&gt;1,INDEX('JP PINT 1.0'!I:I,MATCH(J540,'JP PINT 1.0'!B:B,0),1),"")</f>
        <v/>
      </c>
      <c r="U540" t="s">
        <v>458</v>
      </c>
      <c r="X540" s="2" t="str">
        <f t="shared" si="44"/>
        <v>CI_ Trade_ Allowance Charge. Reason. Code</v>
      </c>
      <c r="Y540" s="3" t="str">
        <f t="shared" si="40"/>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2115</v>
      </c>
      <c r="D541" s="2" t="s">
        <v>460</v>
      </c>
      <c r="E541" s="2" t="s">
        <v>12</v>
      </c>
      <c r="F541" s="4" t="s">
        <v>17</v>
      </c>
      <c r="G541" s="2">
        <f t="shared" si="43"/>
        <v>10</v>
      </c>
      <c r="H541" s="2" t="s">
        <v>1122</v>
      </c>
      <c r="I541" s="2" t="s">
        <v>1123</v>
      </c>
      <c r="J541" s="22" t="str">
        <f>IF(ISERROR(MATCH(H541,コアインボイス!R:R,0)),"",INDEX(コアインボイス!W:W,MATCH(H541,コアインボイス!R:R,0),1))</f>
        <v/>
      </c>
      <c r="K541" s="2" t="str">
        <f>IF(LEN(J541)&gt;1,INDEX('JP PINT 1.0'!I:I,MATCH(J541,'JP PINT 1.0'!B:B,0),1),"")</f>
        <v/>
      </c>
      <c r="U541" t="s">
        <v>461</v>
      </c>
      <c r="X541" s="2" t="str">
        <f t="shared" si="44"/>
        <v>CI_ Trade_ Allowance Charge. Reason. Text</v>
      </c>
      <c r="Y541" s="3" t="str">
        <f t="shared" si="40"/>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2115</v>
      </c>
      <c r="D542" s="2" t="s">
        <v>462</v>
      </c>
      <c r="E542" s="2" t="s">
        <v>20</v>
      </c>
      <c r="F542" s="4" t="s">
        <v>71</v>
      </c>
      <c r="G542" s="2">
        <f t="shared" si="43"/>
        <v>8</v>
      </c>
      <c r="H542" s="2" t="s">
        <v>1571</v>
      </c>
      <c r="I542" s="2" t="s">
        <v>1572</v>
      </c>
      <c r="J542" s="22" t="str">
        <f>IF(ISERROR(MATCH(H542,コアインボイス!R:R,0)),"",INDEX(コアインボイス!W:W,MATCH(H542,コアインボイス!R:R,0),1))</f>
        <v/>
      </c>
      <c r="K542" s="2" t="str">
        <f>IF(LEN(J542)&gt;1,INDEX('JP PINT 1.0'!I:I,MATCH(J542,'JP PINT 1.0'!B:B,0),1),"")</f>
        <v/>
      </c>
      <c r="S542" t="s">
        <v>1570</v>
      </c>
      <c r="X542" s="2" t="str">
        <f t="shared" si="44"/>
        <v>CIILB_ Supply Chain_ Trade Settlement. Specified. CI_ Financial_ Adjustment</v>
      </c>
      <c r="Y542" s="3" t="str">
        <f t="shared" si="40"/>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2115</v>
      </c>
      <c r="D543" s="2" t="s">
        <v>877</v>
      </c>
      <c r="E543" s="2" t="s">
        <v>23</v>
      </c>
      <c r="F543" s="4" t="s">
        <v>3</v>
      </c>
      <c r="G543" s="2">
        <f t="shared" si="43"/>
        <v>9</v>
      </c>
      <c r="H543" s="2" t="s">
        <v>1573</v>
      </c>
      <c r="I543" s="2" t="s">
        <v>1574</v>
      </c>
      <c r="J543" s="22" t="str">
        <f>IF(ISERROR(MATCH(H543,コアインボイス!R:R,0)),"",INDEX(コアインボイス!W:W,MATCH(H543,コアインボイス!R:R,0),1))</f>
        <v/>
      </c>
      <c r="K543" s="2" t="str">
        <f>IF(LEN(J543)&gt;1,INDEX('JP PINT 1.0'!I:I,MATCH(J543,'JP PINT 1.0'!B:B,0),1),"")</f>
        <v/>
      </c>
      <c r="T543" t="s">
        <v>1343</v>
      </c>
      <c r="X543" s="2" t="str">
        <f t="shared" si="44"/>
        <v>CI_ Financial_ Adjustment. Details</v>
      </c>
      <c r="Y543" s="3" t="str">
        <f t="shared" si="40"/>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2115</v>
      </c>
      <c r="D544" s="2" t="s">
        <v>412</v>
      </c>
      <c r="E544" s="2" t="s">
        <v>12</v>
      </c>
      <c r="F544" s="4" t="s">
        <v>17</v>
      </c>
      <c r="G544" s="2">
        <f t="shared" si="43"/>
        <v>10</v>
      </c>
      <c r="H544" s="2" t="s">
        <v>1575</v>
      </c>
      <c r="I544" s="2" t="s">
        <v>1576</v>
      </c>
      <c r="J544" s="22" t="str">
        <f>IF(ISERROR(MATCH(H544,コアインボイス!R:R,0)),"",INDEX(コアインボイス!W:W,MATCH(H544,コアインボイス!R:R,0),1))</f>
        <v/>
      </c>
      <c r="K544" s="2" t="str">
        <f>IF(LEN(J544)&gt;1,INDEX('JP PINT 1.0'!I:I,MATCH(J544,'JP PINT 1.0'!B:B,0),1),"")</f>
        <v/>
      </c>
      <c r="U544" t="s">
        <v>318</v>
      </c>
      <c r="X544" s="2" t="str">
        <f t="shared" si="44"/>
        <v>CI_ Financial_ Adjustment. Reason. Code</v>
      </c>
      <c r="Y544" s="3" t="str">
        <f t="shared" si="40"/>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2115</v>
      </c>
      <c r="D545" s="2" t="s">
        <v>319</v>
      </c>
      <c r="E545" s="2" t="s">
        <v>12</v>
      </c>
      <c r="F545" s="4" t="s">
        <v>17</v>
      </c>
      <c r="G545" s="2">
        <f t="shared" si="43"/>
        <v>10</v>
      </c>
      <c r="H545" s="2" t="s">
        <v>1577</v>
      </c>
      <c r="I545" s="2" t="s">
        <v>1578</v>
      </c>
      <c r="J545" s="22" t="str">
        <f>IF(ISERROR(MATCH(H545,コアインボイス!R:R,0)),"",INDEX(コアインボイス!W:W,MATCH(H545,コアインボイス!R:R,0),1))</f>
        <v/>
      </c>
      <c r="K545" s="2" t="str">
        <f>IF(LEN(J545)&gt;1,INDEX('JP PINT 1.0'!I:I,MATCH(J545,'JP PINT 1.0'!B:B,0),1),"")</f>
        <v/>
      </c>
      <c r="U545" t="s">
        <v>1344</v>
      </c>
      <c r="X545" s="2" t="str">
        <f t="shared" si="44"/>
        <v>CI_ Financial_ Adjustment. Reason. Text</v>
      </c>
      <c r="Y545" s="3" t="str">
        <f t="shared" si="40"/>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2115</v>
      </c>
      <c r="D546" s="2" t="s">
        <v>320</v>
      </c>
      <c r="E546" s="2" t="s">
        <v>12</v>
      </c>
      <c r="F546" s="4" t="s">
        <v>22</v>
      </c>
      <c r="G546" s="2">
        <f t="shared" si="43"/>
        <v>10</v>
      </c>
      <c r="H546" s="2" t="s">
        <v>1579</v>
      </c>
      <c r="I546" s="2" t="s">
        <v>1580</v>
      </c>
      <c r="J546" s="22" t="str">
        <f>IF(ISERROR(MATCH(H546,コアインボイス!R:R,0)),"",INDEX(コアインボイス!W:W,MATCH(H546,コアインボイス!R:R,0),1))</f>
        <v/>
      </c>
      <c r="K546" s="2" t="str">
        <f>IF(LEN(J546)&gt;1,INDEX('JP PINT 1.0'!I:I,MATCH(J546,'JP PINT 1.0'!B:B,0),1),"")</f>
        <v/>
      </c>
      <c r="U546" t="s">
        <v>463</v>
      </c>
      <c r="X546" s="2" t="str">
        <f t="shared" si="44"/>
        <v>CI_ Financial_ Adjustment. Actual. Amount</v>
      </c>
      <c r="Y546" s="3" t="str">
        <f t="shared" si="40"/>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2115</v>
      </c>
      <c r="D547" s="2" t="s">
        <v>464</v>
      </c>
      <c r="E547" s="2" t="s">
        <v>20</v>
      </c>
      <c r="F547" s="4" t="s">
        <v>22</v>
      </c>
      <c r="G547" s="2">
        <f t="shared" si="43"/>
        <v>8</v>
      </c>
      <c r="H547" s="2" t="s">
        <v>1124</v>
      </c>
      <c r="I547" s="2" t="s">
        <v>1125</v>
      </c>
      <c r="J547" s="22" t="str">
        <f>IF(ISERROR(MATCH(H547,コアインボイス!R:R,0)),"",INDEX(コアインボイス!W:W,MATCH(H547,コアインボイス!R:R,0),1))</f>
        <v/>
      </c>
      <c r="K547" s="2" t="str">
        <f>IF(LEN(J547)&gt;1,INDEX('JP PINT 1.0'!I:I,MATCH(J547,'JP PINT 1.0'!B:B,0),1),"")</f>
        <v/>
      </c>
      <c r="S547" t="s">
        <v>1581</v>
      </c>
      <c r="X547" s="2" t="str">
        <f t="shared" si="44"/>
        <v>CIILB_ Supply Chain_ Trade Settlement. Billing. CI_ Specified_ Period</v>
      </c>
      <c r="Y547" s="3" t="str">
        <f t="shared" si="40"/>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2115</v>
      </c>
      <c r="D548" s="2" t="s">
        <v>287</v>
      </c>
      <c r="E548" s="2" t="s">
        <v>23</v>
      </c>
      <c r="F548" s="4" t="s">
        <v>3</v>
      </c>
      <c r="G548" s="2">
        <f t="shared" si="43"/>
        <v>9</v>
      </c>
      <c r="H548" s="2" t="s">
        <v>1126</v>
      </c>
      <c r="I548" s="2" t="s">
        <v>1127</v>
      </c>
      <c r="J548" s="22" t="str">
        <f>IF(ISERROR(MATCH(H548,コアインボイス!R:R,0)),"",INDEX(コアインボイス!W:W,MATCH(H548,コアインボイス!R:R,0),1))</f>
        <v>IBG-26</v>
      </c>
      <c r="K548" s="2" t="str">
        <f>IF(LEN(J548)&gt;1,INDEX('JP PINT 1.0'!I:I,MATCH(J548,'JP PINT 1.0'!B:B,0),1),"")</f>
        <v>請求書明細行の期間</v>
      </c>
      <c r="T548" t="s">
        <v>288</v>
      </c>
      <c r="X548" s="2" t="str">
        <f t="shared" si="44"/>
        <v>CI_ Specified_ Period. Details</v>
      </c>
      <c r="Y548" s="3" t="str">
        <f t="shared" si="40"/>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2115</v>
      </c>
      <c r="D549" s="2" t="s">
        <v>289</v>
      </c>
      <c r="E549" s="2" t="s">
        <v>12</v>
      </c>
      <c r="F549" s="4" t="s">
        <v>22</v>
      </c>
      <c r="G549" s="2">
        <f t="shared" si="43"/>
        <v>10</v>
      </c>
      <c r="H549" s="2" t="s">
        <v>1128</v>
      </c>
      <c r="I549" s="2" t="s">
        <v>1129</v>
      </c>
      <c r="J549" s="22" t="str">
        <f>IF(ISERROR(MATCH(H549,コアインボイス!R:R,0)),"",INDEX(コアインボイス!W:W,MATCH(H549,コアインボイス!R:R,0),1))</f>
        <v>IBT-134</v>
      </c>
      <c r="K549" s="2" t="str">
        <f>IF(LEN(J549)&gt;1,INDEX('JP PINT 1.0'!I:I,MATCH(J549,'JP PINT 1.0'!B:B,0),1),"")</f>
        <v>請求書明細行の期間開始日</v>
      </c>
      <c r="U549" t="s">
        <v>290</v>
      </c>
      <c r="X549" s="2" t="str">
        <f t="shared" si="44"/>
        <v>CI_ Specified_ Period. Start. Date Time</v>
      </c>
      <c r="Y549" s="3" t="str">
        <f t="shared" si="40"/>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2115</v>
      </c>
      <c r="D550" s="2" t="s">
        <v>291</v>
      </c>
      <c r="E550" s="2" t="s">
        <v>12</v>
      </c>
      <c r="F550" s="4" t="s">
        <v>22</v>
      </c>
      <c r="G550" s="2">
        <f t="shared" si="43"/>
        <v>10</v>
      </c>
      <c r="H550" s="2" t="s">
        <v>1130</v>
      </c>
      <c r="I550" s="2" t="s">
        <v>1131</v>
      </c>
      <c r="J550" s="22" t="str">
        <f>IF(ISERROR(MATCH(H550,コアインボイス!R:R,0)),"",INDEX(コアインボイス!W:W,MATCH(H550,コアインボイス!R:R,0),1))</f>
        <v>IBT-135</v>
      </c>
      <c r="K550" s="2" t="str">
        <f>IF(LEN(J550)&gt;1,INDEX('JP PINT 1.0'!I:I,MATCH(J550,'JP PINT 1.0'!B:B,0),1),"")</f>
        <v>請求書明細行の期間終了日</v>
      </c>
      <c r="U550" t="s">
        <v>292</v>
      </c>
      <c r="X550" s="2" t="str">
        <f t="shared" si="44"/>
        <v>CI_ Specified_ Period. End. Date Time</v>
      </c>
      <c r="Y550" s="3" t="str">
        <f t="shared" si="40"/>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2115</v>
      </c>
      <c r="D551" s="2" t="s">
        <v>465</v>
      </c>
      <c r="E551" s="2" t="s">
        <v>20</v>
      </c>
      <c r="F551" s="4" t="s">
        <v>22</v>
      </c>
      <c r="G551" s="2">
        <f t="shared" si="43"/>
        <v>6</v>
      </c>
      <c r="H551" s="2" t="s">
        <v>1132</v>
      </c>
      <c r="I551" s="2" t="s">
        <v>1133</v>
      </c>
      <c r="J551" s="22" t="str">
        <f>IF(ISERROR(MATCH(H551,コアインボイス!R:R,0)),"",INDEX(コアインボイス!W:W,MATCH(H551,コアインボイス!R:R,0),1))</f>
        <v/>
      </c>
      <c r="K551" s="2" t="str">
        <f>IF(LEN(J551)&gt;1,INDEX('JP PINT 1.0'!I:I,MATCH(J551,'JP PINT 1.0'!B:B,0),1),"")</f>
        <v/>
      </c>
      <c r="Q551" t="s">
        <v>1582</v>
      </c>
      <c r="X551" s="2" t="str">
        <f t="shared" si="44"/>
        <v>CIILB_ Subordinate_ Trade Line Item. Applicable. CI_ Trade_ Product</v>
      </c>
      <c r="Y551" s="3" t="str">
        <f t="shared" si="40"/>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2115</v>
      </c>
      <c r="D552" s="2" t="s">
        <v>466</v>
      </c>
      <c r="E552" s="2" t="s">
        <v>23</v>
      </c>
      <c r="F552" s="4" t="s">
        <v>74</v>
      </c>
      <c r="G552" s="2">
        <f t="shared" si="43"/>
        <v>7</v>
      </c>
      <c r="H552" s="2" t="s">
        <v>1134</v>
      </c>
      <c r="I552" s="2" t="s">
        <v>1135</v>
      </c>
      <c r="J552" s="22" t="str">
        <f>IF(ISERROR(MATCH(H552,コアインボイス!R:R,0)),"",INDEX(コアインボイス!W:W,MATCH(H552,コアインボイス!R:R,0),1))</f>
        <v>IBG-31</v>
      </c>
      <c r="K552" s="2" t="str">
        <f>IF(LEN(J552)&gt;1,INDEX('JP PINT 1.0'!I:I,MATCH(J552,'JP PINT 1.0'!B:B,0),1),"")</f>
        <v>品目情報</v>
      </c>
      <c r="R552" t="s">
        <v>467</v>
      </c>
      <c r="X552" s="2" t="str">
        <f t="shared" si="44"/>
        <v>CI_ Trade_ Product. Details</v>
      </c>
      <c r="Y552" s="3" t="str">
        <f t="shared" ref="Y552:Y556" si="46">IF(OR("ASMA"=E552,"MA"=E552),"rsm:","ram:")&amp;
IF("ABIE"=E552,
  SUBSTITUTE(
    SUBSTITUTE(
      SUBSTITUTE(X552,". Details","Type"),
      "_",""
    ),
    " ",""
  ),
  IF("ASMA"=E552,
  SUBSTITUTE(
    SUBSTITUTE(
      SUBSTITUTE(X552,". Details",""),
      "_",""
    ),
    " ",""
  ),
  SUBSTITUTE(
    SUBSTITUTE(
      SUBSTITUTE(
        SUBSTITUTE(
          SUBSTITUTE(
            SUBSTITUTE(
              MID(X552,FIND(".",X552)+2,LEN(X552)-FIND(".",X552)-1),
              "_",""
            ),
            "Identification",""
          ),
          "Text",""
        ),
        ".",""
      ),
      " ",""
    ),
    "Identifier","ID"
  )
))</f>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2115</v>
      </c>
      <c r="D553" s="2" t="s">
        <v>468</v>
      </c>
      <c r="E553" s="2" t="s">
        <v>12</v>
      </c>
      <c r="F553" s="4" t="s">
        <v>17</v>
      </c>
      <c r="G553" s="2">
        <f t="shared" si="43"/>
        <v>8</v>
      </c>
      <c r="H553" s="2" t="s">
        <v>1136</v>
      </c>
      <c r="I553" s="2" t="s">
        <v>1137</v>
      </c>
      <c r="J553" s="22">
        <f>IF(ISERROR(MATCH(H553,コアインボイス!R:R,0)),"",INDEX(コアインボイス!W:W,MATCH(H553,コアインボイス!R:R,0),1))</f>
        <v>0</v>
      </c>
      <c r="K553" s="2" t="str">
        <f>IF(LEN(J553)&gt;1,INDEX('JP PINT 1.0'!I:I,MATCH(J553,'JP PINT 1.0'!B:B,0),1),"")</f>
        <v/>
      </c>
      <c r="S553" t="s">
        <v>469</v>
      </c>
      <c r="X553" s="2" t="str">
        <f t="shared" si="44"/>
        <v>CI_ Trade_ Product. Identification. Identifier</v>
      </c>
      <c r="Y553" s="3" t="str">
        <f t="shared" si="46"/>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2115</v>
      </c>
      <c r="D554" s="2" t="s">
        <v>470</v>
      </c>
      <c r="E554" s="2" t="s">
        <v>12</v>
      </c>
      <c r="F554" s="4" t="s">
        <v>17</v>
      </c>
      <c r="G554" s="2">
        <f t="shared" si="43"/>
        <v>8</v>
      </c>
      <c r="H554" s="2" t="s">
        <v>1138</v>
      </c>
      <c r="I554" s="2" t="s">
        <v>1139</v>
      </c>
      <c r="J554" s="22" t="str">
        <f>IF(ISERROR(MATCH(H554,コアインボイス!R:R,0)),"",INDEX(コアインボイス!W:W,MATCH(H554,コアインボイス!R:R,0),1))</f>
        <v>IBT-153</v>
      </c>
      <c r="K554" s="2" t="str">
        <f>IF(LEN(J554)&gt;1,INDEX('JP PINT 1.0'!I:I,MATCH(J554,'JP PINT 1.0'!B:B,0),1),"")</f>
        <v>品名</v>
      </c>
      <c r="S554" t="s">
        <v>1583</v>
      </c>
      <c r="X554" s="2" t="str">
        <f t="shared" si="44"/>
        <v>CI_ Trade_ Product. Name. Text</v>
      </c>
      <c r="Y554" s="3" t="str">
        <f t="shared" si="46"/>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2115</v>
      </c>
      <c r="D555" s="2" t="s">
        <v>471</v>
      </c>
      <c r="E555" s="2" t="s">
        <v>12</v>
      </c>
      <c r="F555" s="4" t="s">
        <v>22</v>
      </c>
      <c r="G555" s="2">
        <f t="shared" si="43"/>
        <v>8</v>
      </c>
      <c r="H555" s="2" t="s">
        <v>1140</v>
      </c>
      <c r="I555" s="2" t="s">
        <v>1141</v>
      </c>
      <c r="J555" s="22" t="str">
        <f>IF(ISERROR(MATCH(H555,コアインボイス!R:R,0)),"",INDEX(コアインボイス!W:W,MATCH(H555,コアインボイス!R:R,0),1))</f>
        <v>IBT-154</v>
      </c>
      <c r="K555" s="2" t="str">
        <f>IF(LEN(J555)&gt;1,INDEX('JP PINT 1.0'!I:I,MATCH(J555,'JP PINT 1.0'!B:B,0),1),"")</f>
        <v>品目摘要</v>
      </c>
      <c r="S555" t="s">
        <v>1584</v>
      </c>
      <c r="X555" s="2" t="str">
        <f t="shared" si="44"/>
        <v>CI_ Trade_ Product. Description. Text</v>
      </c>
      <c r="Y555" s="3" t="str">
        <f t="shared" si="46"/>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2115</v>
      </c>
      <c r="D556" s="2" t="s">
        <v>1142</v>
      </c>
      <c r="E556" s="2" t="s">
        <v>12</v>
      </c>
      <c r="F556" s="4" t="s">
        <v>17</v>
      </c>
      <c r="G556" s="2">
        <f t="shared" si="43"/>
        <v>8</v>
      </c>
      <c r="H556" s="2" t="s">
        <v>1143</v>
      </c>
      <c r="I556" s="2" t="s">
        <v>1144</v>
      </c>
      <c r="J556" s="22">
        <f>IF(ISERROR(MATCH(H556,コアインボイス!R:R,0)),"",INDEX(コアインボイス!W:W,MATCH(H556,コアインボイス!R:R,0),1))</f>
        <v>0</v>
      </c>
      <c r="K556" s="2" t="str">
        <f>IF(LEN(J556)&gt;1,INDEX('JP PINT 1.0'!I:I,MATCH(J556,'JP PINT 1.0'!B:B,0),1),"")</f>
        <v/>
      </c>
      <c r="S556" t="s">
        <v>472</v>
      </c>
      <c r="X556" s="2" t="str">
        <f t="shared" si="44"/>
        <v>CI_ Trade_ Product. Type. Code</v>
      </c>
      <c r="Y556" s="3" t="str">
        <f t="shared" si="46"/>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2"/>
      <c r="Z557" s="26"/>
    </row>
    <row r="558" spans="1:33" customFormat="1" ht="15">
      <c r="A558" s="1"/>
      <c r="J558" s="22"/>
      <c r="Z558" s="26"/>
    </row>
    <row r="559" spans="1:33" customFormat="1" ht="15">
      <c r="A559" s="1" t="s">
        <v>1586</v>
      </c>
      <c r="J559" s="22"/>
      <c r="Z559" s="26"/>
    </row>
    <row r="560" spans="1:33" customFormat="1" ht="15">
      <c r="A560" s="1" t="s">
        <v>1587</v>
      </c>
      <c r="D560" t="s">
        <v>53</v>
      </c>
      <c r="E560" t="s">
        <v>1588</v>
      </c>
      <c r="J560" s="22"/>
      <c r="Z560" s="26"/>
    </row>
    <row r="561" spans="1:26" customFormat="1" ht="15">
      <c r="A561" s="1"/>
      <c r="D561" t="s">
        <v>1589</v>
      </c>
      <c r="E561" t="s">
        <v>1590</v>
      </c>
      <c r="J561" s="22"/>
      <c r="Z561" s="26"/>
    </row>
    <row r="562" spans="1:26" customFormat="1" ht="15">
      <c r="A562" s="1"/>
      <c r="D562" t="s">
        <v>60</v>
      </c>
      <c r="E562" t="s">
        <v>1591</v>
      </c>
      <c r="J562" s="22"/>
      <c r="Z562" s="26"/>
    </row>
    <row r="563" spans="1:26" customFormat="1" ht="15">
      <c r="A563" s="1"/>
      <c r="D563" t="s">
        <v>15</v>
      </c>
      <c r="E563" t="s">
        <v>1592</v>
      </c>
      <c r="J563" s="22"/>
      <c r="Z563" s="26"/>
    </row>
    <row r="564" spans="1:26" customFormat="1" ht="15">
      <c r="A564" s="1"/>
      <c r="D564" t="s">
        <v>56</v>
      </c>
      <c r="E564" t="s">
        <v>1593</v>
      </c>
      <c r="J564" s="22"/>
      <c r="Z564" s="26"/>
    </row>
    <row r="565" spans="1:26" customFormat="1" ht="15">
      <c r="A565" s="1"/>
      <c r="E565" t="s">
        <v>1594</v>
      </c>
      <c r="J565" s="22"/>
      <c r="Z565" s="26"/>
    </row>
    <row r="566" spans="1:26" customFormat="1" ht="15">
      <c r="A566" s="1" t="s">
        <v>1595</v>
      </c>
      <c r="D566" t="s">
        <v>130</v>
      </c>
      <c r="E566" t="s">
        <v>1596</v>
      </c>
      <c r="J566" s="22"/>
      <c r="Z566" s="26"/>
    </row>
    <row r="567" spans="1:26" customFormat="1" ht="15">
      <c r="A567" s="1"/>
      <c r="D567" t="s">
        <v>278</v>
      </c>
      <c r="E567" t="s">
        <v>1590</v>
      </c>
      <c r="J567" s="22"/>
      <c r="Z567" s="26"/>
    </row>
    <row r="568" spans="1:26" customFormat="1" ht="15">
      <c r="A568" s="1" t="s">
        <v>1597</v>
      </c>
      <c r="D568" t="s">
        <v>1598</v>
      </c>
      <c r="E568" t="s">
        <v>1599</v>
      </c>
      <c r="J568" s="22"/>
      <c r="Z568" s="26"/>
    </row>
    <row r="569" spans="1:26" customFormat="1" ht="15">
      <c r="A569" s="1"/>
      <c r="D569" t="s">
        <v>1600</v>
      </c>
      <c r="E569" t="s">
        <v>1601</v>
      </c>
      <c r="J569" s="22"/>
      <c r="Z569" s="26"/>
    </row>
    <row r="570" spans="1:26" customFormat="1" ht="15">
      <c r="A570" s="1" t="s">
        <v>1602</v>
      </c>
      <c r="D570" t="s">
        <v>25</v>
      </c>
      <c r="E570" t="s">
        <v>1603</v>
      </c>
      <c r="J570" s="22"/>
      <c r="Z570" s="26"/>
    </row>
    <row r="571" spans="1:26" customFormat="1" ht="15">
      <c r="A571" s="1"/>
      <c r="D571" t="s">
        <v>542</v>
      </c>
      <c r="E571" t="s">
        <v>1604</v>
      </c>
      <c r="J571" s="22"/>
      <c r="Z571" s="26"/>
    </row>
    <row r="572" spans="1:26" customFormat="1" ht="15">
      <c r="A572" s="1"/>
      <c r="D572" t="s">
        <v>1605</v>
      </c>
      <c r="E572" t="s">
        <v>1606</v>
      </c>
      <c r="J572" s="22"/>
      <c r="Z572" s="26"/>
    </row>
    <row r="573" spans="1:26" customFormat="1" ht="15">
      <c r="A573" s="1"/>
      <c r="D573" t="s">
        <v>1607</v>
      </c>
      <c r="J573" s="22"/>
      <c r="Z573" s="26"/>
    </row>
  </sheetData>
  <autoFilter ref="A1:AH573" xr:uid="{5852F33F-E3DF-4757-A793-59B3D69CC12A}"/>
  <phoneticPr fontId="13"/>
  <conditionalFormatting sqref="A1:G1 A2:I69 F1:AG67 A557:G1048576 A104:I556 F68:X69 Y68:AG71 A72:AG103 A70:X71 F104: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topLeftCell="E1" zoomScale="80" zoomScaleNormal="80" workbookViewId="0">
      <pane ySplit="1" topLeftCell="A59" activePane="bottomLeft" state="frozen"/>
      <selection pane="bottomLeft" activeCell="AA77" sqref="AA77"/>
    </sheetView>
  </sheetViews>
  <sheetFormatPr defaultColWidth="9.140625" defaultRowHeight="15"/>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2" customWidth="1"/>
    <col min="8" max="8" width="41.85546875" style="36"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3" customWidth="1"/>
    <col min="28" max="28" width="6.140625" style="2" customWidth="1"/>
    <col min="29" max="29" width="22" style="2" customWidth="1"/>
    <col min="30" max="31" width="9.140625" style="2"/>
    <col min="32" max="34" width="4.28515625" style="2" customWidth="1"/>
    <col min="35" max="16384" width="9.140625" style="2"/>
  </cols>
  <sheetData>
    <row r="1" spans="1:34">
      <c r="A1" s="1" t="s">
        <v>1149</v>
      </c>
      <c r="B1" s="2" t="s">
        <v>1150</v>
      </c>
      <c r="D1" s="2" t="s">
        <v>1151</v>
      </c>
      <c r="E1" s="2" t="s">
        <v>1152</v>
      </c>
      <c r="F1" s="2" t="s">
        <v>1156</v>
      </c>
      <c r="H1" s="36" t="s">
        <v>1154</v>
      </c>
      <c r="I1" s="2" t="s">
        <v>1155</v>
      </c>
      <c r="K1" s="2" t="s">
        <v>4418</v>
      </c>
      <c r="L1" s="2" t="s">
        <v>1153</v>
      </c>
      <c r="AB1" s="2" t="s">
        <v>1157</v>
      </c>
      <c r="AC1" s="2" t="s">
        <v>0</v>
      </c>
      <c r="AD1" s="2" t="s">
        <v>4902</v>
      </c>
      <c r="AE1" s="2" t="s">
        <v>1158</v>
      </c>
      <c r="AF1" s="2" t="s">
        <v>1160</v>
      </c>
      <c r="AG1" s="2" t="s">
        <v>1161</v>
      </c>
    </row>
    <row r="2" spans="1:34">
      <c r="A2" s="1">
        <v>1</v>
      </c>
      <c r="B2" s="2" t="s">
        <v>78</v>
      </c>
      <c r="E2" s="2" t="s">
        <v>1</v>
      </c>
      <c r="F2" s="2" t="s">
        <v>3</v>
      </c>
      <c r="G2" s="32" t="s">
        <v>4996</v>
      </c>
      <c r="H2" s="38" t="s">
        <v>1609</v>
      </c>
      <c r="I2" s="2" t="s">
        <v>1610</v>
      </c>
      <c r="L2" s="2" t="s">
        <v>1608</v>
      </c>
      <c r="X2" s="2" t="str">
        <f t="shared" ref="X2" si="0">L2&amp;M2&amp;N2&amp;O2&amp;P2&amp;Q2&amp;R2&amp;S2&amp;T2&amp;U2</f>
        <v>SME_ invoice</v>
      </c>
      <c r="Y2" s="2" t="str">
        <f xml:space="preserve"> SUBSTITUTE(SUBSTITUTE(X2,"_","")," ","")</f>
        <v>SMEinvoice</v>
      </c>
      <c r="Z2" s="2" t="str">
        <f>Y2</f>
        <v>SMEinvoice</v>
      </c>
      <c r="AA2" s="3" t="s">
        <v>5006</v>
      </c>
      <c r="AB2" s="2" t="s">
        <v>4</v>
      </c>
      <c r="AC2" s="2" t="s">
        <v>27</v>
      </c>
      <c r="AD2" s="2" t="s">
        <v>8</v>
      </c>
      <c r="AE2" s="2" t="s">
        <v>8</v>
      </c>
      <c r="AF2" s="2" t="s">
        <v>230</v>
      </c>
      <c r="AG2" s="2" t="s">
        <v>27</v>
      </c>
      <c r="AH2" s="2" t="s">
        <v>8</v>
      </c>
    </row>
    <row r="3" spans="1:34">
      <c r="A3" s="1">
        <v>2</v>
      </c>
      <c r="B3" s="2" t="s">
        <v>78</v>
      </c>
      <c r="D3" s="2" t="s">
        <v>5</v>
      </c>
      <c r="E3" s="2" t="s">
        <v>49</v>
      </c>
      <c r="F3" s="2" t="s">
        <v>22</v>
      </c>
      <c r="G3" s="32" t="s">
        <v>4996</v>
      </c>
      <c r="H3" s="38" t="s">
        <v>473</v>
      </c>
      <c r="I3" s="2" t="s">
        <v>474</v>
      </c>
      <c r="J3" s="2" t="e">
        <f>INDEX(#REF!,MATCH(AA3,#REF!,0),1)</f>
        <v>#REF!</v>
      </c>
      <c r="K3" s="4" t="e">
        <f>INDEX(#REF!,MATCH(AA3,#REF!,0),1)</f>
        <v>#REF!</v>
      </c>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3" t="s">
        <v>5076</v>
      </c>
      <c r="AB3" s="2" t="s">
        <v>7</v>
      </c>
      <c r="AC3" s="2" t="s">
        <v>8</v>
      </c>
      <c r="AD3" s="2" t="s">
        <v>8</v>
      </c>
      <c r="AE3" s="2" t="s">
        <v>9</v>
      </c>
      <c r="AF3" s="2" t="s">
        <v>230</v>
      </c>
      <c r="AG3" s="2" t="s">
        <v>27</v>
      </c>
      <c r="AH3" s="2" t="s">
        <v>10</v>
      </c>
    </row>
    <row r="4" spans="1:34">
      <c r="A4" s="1">
        <v>3</v>
      </c>
      <c r="B4" s="2" t="s">
        <v>78</v>
      </c>
      <c r="D4" s="2" t="s">
        <v>11</v>
      </c>
      <c r="E4" s="2" t="s">
        <v>12</v>
      </c>
      <c r="F4" s="2" t="s">
        <v>17</v>
      </c>
      <c r="G4" s="32" t="s">
        <v>4997</v>
      </c>
      <c r="H4" s="33" t="s">
        <v>475</v>
      </c>
      <c r="I4" s="2" t="s">
        <v>14</v>
      </c>
      <c r="J4" s="2" t="e">
        <f>INDEX(#REF!,MATCH(AA4,#REF!,0),1)</f>
        <v>#REF!</v>
      </c>
      <c r="K4" s="4" t="e">
        <f>INDEX(#REF!,MATCH(AA4,#REF!,0),1)</f>
        <v>#REF!</v>
      </c>
      <c r="M4" s="2" t="s">
        <v>13</v>
      </c>
      <c r="X4" s="2" t="str">
        <f t="shared" si="1"/>
        <v>CI_ Exchanged Document_ Context. Specified_ Transaction. Identifier</v>
      </c>
      <c r="Y4" s="2" t="str">
        <f t="shared" si="2"/>
        <v>ram:SpecifiedTransactionID</v>
      </c>
      <c r="Z4" s="2" t="str">
        <f>Z$3&amp;"/"&amp;Y4</f>
        <v>rsm:CIExchangedDocumentContext/ram:SpecifiedTransactionID</v>
      </c>
      <c r="AA4" s="3" t="s">
        <v>5105</v>
      </c>
      <c r="AB4" s="2" t="s">
        <v>7</v>
      </c>
      <c r="AC4" s="2" t="s">
        <v>10</v>
      </c>
      <c r="AD4" s="2" t="s">
        <v>9</v>
      </c>
      <c r="AE4" s="2" t="s">
        <v>9</v>
      </c>
      <c r="AF4" s="2" t="s">
        <v>15</v>
      </c>
      <c r="AG4" s="2" t="s">
        <v>15</v>
      </c>
      <c r="AH4" s="2" t="s">
        <v>10</v>
      </c>
    </row>
    <row r="5" spans="1:34" ht="30">
      <c r="A5" s="1">
        <v>4</v>
      </c>
      <c r="B5" s="2" t="s">
        <v>78</v>
      </c>
      <c r="D5" s="2" t="s">
        <v>476</v>
      </c>
      <c r="E5" s="2" t="s">
        <v>12</v>
      </c>
      <c r="F5" s="2" t="s">
        <v>17</v>
      </c>
      <c r="G5" s="32" t="s">
        <v>4997</v>
      </c>
      <c r="H5" s="33" t="s">
        <v>477</v>
      </c>
      <c r="I5" s="2" t="s">
        <v>478</v>
      </c>
      <c r="J5" s="2" t="e">
        <f>INDEX(#REF!,MATCH(AA5,#REF!,0),1)</f>
        <v>#REF!</v>
      </c>
      <c r="K5" s="4" t="e">
        <f>INDEX(#REF!,MATCH(AA5,#REF!,0),1)</f>
        <v>#REF!</v>
      </c>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3" t="s">
        <v>5106</v>
      </c>
      <c r="AB5" s="2" t="s">
        <v>18</v>
      </c>
      <c r="AC5" s="2" t="s">
        <v>84</v>
      </c>
      <c r="AD5" s="2" t="s">
        <v>9</v>
      </c>
      <c r="AE5" s="2" t="s">
        <v>65</v>
      </c>
      <c r="AF5" s="2" t="s">
        <v>15</v>
      </c>
      <c r="AG5" s="2" t="s">
        <v>15</v>
      </c>
      <c r="AH5" s="2" t="s">
        <v>10</v>
      </c>
    </row>
    <row r="6" spans="1:34" ht="30">
      <c r="A6" s="1">
        <v>5</v>
      </c>
      <c r="B6" s="2" t="s">
        <v>78</v>
      </c>
      <c r="D6" s="2" t="s">
        <v>19</v>
      </c>
      <c r="E6" s="2" t="s">
        <v>20</v>
      </c>
      <c r="F6" s="2" t="s">
        <v>22</v>
      </c>
      <c r="G6" s="32" t="s">
        <v>4997</v>
      </c>
      <c r="H6" s="33" t="s">
        <v>479</v>
      </c>
      <c r="I6" s="2" t="s">
        <v>480</v>
      </c>
      <c r="J6" s="2" t="e">
        <f>INDEX(#REF!,MATCH(AA6,#REF!,0),1)</f>
        <v>#REF!</v>
      </c>
      <c r="K6" s="4" t="e">
        <f>INDEX(#REF!,MATCH(AA6,#REF!,0),1)</f>
        <v>#REF!</v>
      </c>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3" t="s">
        <v>5107</v>
      </c>
      <c r="AB6" s="2" t="s">
        <v>7</v>
      </c>
      <c r="AC6" s="2" t="s">
        <v>8</v>
      </c>
      <c r="AD6" s="2" t="s">
        <v>9</v>
      </c>
      <c r="AE6" s="2" t="s">
        <v>8</v>
      </c>
      <c r="AF6" s="2" t="s">
        <v>50</v>
      </c>
      <c r="AG6" s="2" t="s">
        <v>27</v>
      </c>
      <c r="AH6" s="2" t="s">
        <v>25</v>
      </c>
    </row>
    <row r="7" spans="1:34" ht="30">
      <c r="A7" s="1">
        <v>6</v>
      </c>
      <c r="B7" s="2" t="s">
        <v>78</v>
      </c>
      <c r="D7" s="2" t="s">
        <v>37</v>
      </c>
      <c r="E7" s="2" t="s">
        <v>23</v>
      </c>
      <c r="F7" s="2" t="s">
        <v>74</v>
      </c>
      <c r="G7" s="32" t="s">
        <v>4998</v>
      </c>
      <c r="H7" s="34" t="s">
        <v>481</v>
      </c>
      <c r="I7" s="2" t="s">
        <v>482</v>
      </c>
      <c r="J7" s="2" t="e">
        <f>INDEX(#REF!,MATCH(AA7,#REF!,0),1)</f>
        <v>#REF!</v>
      </c>
      <c r="K7" s="4" t="e">
        <f>INDEX(#REF!,MATCH(AA7,#REF!,0),1)</f>
        <v>#REF!</v>
      </c>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3" t="s">
        <v>5108</v>
      </c>
      <c r="AB7" s="2" t="s">
        <v>7</v>
      </c>
      <c r="AC7" s="2" t="s">
        <v>8</v>
      </c>
      <c r="AD7" s="2" t="s">
        <v>9</v>
      </c>
      <c r="AE7" s="2" t="s">
        <v>8</v>
      </c>
      <c r="AF7" s="2" t="s">
        <v>8</v>
      </c>
      <c r="AG7" s="2" t="s">
        <v>27</v>
      </c>
      <c r="AH7" s="2" t="s">
        <v>10</v>
      </c>
    </row>
    <row r="8" spans="1:34" ht="30">
      <c r="A8" s="1">
        <v>7</v>
      </c>
      <c r="B8" s="2" t="s">
        <v>78</v>
      </c>
      <c r="D8" s="2" t="s">
        <v>38</v>
      </c>
      <c r="E8" s="2" t="s">
        <v>12</v>
      </c>
      <c r="F8" s="2" t="s">
        <v>22</v>
      </c>
      <c r="G8" s="32" t="s">
        <v>4999</v>
      </c>
      <c r="H8" s="34" t="s">
        <v>483</v>
      </c>
      <c r="I8" s="2" t="s">
        <v>484</v>
      </c>
      <c r="J8" s="2" t="e">
        <f>INDEX(#REF!,MATCH(AA8,#REF!,0),1)</f>
        <v>#REF!</v>
      </c>
      <c r="K8" s="4" t="e">
        <f>INDEX(#REF!,MATCH(AA8,#REF!,0),1)</f>
        <v>#REF!</v>
      </c>
      <c r="O8" s="2" t="s">
        <v>39</v>
      </c>
      <c r="X8" s="2" t="str">
        <f t="shared" si="1"/>
        <v>CI_ Document Context_ Parameter. Identification. Identifier</v>
      </c>
      <c r="Y8" s="2" t="str">
        <f t="shared" si="2"/>
        <v>ram:ID</v>
      </c>
      <c r="Z8" s="2" t="str">
        <f>Z6&amp;"/"&amp;Y8</f>
        <v>rsm:CIExchangedDocumentContext/ram:BusinessProcessSpecifiedCIDocumentContextParameter/ram:ID</v>
      </c>
      <c r="AA8" s="3" t="s">
        <v>5109</v>
      </c>
      <c r="AB8" s="2" t="s">
        <v>7</v>
      </c>
      <c r="AC8" s="2" t="s">
        <v>8</v>
      </c>
      <c r="AD8" s="2" t="s">
        <v>9</v>
      </c>
      <c r="AE8" s="2" t="s">
        <v>9</v>
      </c>
      <c r="AF8" s="2" t="s">
        <v>15</v>
      </c>
      <c r="AG8" s="2" t="s">
        <v>15</v>
      </c>
      <c r="AH8" s="2" t="s">
        <v>25</v>
      </c>
    </row>
    <row r="9" spans="1:34" ht="30">
      <c r="A9" s="1">
        <v>8</v>
      </c>
      <c r="B9" s="2" t="s">
        <v>78</v>
      </c>
      <c r="D9" s="2" t="s">
        <v>26</v>
      </c>
      <c r="E9" s="2" t="s">
        <v>12</v>
      </c>
      <c r="F9" s="2" t="s">
        <v>17</v>
      </c>
      <c r="G9" s="32" t="s">
        <v>4999</v>
      </c>
      <c r="H9" s="34" t="s">
        <v>485</v>
      </c>
      <c r="I9" s="2" t="s">
        <v>486</v>
      </c>
      <c r="J9" s="2" t="e">
        <f>INDEX(#REF!,MATCH(AA9,#REF!,0),1)</f>
        <v>#REF!</v>
      </c>
      <c r="K9" s="4" t="e">
        <f>INDEX(#REF!,MATCH(AA9,#REF!,0),1)</f>
        <v>#REF!</v>
      </c>
      <c r="O9" s="2" t="s">
        <v>40</v>
      </c>
      <c r="X9" s="2" t="str">
        <f t="shared" si="1"/>
        <v>CI_ Document Context_ Parameter. Value. Text</v>
      </c>
      <c r="Y9" s="2" t="str">
        <f t="shared" si="2"/>
        <v>ram:Value</v>
      </c>
      <c r="Z9" s="2" t="str">
        <f>Z6&amp;"/"&amp;Y9</f>
        <v>rsm:CIExchangedDocumentContext/ram:BusinessProcessSpecifiedCIDocumentContextParameter/ram:Value</v>
      </c>
      <c r="AA9" s="3" t="s">
        <v>5110</v>
      </c>
      <c r="AB9" s="2" t="s">
        <v>7</v>
      </c>
      <c r="AC9" s="2" t="s">
        <v>41</v>
      </c>
      <c r="AD9" s="2" t="s">
        <v>9</v>
      </c>
      <c r="AE9" s="2" t="s">
        <v>42</v>
      </c>
      <c r="AF9" s="2" t="s">
        <v>15</v>
      </c>
      <c r="AG9" s="2" t="s">
        <v>15</v>
      </c>
      <c r="AH9" s="2" t="s">
        <v>27</v>
      </c>
    </row>
    <row r="10" spans="1:34">
      <c r="A10" s="1">
        <v>9</v>
      </c>
      <c r="B10" s="2" t="s">
        <v>78</v>
      </c>
      <c r="D10" s="2" t="s">
        <v>28</v>
      </c>
      <c r="E10" s="2" t="s">
        <v>20</v>
      </c>
      <c r="F10" s="2" t="s">
        <v>22</v>
      </c>
      <c r="G10" s="32" t="s">
        <v>4999</v>
      </c>
      <c r="H10" s="34" t="s">
        <v>487</v>
      </c>
      <c r="I10" s="2" t="s">
        <v>488</v>
      </c>
      <c r="J10" s="2" t="e">
        <f>INDEX(#REF!,MATCH(AA10,#REF!,0),1)</f>
        <v>#REF!</v>
      </c>
      <c r="K10" s="4" t="e">
        <f>INDEX(#REF!,MATCH(AA10,#REF!,0),1)</f>
        <v>#REF!</v>
      </c>
      <c r="O10" s="2" t="s">
        <v>29</v>
      </c>
      <c r="X10" s="2" t="str">
        <f t="shared" si="1"/>
        <v>CI_ Document Context_ Parameter. Specified. CI_ Document_ Version</v>
      </c>
      <c r="Y10" s="2" t="str">
        <f t="shared" si="2"/>
        <v>ram:SpecifiedCIDocumentVersion</v>
      </c>
      <c r="Z10" s="2" t="str">
        <f t="shared" ref="Z10:Z63" si="3">Y10</f>
        <v>ram:SpecifiedCIDocumentVersion</v>
      </c>
      <c r="AA10" s="3" t="s">
        <v>5111</v>
      </c>
      <c r="AB10" s="2" t="s">
        <v>7</v>
      </c>
      <c r="AC10" s="2" t="s">
        <v>8</v>
      </c>
      <c r="AD10" s="2" t="s">
        <v>9</v>
      </c>
      <c r="AE10" s="2" t="s">
        <v>8</v>
      </c>
      <c r="AF10" s="2" t="s">
        <v>8</v>
      </c>
      <c r="AG10" s="2" t="s">
        <v>27</v>
      </c>
      <c r="AH10" s="2" t="s">
        <v>10</v>
      </c>
    </row>
    <row r="11" spans="1:34">
      <c r="A11" s="1">
        <v>10</v>
      </c>
      <c r="B11" s="2" t="s">
        <v>78</v>
      </c>
      <c r="D11" s="2" t="s">
        <v>30</v>
      </c>
      <c r="E11" s="2" t="s">
        <v>23</v>
      </c>
      <c r="F11" s="2" t="s">
        <v>491</v>
      </c>
      <c r="G11" s="32" t="s">
        <v>5000</v>
      </c>
      <c r="H11" s="35" t="s">
        <v>489</v>
      </c>
      <c r="I11" s="2" t="s">
        <v>490</v>
      </c>
      <c r="J11" s="2" t="e">
        <f>INDEX(#REF!,MATCH(AA11,#REF!,0),1)</f>
        <v>#REF!</v>
      </c>
      <c r="K11" s="4" t="e">
        <f>INDEX(#REF!,MATCH(AA11,#REF!,0),1)</f>
        <v>#REF!</v>
      </c>
      <c r="P11" s="2" t="s">
        <v>31</v>
      </c>
      <c r="X11" s="2" t="str">
        <f t="shared" si="1"/>
        <v>CI_ Document_ Version. Details</v>
      </c>
      <c r="Y11" s="2" t="str">
        <f t="shared" si="2"/>
        <v>ram:CIDocumentVersionType</v>
      </c>
      <c r="Z11" s="2" t="str">
        <f t="shared" si="3"/>
        <v>ram:CIDocumentVersionType</v>
      </c>
      <c r="AA11" s="3" t="s">
        <v>5112</v>
      </c>
      <c r="AB11" s="2" t="s">
        <v>7</v>
      </c>
      <c r="AC11" s="2" t="s">
        <v>8</v>
      </c>
      <c r="AD11" s="2" t="s">
        <v>9</v>
      </c>
      <c r="AE11" s="2" t="s">
        <v>8</v>
      </c>
      <c r="AF11" s="2" t="s">
        <v>8</v>
      </c>
      <c r="AG11" s="2" t="s">
        <v>27</v>
      </c>
      <c r="AH11" s="2" t="s">
        <v>10</v>
      </c>
    </row>
    <row r="12" spans="1:34">
      <c r="A12" s="1">
        <v>11</v>
      </c>
      <c r="B12" s="2" t="s">
        <v>78</v>
      </c>
      <c r="D12" s="2" t="s">
        <v>32</v>
      </c>
      <c r="E12" s="2" t="s">
        <v>12</v>
      </c>
      <c r="F12" s="2" t="s">
        <v>22</v>
      </c>
      <c r="G12" s="32" t="s">
        <v>5001</v>
      </c>
      <c r="H12" s="35" t="s">
        <v>492</v>
      </c>
      <c r="I12" s="2" t="s">
        <v>493</v>
      </c>
      <c r="J12" s="2" t="e">
        <f>INDEX(#REF!,MATCH(AA12,#REF!,0),1)</f>
        <v>#REF!</v>
      </c>
      <c r="K12" s="4" t="e">
        <f>INDEX(#REF!,MATCH(AA12,#REF!,0),1)</f>
        <v>#REF!</v>
      </c>
      <c r="Q12" s="2" t="s">
        <v>33</v>
      </c>
      <c r="X12" s="2" t="str">
        <f t="shared" si="1"/>
        <v>CI_ Document_ Version. Identification. Identifier</v>
      </c>
      <c r="Y12" s="2" t="str">
        <f t="shared" si="2"/>
        <v>ram:ID</v>
      </c>
      <c r="Z12" s="2" t="str">
        <f>Z$10&amp;"/"&amp;Y12</f>
        <v>ram:SpecifiedCIDocumentVersion/ram:ID</v>
      </c>
      <c r="AA12" s="3" t="s">
        <v>5113</v>
      </c>
      <c r="AB12" s="2" t="s">
        <v>7</v>
      </c>
      <c r="AC12" s="2" t="s">
        <v>34</v>
      </c>
      <c r="AD12" s="2" t="s">
        <v>9</v>
      </c>
      <c r="AE12" s="2" t="s">
        <v>35</v>
      </c>
      <c r="AF12" s="2" t="s">
        <v>15</v>
      </c>
      <c r="AG12" s="2" t="s">
        <v>15</v>
      </c>
      <c r="AH12" s="2" t="s">
        <v>10</v>
      </c>
    </row>
    <row r="13" spans="1:34">
      <c r="A13" s="1">
        <v>12</v>
      </c>
      <c r="B13" s="2" t="s">
        <v>78</v>
      </c>
      <c r="D13" s="2" t="s">
        <v>48</v>
      </c>
      <c r="E13" s="2" t="s">
        <v>12</v>
      </c>
      <c r="F13" s="2" t="s">
        <v>22</v>
      </c>
      <c r="G13" s="32" t="s">
        <v>5001</v>
      </c>
      <c r="H13" s="35" t="s">
        <v>494</v>
      </c>
      <c r="I13" s="2" t="s">
        <v>495</v>
      </c>
      <c r="J13" s="2" t="e">
        <f>INDEX(#REF!,MATCH(AA13,#REF!,0),1)</f>
        <v>#REF!</v>
      </c>
      <c r="K13" s="4" t="e">
        <f>INDEX(#REF!,MATCH(AA13,#REF!,0),1)</f>
        <v>#REF!</v>
      </c>
      <c r="Q13" s="2" t="s">
        <v>36</v>
      </c>
      <c r="X13" s="2" t="str">
        <f t="shared" si="1"/>
        <v>CI_ Document_ Version. Issue. Date Time</v>
      </c>
      <c r="Y13" s="2" t="str">
        <f t="shared" si="2"/>
        <v>ram:IssueDateTime</v>
      </c>
      <c r="Z13" s="2" t="str">
        <f>Z$10&amp;"/"&amp;Y13</f>
        <v>ram:SpecifiedCIDocumentVersion/ram:IssueDateTime</v>
      </c>
      <c r="AA13" s="3" t="s">
        <v>5114</v>
      </c>
      <c r="AB13" s="2" t="s">
        <v>7</v>
      </c>
      <c r="AC13" s="2" t="s">
        <v>64</v>
      </c>
      <c r="AD13" s="2" t="s">
        <v>9</v>
      </c>
      <c r="AE13" s="2" t="s">
        <v>65</v>
      </c>
      <c r="AF13" s="2" t="s">
        <v>15</v>
      </c>
      <c r="AG13" s="2" t="s">
        <v>15</v>
      </c>
      <c r="AH13" s="2" t="s">
        <v>10</v>
      </c>
    </row>
    <row r="14" spans="1:34" ht="30">
      <c r="A14" s="1">
        <v>13</v>
      </c>
      <c r="B14" s="2" t="s">
        <v>78</v>
      </c>
      <c r="D14" s="2" t="s">
        <v>496</v>
      </c>
      <c r="E14" s="2" t="s">
        <v>20</v>
      </c>
      <c r="F14" s="2" t="s">
        <v>17</v>
      </c>
      <c r="G14" s="32" t="s">
        <v>4997</v>
      </c>
      <c r="H14" s="33" t="s">
        <v>497</v>
      </c>
      <c r="I14" s="2" t="s">
        <v>498</v>
      </c>
      <c r="J14" s="2" t="e">
        <f>INDEX(#REF!,MATCH(AA14,#REF!,0),1)</f>
        <v>#REF!</v>
      </c>
      <c r="K14" s="4" t="e">
        <f>INDEX(#REF!,MATCH(AA14,#REF!,0),1)</f>
        <v>#REF!</v>
      </c>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3" t="s">
        <v>5115</v>
      </c>
      <c r="AB14" s="2" t="s">
        <v>7</v>
      </c>
      <c r="AC14" s="2" t="s">
        <v>8</v>
      </c>
      <c r="AD14" s="2" t="s">
        <v>9</v>
      </c>
      <c r="AE14" s="2" t="s">
        <v>8</v>
      </c>
      <c r="AF14" s="2" t="s">
        <v>8</v>
      </c>
      <c r="AG14" s="2" t="s">
        <v>27</v>
      </c>
      <c r="AH14" s="2" t="s">
        <v>10</v>
      </c>
    </row>
    <row r="15" spans="1:34">
      <c r="A15" s="1">
        <v>14</v>
      </c>
      <c r="B15" s="2" t="s">
        <v>78</v>
      </c>
      <c r="D15" s="2" t="s">
        <v>37</v>
      </c>
      <c r="E15" s="2" t="s">
        <v>23</v>
      </c>
      <c r="F15" s="2" t="s">
        <v>74</v>
      </c>
      <c r="G15" s="32" t="s">
        <v>4998</v>
      </c>
      <c r="H15" s="34" t="s">
        <v>499</v>
      </c>
      <c r="I15" s="2" t="s">
        <v>500</v>
      </c>
      <c r="J15" s="2" t="e">
        <f>INDEX(#REF!,MATCH(AA15,#REF!,0),1)</f>
        <v>#REF!</v>
      </c>
      <c r="K15" s="4" t="e">
        <f>INDEX(#REF!,MATCH(AA15,#REF!,0),1)</f>
        <v>#REF!</v>
      </c>
      <c r="N15" s="2" t="s">
        <v>24</v>
      </c>
      <c r="X15" s="2" t="str">
        <f t="shared" si="1"/>
        <v>CI_ Document Context_ Parameter. Details</v>
      </c>
      <c r="Y15" s="2" t="str">
        <f t="shared" si="2"/>
        <v>ram:CIDocumentContextParameterType</v>
      </c>
      <c r="Z15" s="2" t="str">
        <f t="shared" si="3"/>
        <v>ram:CIDocumentContextParameterType</v>
      </c>
      <c r="AA15" s="3" t="s">
        <v>5116</v>
      </c>
      <c r="AB15" s="2" t="s">
        <v>7</v>
      </c>
      <c r="AC15" s="2" t="s">
        <v>8</v>
      </c>
      <c r="AD15" s="2" t="s">
        <v>9</v>
      </c>
      <c r="AE15" s="2" t="s">
        <v>8</v>
      </c>
      <c r="AF15" s="2" t="s">
        <v>8</v>
      </c>
      <c r="AG15" s="2" t="s">
        <v>27</v>
      </c>
      <c r="AH15" s="2" t="s">
        <v>10</v>
      </c>
    </row>
    <row r="16" spans="1:34" ht="30">
      <c r="A16" s="1">
        <v>15</v>
      </c>
      <c r="B16" s="2" t="s">
        <v>78</v>
      </c>
      <c r="D16" s="2" t="s">
        <v>38</v>
      </c>
      <c r="E16" s="2" t="s">
        <v>12</v>
      </c>
      <c r="F16" s="2" t="s">
        <v>17</v>
      </c>
      <c r="G16" s="32" t="s">
        <v>4999</v>
      </c>
      <c r="H16" s="35" t="s">
        <v>501</v>
      </c>
      <c r="I16" s="2" t="s">
        <v>502</v>
      </c>
      <c r="J16" s="2" t="e">
        <f>INDEX(#REF!,MATCH(AA16,#REF!,0),1)</f>
        <v>#REF!</v>
      </c>
      <c r="K16" s="4" t="e">
        <f>INDEX(#REF!,MATCH(AA16,#REF!,0),1)</f>
        <v>#REF!</v>
      </c>
      <c r="O16" s="2" t="s">
        <v>39</v>
      </c>
      <c r="X16" s="2" t="str">
        <f t="shared" si="1"/>
        <v>CI_ Document Context_ Parameter. Identification. Identifier</v>
      </c>
      <c r="Y16" s="2" t="str">
        <f t="shared" si="2"/>
        <v>ram:ID</v>
      </c>
      <c r="Z16" s="2" t="str">
        <f>Z14&amp;"/"&amp;Y16</f>
        <v>rsm:CIExchangedDocumentContext/ram:ScenarioSpecifiedCIDocumentContextParameter/ram:ID</v>
      </c>
      <c r="AA16" s="3" t="s">
        <v>5117</v>
      </c>
      <c r="AB16" s="2" t="s">
        <v>7</v>
      </c>
      <c r="AC16" s="2" t="s">
        <v>8</v>
      </c>
      <c r="AD16" s="2" t="s">
        <v>9</v>
      </c>
      <c r="AE16" s="2" t="s">
        <v>9</v>
      </c>
      <c r="AF16" s="2" t="s">
        <v>15</v>
      </c>
      <c r="AG16" s="2" t="s">
        <v>15</v>
      </c>
      <c r="AH16" s="2" t="s">
        <v>10</v>
      </c>
    </row>
    <row r="17" spans="1:34" ht="30">
      <c r="A17" s="1">
        <v>16</v>
      </c>
      <c r="B17" s="2" t="s">
        <v>78</v>
      </c>
      <c r="D17" s="2" t="s">
        <v>26</v>
      </c>
      <c r="E17" s="2" t="s">
        <v>12</v>
      </c>
      <c r="F17" s="2" t="s">
        <v>17</v>
      </c>
      <c r="G17" s="32" t="s">
        <v>4999</v>
      </c>
      <c r="H17" s="34" t="s">
        <v>503</v>
      </c>
      <c r="I17" s="2" t="s">
        <v>504</v>
      </c>
      <c r="J17" s="2" t="e">
        <f>INDEX(#REF!,MATCH(AA17,#REF!,0),1)</f>
        <v>#REF!</v>
      </c>
      <c r="K17" s="4" t="e">
        <f>INDEX(#REF!,MATCH(AA17,#REF!,0),1)</f>
        <v>#REF!</v>
      </c>
      <c r="O17" s="2" t="s">
        <v>40</v>
      </c>
      <c r="X17" s="2" t="str">
        <f t="shared" si="1"/>
        <v>CI_ Document Context_ Parameter. Value. Text</v>
      </c>
      <c r="Y17" s="2" t="str">
        <f t="shared" si="2"/>
        <v>ram:Value</v>
      </c>
      <c r="Z17" s="2" t="str">
        <f>Z14&amp;"/"&amp;Y17</f>
        <v>rsm:CIExchangedDocumentContext/ram:ScenarioSpecifiedCIDocumentContextParameter/ram:Value</v>
      </c>
      <c r="AA17" s="3" t="s">
        <v>5118</v>
      </c>
      <c r="AB17" s="2" t="s">
        <v>7</v>
      </c>
      <c r="AC17" s="2" t="s">
        <v>41</v>
      </c>
      <c r="AD17" s="2" t="s">
        <v>9</v>
      </c>
      <c r="AE17" s="2" t="s">
        <v>42</v>
      </c>
      <c r="AF17" s="2" t="s">
        <v>15</v>
      </c>
      <c r="AG17" s="2" t="s">
        <v>15</v>
      </c>
      <c r="AH17" s="2" t="s">
        <v>10</v>
      </c>
    </row>
    <row r="18" spans="1:34" ht="30">
      <c r="A18" s="1">
        <v>17</v>
      </c>
      <c r="B18" s="2" t="s">
        <v>78</v>
      </c>
      <c r="D18" s="2" t="s">
        <v>43</v>
      </c>
      <c r="E18" s="2" t="s">
        <v>20</v>
      </c>
      <c r="F18" s="2" t="s">
        <v>17</v>
      </c>
      <c r="G18" s="32" t="s">
        <v>4997</v>
      </c>
      <c r="H18" s="33" t="s">
        <v>45</v>
      </c>
      <c r="I18" s="2" t="s">
        <v>505</v>
      </c>
      <c r="J18" s="2" t="e">
        <f>INDEX(#REF!,MATCH(AA18,#REF!,0),1)</f>
        <v>#REF!</v>
      </c>
      <c r="K18" s="4" t="e">
        <f>INDEX(#REF!,MATCH(AA18,#REF!,0),1)</f>
        <v>#REF!</v>
      </c>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3" t="s">
        <v>5119</v>
      </c>
      <c r="AB18" s="2" t="s">
        <v>7</v>
      </c>
      <c r="AC18" s="2" t="s">
        <v>8</v>
      </c>
      <c r="AD18" s="2" t="s">
        <v>9</v>
      </c>
      <c r="AE18" s="2" t="s">
        <v>8</v>
      </c>
      <c r="AF18" s="2" t="s">
        <v>8</v>
      </c>
      <c r="AG18" s="2" t="s">
        <v>27</v>
      </c>
      <c r="AH18" s="2" t="s">
        <v>10</v>
      </c>
    </row>
    <row r="19" spans="1:34">
      <c r="A19" s="1">
        <v>18</v>
      </c>
      <c r="B19" s="2" t="s">
        <v>78</v>
      </c>
      <c r="D19" s="2" t="s">
        <v>37</v>
      </c>
      <c r="E19" s="2" t="s">
        <v>23</v>
      </c>
      <c r="F19" s="2" t="s">
        <v>74</v>
      </c>
      <c r="G19" s="32" t="s">
        <v>4998</v>
      </c>
      <c r="H19" s="34" t="s">
        <v>506</v>
      </c>
      <c r="I19" s="2" t="s">
        <v>507</v>
      </c>
      <c r="J19" s="2" t="e">
        <f>INDEX(#REF!,MATCH(AA19,#REF!,0),1)</f>
        <v>#REF!</v>
      </c>
      <c r="K19" s="4" t="e">
        <f>INDEX(#REF!,MATCH(AA19,#REF!,0),1)</f>
        <v>#REF!</v>
      </c>
      <c r="N19" s="2" t="s">
        <v>24</v>
      </c>
      <c r="X19" s="2" t="str">
        <f t="shared" si="1"/>
        <v>CI_ Document Context_ Parameter. Details</v>
      </c>
      <c r="Y19" s="2" t="str">
        <f t="shared" si="2"/>
        <v>ram:CIDocumentContextParameterType</v>
      </c>
      <c r="Z19" s="2" t="str">
        <f t="shared" si="3"/>
        <v>ram:CIDocumentContextParameterType</v>
      </c>
      <c r="AA19" s="3" t="s">
        <v>5116</v>
      </c>
      <c r="AB19" s="2" t="s">
        <v>7</v>
      </c>
      <c r="AC19" s="2" t="s">
        <v>8</v>
      </c>
      <c r="AD19" s="2" t="s">
        <v>9</v>
      </c>
      <c r="AE19" s="2" t="s">
        <v>8</v>
      </c>
      <c r="AF19" s="2" t="s">
        <v>8</v>
      </c>
      <c r="AG19" s="2" t="s">
        <v>27</v>
      </c>
      <c r="AH19" s="2" t="s">
        <v>10</v>
      </c>
    </row>
    <row r="20" spans="1:34" ht="30">
      <c r="A20" s="1">
        <v>19</v>
      </c>
      <c r="B20" s="2" t="s">
        <v>78</v>
      </c>
      <c r="D20" s="2" t="s">
        <v>38</v>
      </c>
      <c r="E20" s="2" t="s">
        <v>12</v>
      </c>
      <c r="F20" s="2" t="s">
        <v>17</v>
      </c>
      <c r="G20" s="32" t="s">
        <v>4999</v>
      </c>
      <c r="H20" s="34" t="s">
        <v>508</v>
      </c>
      <c r="I20" s="2" t="s">
        <v>509</v>
      </c>
      <c r="J20" s="2" t="e">
        <f>INDEX(#REF!,MATCH(AA20,#REF!,0),1)</f>
        <v>#REF!</v>
      </c>
      <c r="K20" s="4" t="e">
        <f>INDEX(#REF!,MATCH(AA20,#REF!,0),1)</f>
        <v>#REF!</v>
      </c>
      <c r="O20" s="2" t="s">
        <v>39</v>
      </c>
      <c r="X20" s="2" t="str">
        <f t="shared" si="1"/>
        <v>CI_ Document Context_ Parameter. Identification. Identifier</v>
      </c>
      <c r="Y20" s="2" t="str">
        <f t="shared" si="2"/>
        <v>ram:ID</v>
      </c>
      <c r="Z20" s="2" t="str">
        <f>Z18&amp;"/"&amp;Y20</f>
        <v>rsm:CIExchangedDocumentContext/ram:ApplicationSpecifiedCIDocumentContextParameter/ram:ID</v>
      </c>
      <c r="AA20" s="3" t="s">
        <v>5120</v>
      </c>
      <c r="AB20" s="2" t="s">
        <v>7</v>
      </c>
      <c r="AC20" s="2" t="s">
        <v>8</v>
      </c>
      <c r="AD20" s="2" t="s">
        <v>9</v>
      </c>
      <c r="AE20" s="2" t="s">
        <v>9</v>
      </c>
      <c r="AF20" s="2" t="s">
        <v>15</v>
      </c>
      <c r="AG20" s="2" t="s">
        <v>15</v>
      </c>
      <c r="AH20" s="2" t="s">
        <v>10</v>
      </c>
    </row>
    <row r="21" spans="1:34" ht="30">
      <c r="A21" s="1">
        <v>20</v>
      </c>
      <c r="B21" s="2" t="s">
        <v>78</v>
      </c>
      <c r="D21" s="2" t="s">
        <v>26</v>
      </c>
      <c r="E21" s="2" t="s">
        <v>12</v>
      </c>
      <c r="F21" s="2" t="s">
        <v>17</v>
      </c>
      <c r="G21" s="32" t="s">
        <v>4999</v>
      </c>
      <c r="H21" s="34" t="s">
        <v>510</v>
      </c>
      <c r="I21" s="2" t="s">
        <v>511</v>
      </c>
      <c r="J21" s="2" t="e">
        <f>INDEX(#REF!,MATCH(AA21,#REF!,0),1)</f>
        <v>#REF!</v>
      </c>
      <c r="K21" s="4" t="e">
        <f>INDEX(#REF!,MATCH(AA21,#REF!,0),1)</f>
        <v>#REF!</v>
      </c>
      <c r="O21" s="2" t="s">
        <v>40</v>
      </c>
      <c r="X21" s="2" t="str">
        <f t="shared" si="1"/>
        <v>CI_ Document Context_ Parameter. Value. Text</v>
      </c>
      <c r="Y21" s="2" t="str">
        <f t="shared" si="2"/>
        <v>ram:Value</v>
      </c>
      <c r="Z21" s="2" t="str">
        <f>Z18&amp;"/"&amp;Y21</f>
        <v>rsm:CIExchangedDocumentContext/ram:ApplicationSpecifiedCIDocumentContextParameter/ram:Value</v>
      </c>
      <c r="AA21" s="3" t="s">
        <v>5121</v>
      </c>
      <c r="AB21" s="2" t="s">
        <v>7</v>
      </c>
      <c r="AC21" s="2" t="s">
        <v>41</v>
      </c>
      <c r="AD21" s="2" t="s">
        <v>9</v>
      </c>
      <c r="AE21" s="2" t="s">
        <v>42</v>
      </c>
      <c r="AF21" s="2" t="s">
        <v>15</v>
      </c>
      <c r="AG21" s="2" t="s">
        <v>15</v>
      </c>
      <c r="AH21" s="2" t="s">
        <v>10</v>
      </c>
    </row>
    <row r="22" spans="1:34" ht="30">
      <c r="A22" s="1">
        <v>21</v>
      </c>
      <c r="B22" s="2" t="s">
        <v>78</v>
      </c>
      <c r="D22" s="2" t="s">
        <v>46</v>
      </c>
      <c r="E22" s="2" t="s">
        <v>20</v>
      </c>
      <c r="F22" s="2" t="s">
        <v>22</v>
      </c>
      <c r="G22" s="32" t="s">
        <v>4997</v>
      </c>
      <c r="H22" s="33" t="s">
        <v>512</v>
      </c>
      <c r="I22" s="2" t="s">
        <v>513</v>
      </c>
      <c r="J22" s="2" t="e">
        <f>INDEX(#REF!,MATCH(AA22,#REF!,0),1)</f>
        <v>#REF!</v>
      </c>
      <c r="K22" s="4" t="e">
        <f>INDEX(#REF!,MATCH(AA22,#REF!,0),1)</f>
        <v>#REF!</v>
      </c>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3" t="s">
        <v>5080</v>
      </c>
      <c r="AB22" s="2" t="s">
        <v>7</v>
      </c>
      <c r="AC22" s="2" t="s">
        <v>8</v>
      </c>
      <c r="AD22" s="2" t="s">
        <v>9</v>
      </c>
      <c r="AE22" s="2" t="s">
        <v>8</v>
      </c>
      <c r="AF22" s="2" t="s">
        <v>8</v>
      </c>
      <c r="AG22" s="2" t="s">
        <v>27</v>
      </c>
      <c r="AH22" s="2" t="s">
        <v>10</v>
      </c>
    </row>
    <row r="23" spans="1:34">
      <c r="A23" s="1">
        <v>22</v>
      </c>
      <c r="B23" s="2" t="s">
        <v>78</v>
      </c>
      <c r="D23" s="2" t="s">
        <v>37</v>
      </c>
      <c r="E23" s="2" t="s">
        <v>23</v>
      </c>
      <c r="F23" s="2" t="s">
        <v>74</v>
      </c>
      <c r="G23" s="32" t="s">
        <v>4998</v>
      </c>
      <c r="H23" s="34" t="s">
        <v>514</v>
      </c>
      <c r="I23" s="2" t="s">
        <v>515</v>
      </c>
      <c r="J23" s="2" t="e">
        <f>INDEX(#REF!,MATCH(AA23,#REF!,0),1)</f>
        <v>#REF!</v>
      </c>
      <c r="K23" s="4" t="e">
        <f>INDEX(#REF!,MATCH(AA23,#REF!,0),1)</f>
        <v>#REF!</v>
      </c>
      <c r="N23" s="2" t="s">
        <v>24</v>
      </c>
      <c r="X23" s="2" t="str">
        <f t="shared" si="1"/>
        <v>CI_ Document Context_ Parameter. Details</v>
      </c>
      <c r="Y23" s="2" t="str">
        <f t="shared" si="2"/>
        <v>ram:CIDocumentContextParameterType</v>
      </c>
      <c r="Z23" s="2" t="str">
        <f t="shared" si="3"/>
        <v>ram:CIDocumentContextParameterType</v>
      </c>
      <c r="AA23" s="3" t="s">
        <v>5116</v>
      </c>
      <c r="AB23" s="2" t="s">
        <v>7</v>
      </c>
      <c r="AC23" s="2" t="s">
        <v>8</v>
      </c>
      <c r="AD23" s="2" t="s">
        <v>9</v>
      </c>
      <c r="AE23" s="2" t="s">
        <v>8</v>
      </c>
      <c r="AF23" s="2" t="s">
        <v>8</v>
      </c>
      <c r="AG23" s="2" t="s">
        <v>27</v>
      </c>
      <c r="AH23" s="2" t="s">
        <v>10</v>
      </c>
    </row>
    <row r="24" spans="1:34" ht="30">
      <c r="A24" s="1">
        <v>23</v>
      </c>
      <c r="B24" s="2" t="s">
        <v>78</v>
      </c>
      <c r="D24" s="2" t="s">
        <v>38</v>
      </c>
      <c r="E24" s="2" t="s">
        <v>12</v>
      </c>
      <c r="F24" s="2" t="s">
        <v>22</v>
      </c>
      <c r="G24" s="32" t="s">
        <v>4999</v>
      </c>
      <c r="H24" s="34" t="s">
        <v>516</v>
      </c>
      <c r="I24" s="2" t="s">
        <v>517</v>
      </c>
      <c r="J24" s="2" t="e">
        <f>INDEX(#REF!,MATCH(AA24,#REF!,0),1)</f>
        <v>#REF!</v>
      </c>
      <c r="K24" s="4" t="e">
        <f>INDEX(#REF!,MATCH(AA24,#REF!,0),1)</f>
        <v>#REF!</v>
      </c>
      <c r="O24" s="2" t="s">
        <v>39</v>
      </c>
      <c r="X24" s="2" t="str">
        <f t="shared" si="1"/>
        <v>CI_ Document Context_ Parameter. Identification. Identifier</v>
      </c>
      <c r="Y24" s="2" t="str">
        <f t="shared" si="2"/>
        <v>ram:ID</v>
      </c>
      <c r="Z24" s="2" t="str">
        <f>Z22&amp;"/"&amp;Y24</f>
        <v>rsm:CIExchangedDocumentContext/ram:SubsetSpecifiedCIDocumentContextParameter/ram:ID</v>
      </c>
      <c r="AA24" s="3" t="s">
        <v>5081</v>
      </c>
      <c r="AB24" s="2" t="s">
        <v>7</v>
      </c>
      <c r="AC24" s="2" t="s">
        <v>34</v>
      </c>
      <c r="AD24" s="2" t="s">
        <v>9</v>
      </c>
      <c r="AE24" s="2" t="s">
        <v>35</v>
      </c>
      <c r="AF24" s="2" t="s">
        <v>15</v>
      </c>
      <c r="AG24" s="2" t="s">
        <v>15</v>
      </c>
      <c r="AH24" s="2" t="s">
        <v>518</v>
      </c>
    </row>
    <row r="25" spans="1:34" ht="30">
      <c r="A25" s="1">
        <v>24</v>
      </c>
      <c r="B25" s="2" t="s">
        <v>78</v>
      </c>
      <c r="D25" s="2" t="s">
        <v>26</v>
      </c>
      <c r="E25" s="2" t="s">
        <v>12</v>
      </c>
      <c r="F25" s="2" t="s">
        <v>17</v>
      </c>
      <c r="G25" s="32" t="s">
        <v>4999</v>
      </c>
      <c r="H25" s="34" t="s">
        <v>519</v>
      </c>
      <c r="I25" s="2" t="s">
        <v>520</v>
      </c>
      <c r="J25" s="2" t="e">
        <f>INDEX(#REF!,MATCH(AA25,#REF!,0),1)</f>
        <v>#REF!</v>
      </c>
      <c r="K25" s="4" t="e">
        <f>INDEX(#REF!,MATCH(AA25,#REF!,0),1)</f>
        <v>#REF!</v>
      </c>
      <c r="O25" s="2" t="s">
        <v>40</v>
      </c>
      <c r="X25" s="2" t="str">
        <f t="shared" si="1"/>
        <v>CI_ Document Context_ Parameter. Value. Text</v>
      </c>
      <c r="Y25" s="2" t="str">
        <f t="shared" si="2"/>
        <v>ram:Value</v>
      </c>
      <c r="Z25" s="2" t="str">
        <f>Z22&amp;"/"&amp;Y25</f>
        <v>rsm:CIExchangedDocumentContext/ram:SubsetSpecifiedCIDocumentContextParameter/ram:Value</v>
      </c>
      <c r="AA25" s="3" t="s">
        <v>5122</v>
      </c>
      <c r="AB25" s="2" t="s">
        <v>7</v>
      </c>
      <c r="AC25" s="2" t="s">
        <v>41</v>
      </c>
      <c r="AD25" s="2" t="s">
        <v>9</v>
      </c>
      <c r="AE25" s="2" t="s">
        <v>42</v>
      </c>
      <c r="AF25" s="2" t="s">
        <v>15</v>
      </c>
      <c r="AG25" s="2" t="s">
        <v>15</v>
      </c>
      <c r="AH25" s="2" t="s">
        <v>10</v>
      </c>
    </row>
    <row r="26" spans="1:34">
      <c r="A26" s="1">
        <v>25</v>
      </c>
      <c r="B26" s="2" t="s">
        <v>78</v>
      </c>
      <c r="D26" s="2" t="s">
        <v>28</v>
      </c>
      <c r="E26" s="2" t="s">
        <v>20</v>
      </c>
      <c r="F26" s="2" t="s">
        <v>22</v>
      </c>
      <c r="G26" s="32" t="s">
        <v>4999</v>
      </c>
      <c r="H26" s="34" t="s">
        <v>521</v>
      </c>
      <c r="I26" s="2" t="s">
        <v>522</v>
      </c>
      <c r="J26" s="2" t="e">
        <f>INDEX(#REF!,MATCH(AA26,#REF!,0),1)</f>
        <v>#REF!</v>
      </c>
      <c r="K26" s="4" t="e">
        <f>INDEX(#REF!,MATCH(AA26,#REF!,0),1)</f>
        <v>#REF!</v>
      </c>
      <c r="O26" s="2" t="s">
        <v>29</v>
      </c>
      <c r="X26" s="2" t="str">
        <f t="shared" si="1"/>
        <v>CI_ Document Context_ Parameter. Specified. CI_ Document_ Version</v>
      </c>
      <c r="Y26" s="2" t="str">
        <f t="shared" si="2"/>
        <v>ram:SpecifiedCIDocumentVersion</v>
      </c>
      <c r="Z26" s="2" t="str">
        <f t="shared" si="3"/>
        <v>ram:SpecifiedCIDocumentVersion</v>
      </c>
      <c r="AA26" s="3" t="s">
        <v>5111</v>
      </c>
      <c r="AB26" s="2" t="s">
        <v>7</v>
      </c>
      <c r="AC26" s="2" t="s">
        <v>8</v>
      </c>
      <c r="AD26" s="2" t="s">
        <v>9</v>
      </c>
      <c r="AE26" s="2" t="s">
        <v>8</v>
      </c>
      <c r="AF26" s="2" t="s">
        <v>8</v>
      </c>
      <c r="AG26" s="2" t="s">
        <v>27</v>
      </c>
      <c r="AH26" s="2" t="s">
        <v>10</v>
      </c>
    </row>
    <row r="27" spans="1:34">
      <c r="A27" s="1">
        <v>26</v>
      </c>
      <c r="B27" s="2" t="s">
        <v>78</v>
      </c>
      <c r="D27" s="2" t="s">
        <v>30</v>
      </c>
      <c r="E27" s="2" t="s">
        <v>23</v>
      </c>
      <c r="F27" s="2" t="s">
        <v>491</v>
      </c>
      <c r="G27" s="32" t="s">
        <v>5000</v>
      </c>
      <c r="H27" s="35" t="s">
        <v>489</v>
      </c>
      <c r="I27" s="2" t="s">
        <v>490</v>
      </c>
      <c r="J27" s="2" t="e">
        <f>INDEX(#REF!,MATCH(AA27,#REF!,0),1)</f>
        <v>#REF!</v>
      </c>
      <c r="K27" s="4" t="e">
        <f>INDEX(#REF!,MATCH(AA27,#REF!,0),1)</f>
        <v>#REF!</v>
      </c>
      <c r="P27" s="2" t="s">
        <v>31</v>
      </c>
      <c r="X27" s="2" t="str">
        <f t="shared" si="1"/>
        <v>CI_ Document_ Version. Details</v>
      </c>
      <c r="Y27" s="2" t="str">
        <f t="shared" si="2"/>
        <v>ram:CIDocumentVersionType</v>
      </c>
      <c r="Z27" s="2" t="str">
        <f t="shared" si="3"/>
        <v>ram:CIDocumentVersionType</v>
      </c>
      <c r="AA27" s="3" t="s">
        <v>5112</v>
      </c>
      <c r="AB27" s="2" t="s">
        <v>7</v>
      </c>
      <c r="AC27" s="2" t="s">
        <v>8</v>
      </c>
      <c r="AD27" s="2" t="s">
        <v>9</v>
      </c>
      <c r="AE27" s="2" t="s">
        <v>8</v>
      </c>
      <c r="AF27" s="2" t="s">
        <v>8</v>
      </c>
      <c r="AG27" s="2" t="s">
        <v>27</v>
      </c>
      <c r="AH27" s="2" t="s">
        <v>10</v>
      </c>
    </row>
    <row r="28" spans="1:34">
      <c r="A28" s="1">
        <v>27</v>
      </c>
      <c r="B28" s="2" t="s">
        <v>78</v>
      </c>
      <c r="D28" s="2" t="s">
        <v>32</v>
      </c>
      <c r="E28" s="2" t="s">
        <v>12</v>
      </c>
      <c r="F28" s="2" t="s">
        <v>22</v>
      </c>
      <c r="G28" s="32" t="s">
        <v>5001</v>
      </c>
      <c r="H28" s="35" t="s">
        <v>492</v>
      </c>
      <c r="I28" s="2" t="s">
        <v>523</v>
      </c>
      <c r="J28" s="2" t="e">
        <f>INDEX(#REF!,MATCH(AA28,#REF!,0),1)</f>
        <v>#REF!</v>
      </c>
      <c r="K28" s="4" t="e">
        <f>INDEX(#REF!,MATCH(AA28,#REF!,0),1)</f>
        <v>#REF!</v>
      </c>
      <c r="Q28" s="2" t="s">
        <v>33</v>
      </c>
      <c r="X28" s="2" t="str">
        <f t="shared" si="1"/>
        <v>CI_ Document_ Version. Identification. Identifier</v>
      </c>
      <c r="Y28" s="2" t="str">
        <f t="shared" si="2"/>
        <v>ram:ID</v>
      </c>
      <c r="Z28" s="2" t="str">
        <f>Z$26&amp;"/"&amp;Y28</f>
        <v>ram:SpecifiedCIDocumentVersion/ram:ID</v>
      </c>
      <c r="AA28" s="3" t="s">
        <v>5113</v>
      </c>
      <c r="AB28" s="2" t="s">
        <v>7</v>
      </c>
      <c r="AC28" s="2" t="s">
        <v>8</v>
      </c>
      <c r="AD28" s="2" t="s">
        <v>9</v>
      </c>
      <c r="AE28" s="2" t="s">
        <v>9</v>
      </c>
      <c r="AF28" s="2" t="s">
        <v>15</v>
      </c>
      <c r="AG28" s="2" t="s">
        <v>15</v>
      </c>
      <c r="AH28" s="2" t="s">
        <v>10</v>
      </c>
    </row>
    <row r="29" spans="1:34">
      <c r="A29" s="1">
        <v>28</v>
      </c>
      <c r="B29" s="2" t="s">
        <v>78</v>
      </c>
      <c r="D29" s="2" t="s">
        <v>48</v>
      </c>
      <c r="E29" s="2" t="s">
        <v>12</v>
      </c>
      <c r="F29" s="2" t="s">
        <v>22</v>
      </c>
      <c r="G29" s="32" t="s">
        <v>5001</v>
      </c>
      <c r="H29" s="35" t="s">
        <v>494</v>
      </c>
      <c r="I29" s="2" t="s">
        <v>524</v>
      </c>
      <c r="J29" s="2" t="e">
        <f>INDEX(#REF!,MATCH(AA29,#REF!,0),1)</f>
        <v>#REF!</v>
      </c>
      <c r="K29" s="4" t="e">
        <f>INDEX(#REF!,MATCH(AA29,#REF!,0),1)</f>
        <v>#REF!</v>
      </c>
      <c r="Q29" s="2" t="s">
        <v>36</v>
      </c>
      <c r="X29" s="2" t="str">
        <f t="shared" si="1"/>
        <v>CI_ Document_ Version. Issue. Date Time</v>
      </c>
      <c r="Y29" s="2" t="str">
        <f t="shared" si="2"/>
        <v>ram:IssueDateTime</v>
      </c>
      <c r="Z29" s="2" t="str">
        <f>Z$26&amp;"/"&amp;Y29</f>
        <v>ram:SpecifiedCIDocumentVersion/ram:IssueDateTime</v>
      </c>
      <c r="AA29" s="3" t="s">
        <v>5114</v>
      </c>
      <c r="AB29" s="2" t="s">
        <v>7</v>
      </c>
      <c r="AC29" s="2" t="s">
        <v>64</v>
      </c>
      <c r="AD29" s="2" t="s">
        <v>9</v>
      </c>
      <c r="AE29" s="2" t="s">
        <v>65</v>
      </c>
      <c r="AF29" s="2" t="s">
        <v>15</v>
      </c>
      <c r="AG29" s="2" t="s">
        <v>15</v>
      </c>
      <c r="AH29" s="2" t="s">
        <v>10</v>
      </c>
    </row>
    <row r="30" spans="1:34">
      <c r="A30" s="1">
        <v>29</v>
      </c>
      <c r="B30" s="2" t="s">
        <v>78</v>
      </c>
      <c r="D30" s="2" t="s">
        <v>525</v>
      </c>
      <c r="E30" s="2" t="s">
        <v>49</v>
      </c>
      <c r="F30" s="2" t="s">
        <v>22</v>
      </c>
      <c r="G30" s="32" t="s">
        <v>4996</v>
      </c>
      <c r="H30" s="38" t="s">
        <v>526</v>
      </c>
      <c r="I30" s="2" t="s">
        <v>527</v>
      </c>
      <c r="J30" s="2" t="e">
        <f>INDEX(#REF!,MATCH(AA30,#REF!,0),1)</f>
        <v>#REF!</v>
      </c>
      <c r="K30" s="4" t="e">
        <f>INDEX(#REF!,MATCH(AA30,#REF!,0),1)</f>
        <v>#REF!</v>
      </c>
      <c r="L30" s="2" t="s">
        <v>1165</v>
      </c>
      <c r="X30" s="2" t="str">
        <f t="shared" si="1"/>
        <v>CIIH_ Exchanged_ Document. Details</v>
      </c>
      <c r="Y30" s="2" t="str">
        <f t="shared" si="2"/>
        <v>rsm:CIIHExchangedDocument</v>
      </c>
      <c r="Z30" s="2" t="str">
        <f t="shared" si="3"/>
        <v>rsm:CIIHExchangedDocument</v>
      </c>
      <c r="AA30" s="3" t="s">
        <v>5123</v>
      </c>
      <c r="AB30" s="2" t="s">
        <v>4</v>
      </c>
      <c r="AC30" s="2" t="s">
        <v>8</v>
      </c>
      <c r="AD30" s="2" t="s">
        <v>9</v>
      </c>
      <c r="AE30" s="2" t="s">
        <v>8</v>
      </c>
      <c r="AF30" s="2" t="s">
        <v>50</v>
      </c>
      <c r="AG30" s="2" t="s">
        <v>27</v>
      </c>
      <c r="AH30" s="2" t="s">
        <v>10</v>
      </c>
    </row>
    <row r="31" spans="1:34">
      <c r="A31" s="1">
        <v>30</v>
      </c>
      <c r="B31" s="2" t="s">
        <v>78</v>
      </c>
      <c r="D31" s="2" t="s">
        <v>51</v>
      </c>
      <c r="E31" s="2" t="s">
        <v>12</v>
      </c>
      <c r="F31" s="2" t="s">
        <v>22</v>
      </c>
      <c r="G31" s="32" t="s">
        <v>4997</v>
      </c>
      <c r="H31" s="33" t="s">
        <v>528</v>
      </c>
      <c r="I31" s="2" t="s">
        <v>529</v>
      </c>
      <c r="J31" s="2" t="e">
        <f>INDEX(#REF!,MATCH(AA31,#REF!,0),1)</f>
        <v>#REF!</v>
      </c>
      <c r="K31" s="4" t="e">
        <f>INDEX(#REF!,MATCH(AA31,#REF!,0),1)</f>
        <v>#REF!</v>
      </c>
      <c r="M31" s="2" t="s">
        <v>52</v>
      </c>
      <c r="X31" s="2" t="str">
        <f t="shared" si="1"/>
        <v>CIIH_ Exchanged_ Document. Identification. Identifier</v>
      </c>
      <c r="Y31" s="2" t="str">
        <f t="shared" si="2"/>
        <v>ram:ID</v>
      </c>
      <c r="Z31" s="2" t="str">
        <f>Z$26&amp;"/"&amp;Y31</f>
        <v>ram:SpecifiedCIDocumentVersion/ram:ID</v>
      </c>
      <c r="AA31" s="3" t="s">
        <v>5113</v>
      </c>
      <c r="AB31" s="2" t="s">
        <v>4</v>
      </c>
      <c r="AC31" s="2" t="s">
        <v>8</v>
      </c>
      <c r="AD31" s="2" t="s">
        <v>9</v>
      </c>
      <c r="AE31" s="2" t="s">
        <v>9</v>
      </c>
      <c r="AF31" s="2" t="s">
        <v>53</v>
      </c>
      <c r="AG31" s="2" t="s">
        <v>53</v>
      </c>
      <c r="AH31" s="2" t="s">
        <v>25</v>
      </c>
    </row>
    <row r="32" spans="1:34">
      <c r="A32" s="1">
        <v>31</v>
      </c>
      <c r="B32" s="2" t="s">
        <v>78</v>
      </c>
      <c r="D32" s="2" t="s">
        <v>54</v>
      </c>
      <c r="E32" s="2" t="s">
        <v>12</v>
      </c>
      <c r="F32" s="2" t="s">
        <v>17</v>
      </c>
      <c r="G32" s="32" t="s">
        <v>4997</v>
      </c>
      <c r="H32" s="33" t="s">
        <v>530</v>
      </c>
      <c r="I32" s="2" t="s">
        <v>531</v>
      </c>
      <c r="J32" s="2" t="e">
        <f>INDEX(#REF!,MATCH(AA32,#REF!,0),1)</f>
        <v>#REF!</v>
      </c>
      <c r="K32" s="4" t="e">
        <f>INDEX(#REF!,MATCH(AA32,#REF!,0),1)</f>
        <v>#REF!</v>
      </c>
      <c r="M32" s="2" t="s">
        <v>55</v>
      </c>
      <c r="X32" s="2" t="str">
        <f t="shared" si="1"/>
        <v>CIIH_ Exchanged_ Document. Name. Text</v>
      </c>
      <c r="Y32" s="2" t="str">
        <f t="shared" si="2"/>
        <v>ram:Name</v>
      </c>
      <c r="Z32" s="2" t="str">
        <f t="shared" ref="Z32:Z37" si="4">Z$26&amp;"/"&amp;Y32</f>
        <v>ram:SpecifiedCIDocumentVersion/ram:Name</v>
      </c>
      <c r="AA32" s="3" t="s">
        <v>5124</v>
      </c>
      <c r="AB32" s="2" t="s">
        <v>4</v>
      </c>
      <c r="AC32" s="2" t="s">
        <v>41</v>
      </c>
      <c r="AD32" s="2" t="s">
        <v>9</v>
      </c>
      <c r="AE32" s="2" t="s">
        <v>42</v>
      </c>
      <c r="AF32" s="2" t="s">
        <v>56</v>
      </c>
      <c r="AG32" s="2" t="s">
        <v>56</v>
      </c>
      <c r="AH32" s="2" t="s">
        <v>8</v>
      </c>
    </row>
    <row r="33" spans="1:34">
      <c r="A33" s="1">
        <v>32</v>
      </c>
      <c r="B33" s="2" t="s">
        <v>78</v>
      </c>
      <c r="D33" s="2" t="s">
        <v>532</v>
      </c>
      <c r="E33" s="2" t="s">
        <v>12</v>
      </c>
      <c r="F33" s="2" t="s">
        <v>22</v>
      </c>
      <c r="G33" s="32" t="s">
        <v>4997</v>
      </c>
      <c r="H33" s="33" t="s">
        <v>533</v>
      </c>
      <c r="I33" s="2" t="s">
        <v>58</v>
      </c>
      <c r="J33" s="2" t="e">
        <f>INDEX(#REF!,MATCH(AA33,#REF!,0),1)</f>
        <v>#REF!</v>
      </c>
      <c r="K33" s="4" t="e">
        <f>INDEX(#REF!,MATCH(AA33,#REF!,0),1)</f>
        <v>#REF!</v>
      </c>
      <c r="M33" s="2" t="s">
        <v>57</v>
      </c>
      <c r="X33" s="2" t="str">
        <f t="shared" si="1"/>
        <v>CIIH_ Exchanged_ Document. Type. Code</v>
      </c>
      <c r="Y33" s="2" t="str">
        <f t="shared" si="2"/>
        <v>ram:TypeCode</v>
      </c>
      <c r="Z33" s="2" t="str">
        <f t="shared" si="4"/>
        <v>ram:SpecifiedCIDocumentVersion/ram:TypeCode</v>
      </c>
      <c r="AA33" s="3" t="s">
        <v>5125</v>
      </c>
      <c r="AB33" s="2" t="s">
        <v>4</v>
      </c>
      <c r="AC33" s="2" t="s">
        <v>91</v>
      </c>
      <c r="AD33" s="2" t="s">
        <v>9</v>
      </c>
      <c r="AE33" s="2" t="s">
        <v>59</v>
      </c>
      <c r="AF33" s="2" t="s">
        <v>60</v>
      </c>
      <c r="AG33" s="2" t="s">
        <v>60</v>
      </c>
      <c r="AH33" s="2" t="s">
        <v>25</v>
      </c>
    </row>
    <row r="34" spans="1:34">
      <c r="A34" s="1">
        <v>33</v>
      </c>
      <c r="B34" s="2" t="s">
        <v>78</v>
      </c>
      <c r="D34" s="2" t="s">
        <v>61</v>
      </c>
      <c r="E34" s="2" t="s">
        <v>12</v>
      </c>
      <c r="F34" s="2" t="s">
        <v>22</v>
      </c>
      <c r="G34" s="32" t="s">
        <v>4997</v>
      </c>
      <c r="H34" s="33" t="s">
        <v>63</v>
      </c>
      <c r="I34" s="2" t="s">
        <v>534</v>
      </c>
      <c r="J34" s="2" t="e">
        <f>INDEX(#REF!,MATCH(AA34,#REF!,0),1)</f>
        <v>#REF!</v>
      </c>
      <c r="K34" s="4" t="e">
        <f>INDEX(#REF!,MATCH(AA34,#REF!,0),1)</f>
        <v>#REF!</v>
      </c>
      <c r="M34" s="2" t="s">
        <v>62</v>
      </c>
      <c r="X34" s="2" t="str">
        <f t="shared" si="1"/>
        <v>CIIH_ Exchanged_ Document. Issue. Date Time</v>
      </c>
      <c r="Y34" s="2" t="str">
        <f t="shared" si="2"/>
        <v>ram:IssueDateTime</v>
      </c>
      <c r="Z34" s="2" t="str">
        <f t="shared" si="4"/>
        <v>ram:SpecifiedCIDocumentVersion/ram:IssueDateTime</v>
      </c>
      <c r="AA34" s="3" t="s">
        <v>5114</v>
      </c>
      <c r="AB34" s="2" t="s">
        <v>4</v>
      </c>
      <c r="AC34" s="2" t="s">
        <v>64</v>
      </c>
      <c r="AD34" s="2" t="s">
        <v>9</v>
      </c>
      <c r="AE34" s="2" t="s">
        <v>65</v>
      </c>
      <c r="AF34" s="2" t="s">
        <v>53</v>
      </c>
      <c r="AG34" s="2" t="s">
        <v>53</v>
      </c>
      <c r="AH34" s="2" t="s">
        <v>25</v>
      </c>
    </row>
    <row r="35" spans="1:34">
      <c r="A35" s="1">
        <v>34</v>
      </c>
      <c r="B35" s="2" t="s">
        <v>78</v>
      </c>
      <c r="D35" s="2" t="s">
        <v>66</v>
      </c>
      <c r="E35" s="2" t="s">
        <v>12</v>
      </c>
      <c r="F35" s="2" t="s">
        <v>17</v>
      </c>
      <c r="G35" s="32" t="s">
        <v>4997</v>
      </c>
      <c r="H35" s="33" t="s">
        <v>1166</v>
      </c>
      <c r="I35" s="2" t="s">
        <v>1167</v>
      </c>
      <c r="J35" s="2" t="e">
        <f>INDEX(#REF!,MATCH(AA35,#REF!,0),1)</f>
        <v>#REF!</v>
      </c>
      <c r="K35" s="4" t="e">
        <f>INDEX(#REF!,MATCH(AA35,#REF!,0),1)</f>
        <v>#REF!</v>
      </c>
      <c r="M35" s="2" t="s">
        <v>67</v>
      </c>
      <c r="X35" s="2" t="str">
        <f t="shared" si="1"/>
        <v>CIIH_ Exchanged_ Document. Previous Revision_ Identification. Identifier</v>
      </c>
      <c r="Y35" s="2" t="str">
        <f t="shared" si="2"/>
        <v>ram:PreviousRevisionID</v>
      </c>
      <c r="Z35" s="2" t="str">
        <f t="shared" si="4"/>
        <v>ram:SpecifiedCIDocumentVersion/ram:PreviousRevisionID</v>
      </c>
      <c r="AA35" s="3" t="s">
        <v>5126</v>
      </c>
      <c r="AB35" s="2" t="s">
        <v>4</v>
      </c>
      <c r="AF35" s="2" t="s">
        <v>60</v>
      </c>
      <c r="AG35" s="2" t="s">
        <v>60</v>
      </c>
    </row>
    <row r="36" spans="1:34">
      <c r="A36" s="1">
        <v>35</v>
      </c>
      <c r="B36" s="2" t="s">
        <v>78</v>
      </c>
      <c r="D36" s="2" t="s">
        <v>535</v>
      </c>
      <c r="E36" s="2" t="s">
        <v>12</v>
      </c>
      <c r="F36" s="2" t="s">
        <v>22</v>
      </c>
      <c r="G36" s="32" t="s">
        <v>4997</v>
      </c>
      <c r="H36" s="33" t="s">
        <v>536</v>
      </c>
      <c r="I36" s="2" t="s">
        <v>537</v>
      </c>
      <c r="J36" s="2" t="e">
        <f>INDEX(#REF!,MATCH(AA36,#REF!,0),1)</f>
        <v>#REF!</v>
      </c>
      <c r="K36" s="4" t="e">
        <f>INDEX(#REF!,MATCH(AA36,#REF!,0),1)</f>
        <v>#REF!</v>
      </c>
      <c r="M36" s="2" t="s">
        <v>1168</v>
      </c>
      <c r="X36" s="2" t="str">
        <f t="shared" si="1"/>
        <v>CIIH_ Exchanged_ Document. Category. Code</v>
      </c>
      <c r="Y36" s="2" t="str">
        <f t="shared" si="2"/>
        <v>ram:CategoryCode</v>
      </c>
      <c r="Z36" s="2" t="str">
        <f t="shared" si="4"/>
        <v>ram:SpecifiedCIDocumentVersion/ram:CategoryCode</v>
      </c>
      <c r="AA36" s="3" t="s">
        <v>5127</v>
      </c>
      <c r="AB36" s="2" t="s">
        <v>4</v>
      </c>
      <c r="AC36" s="2" t="s">
        <v>34</v>
      </c>
      <c r="AD36" s="2" t="s">
        <v>9</v>
      </c>
      <c r="AE36" s="2" t="s">
        <v>35</v>
      </c>
      <c r="AF36" s="2" t="s">
        <v>60</v>
      </c>
      <c r="AH36" s="2" t="s">
        <v>8</v>
      </c>
    </row>
    <row r="37" spans="1:34">
      <c r="A37" s="1">
        <v>36</v>
      </c>
      <c r="B37" s="2" t="s">
        <v>78</v>
      </c>
      <c r="D37" s="2" t="s">
        <v>538</v>
      </c>
      <c r="E37" s="2" t="s">
        <v>12</v>
      </c>
      <c r="F37" s="2" t="s">
        <v>22</v>
      </c>
      <c r="G37" s="32" t="s">
        <v>4997</v>
      </c>
      <c r="H37" s="33" t="s">
        <v>68</v>
      </c>
      <c r="I37" s="2" t="s">
        <v>539</v>
      </c>
      <c r="J37" s="2" t="e">
        <f>INDEX(#REF!,MATCH(AA37,#REF!,0),1)</f>
        <v>#REF!</v>
      </c>
      <c r="K37" s="4" t="e">
        <f>INDEX(#REF!,MATCH(AA37,#REF!,0),1)</f>
        <v>#REF!</v>
      </c>
      <c r="M37" s="2" t="s">
        <v>1169</v>
      </c>
      <c r="X37" s="2" t="str">
        <f t="shared" si="1"/>
        <v>CIIH_ Exchanged_ Document. Subtype. Code</v>
      </c>
      <c r="Y37" s="2" t="str">
        <f t="shared" si="2"/>
        <v>ram:SubtypeCode</v>
      </c>
      <c r="Z37" s="2" t="str">
        <f t="shared" si="4"/>
        <v>ram:SpecifiedCIDocumentVersion/ram:SubtypeCode</v>
      </c>
      <c r="AA37" s="3" t="s">
        <v>5128</v>
      </c>
      <c r="AB37" s="2" t="s">
        <v>4</v>
      </c>
      <c r="AC37" s="2" t="s">
        <v>34</v>
      </c>
      <c r="AD37" s="2" t="s">
        <v>9</v>
      </c>
      <c r="AE37" s="2" t="s">
        <v>35</v>
      </c>
      <c r="AF37" s="2" t="s">
        <v>60</v>
      </c>
      <c r="AG37" s="2" t="s">
        <v>60</v>
      </c>
      <c r="AH37" s="2" t="s">
        <v>8</v>
      </c>
    </row>
    <row r="38" spans="1:34">
      <c r="A38" s="1">
        <v>37</v>
      </c>
      <c r="B38" s="2" t="s">
        <v>78</v>
      </c>
      <c r="D38" s="2" t="s">
        <v>69</v>
      </c>
      <c r="E38" s="2" t="s">
        <v>20</v>
      </c>
      <c r="F38" s="2" t="s">
        <v>71</v>
      </c>
      <c r="G38" s="32" t="s">
        <v>4997</v>
      </c>
      <c r="H38" s="33" t="s">
        <v>540</v>
      </c>
      <c r="I38" s="2" t="s">
        <v>541</v>
      </c>
      <c r="J38" s="2" t="e">
        <f>INDEX(#REF!,MATCH(AA38,#REF!,0),1)</f>
        <v>#REF!</v>
      </c>
      <c r="K38" s="4" t="e">
        <f>INDEX(#REF!,MATCH(AA38,#REF!,0),1)</f>
        <v>#REF!</v>
      </c>
      <c r="M38" s="2" t="s">
        <v>70</v>
      </c>
      <c r="X38" s="2" t="str">
        <f t="shared" si="1"/>
        <v>CIIH_ Exchanged_ Document. Included. CI_ Note</v>
      </c>
      <c r="Y38" s="2" t="str">
        <f t="shared" si="2"/>
        <v>ram:IncludedCINote</v>
      </c>
      <c r="Z38" s="2" t="str">
        <f>Z$26&amp;"/"&amp;Y38</f>
        <v>ram:SpecifiedCIDocumentVersion/ram:IncludedCINote</v>
      </c>
      <c r="AA38" s="3" t="s">
        <v>5129</v>
      </c>
      <c r="AB38" s="2" t="s">
        <v>4</v>
      </c>
      <c r="AC38" s="2" t="s">
        <v>8</v>
      </c>
      <c r="AD38" s="2" t="s">
        <v>9</v>
      </c>
      <c r="AE38" s="2" t="s">
        <v>8</v>
      </c>
      <c r="AF38" s="2" t="s">
        <v>50</v>
      </c>
      <c r="AG38" s="2" t="s">
        <v>8</v>
      </c>
      <c r="AH38" s="2" t="s">
        <v>542</v>
      </c>
    </row>
    <row r="39" spans="1:34">
      <c r="A39" s="1">
        <v>38</v>
      </c>
      <c r="B39" s="2" t="s">
        <v>78</v>
      </c>
      <c r="D39" s="2" t="s">
        <v>72</v>
      </c>
      <c r="E39" s="2" t="s">
        <v>23</v>
      </c>
      <c r="F39" s="2" t="s">
        <v>74</v>
      </c>
      <c r="G39" s="32" t="s">
        <v>4998</v>
      </c>
      <c r="H39" s="34" t="s">
        <v>543</v>
      </c>
      <c r="I39" s="2" t="s">
        <v>544</v>
      </c>
      <c r="J39" s="2" t="e">
        <f>INDEX(#REF!,MATCH(AA39,#REF!,0),1)</f>
        <v>#REF!</v>
      </c>
      <c r="K39" s="4" t="e">
        <f>INDEX(#REF!,MATCH(AA39,#REF!,0),1)</f>
        <v>#REF!</v>
      </c>
      <c r="N39" s="2" t="s">
        <v>73</v>
      </c>
      <c r="X39" s="2" t="str">
        <f t="shared" si="1"/>
        <v>CI_ Note. Details</v>
      </c>
      <c r="Y39" s="2" t="str">
        <f t="shared" si="2"/>
        <v>ram:CINoteType</v>
      </c>
      <c r="Z39" s="2" t="str">
        <f t="shared" si="3"/>
        <v>ram:CINoteType</v>
      </c>
      <c r="AA39" s="3" t="s">
        <v>5130</v>
      </c>
      <c r="AB39" s="2" t="s">
        <v>4</v>
      </c>
      <c r="AC39" s="2" t="s">
        <v>8</v>
      </c>
      <c r="AD39" s="2" t="s">
        <v>9</v>
      </c>
      <c r="AE39" s="2" t="s">
        <v>8</v>
      </c>
      <c r="AF39" s="2" t="s">
        <v>27</v>
      </c>
      <c r="AG39" s="2" t="s">
        <v>8</v>
      </c>
      <c r="AH39" s="2" t="s">
        <v>8</v>
      </c>
    </row>
    <row r="40" spans="1:34">
      <c r="A40" s="1">
        <v>39</v>
      </c>
      <c r="B40" s="2" t="s">
        <v>78</v>
      </c>
      <c r="D40" s="2" t="s">
        <v>75</v>
      </c>
      <c r="E40" s="2" t="s">
        <v>12</v>
      </c>
      <c r="F40" s="2" t="s">
        <v>17</v>
      </c>
      <c r="G40" s="32" t="s">
        <v>4999</v>
      </c>
      <c r="H40" s="34" t="s">
        <v>545</v>
      </c>
      <c r="I40" s="2" t="s">
        <v>546</v>
      </c>
      <c r="J40" s="2" t="e">
        <f>INDEX(#REF!,MATCH(AA40,#REF!,0),1)</f>
        <v>#REF!</v>
      </c>
      <c r="K40" s="4" t="e">
        <f>INDEX(#REF!,MATCH(AA40,#REF!,0),1)</f>
        <v>#REF!</v>
      </c>
      <c r="O40" s="2" t="s">
        <v>340</v>
      </c>
      <c r="X40" s="2" t="str">
        <f t="shared" si="1"/>
        <v>CI_ Note. Subject. Text</v>
      </c>
      <c r="Y40" s="2" t="str">
        <f t="shared" si="2"/>
        <v>ram:Subject</v>
      </c>
      <c r="Z40" s="2" t="str">
        <f>Z$38&amp;"/"&amp;Y40</f>
        <v>ram:SpecifiedCIDocumentVersion/ram:IncludedCINote/ram:Subject</v>
      </c>
      <c r="AA40" s="3" t="s">
        <v>5131</v>
      </c>
      <c r="AB40" s="2" t="s">
        <v>4</v>
      </c>
      <c r="AC40" s="2" t="s">
        <v>41</v>
      </c>
      <c r="AD40" s="2" t="s">
        <v>9</v>
      </c>
      <c r="AE40" s="2" t="s">
        <v>42</v>
      </c>
      <c r="AF40" s="2" t="s">
        <v>56</v>
      </c>
      <c r="AG40" s="2" t="s">
        <v>56</v>
      </c>
      <c r="AH40" s="2" t="s">
        <v>8</v>
      </c>
    </row>
    <row r="41" spans="1:34">
      <c r="A41" s="1">
        <v>40</v>
      </c>
      <c r="B41" s="2" t="s">
        <v>78</v>
      </c>
      <c r="D41" s="2" t="s">
        <v>76</v>
      </c>
      <c r="E41" s="2" t="s">
        <v>12</v>
      </c>
      <c r="F41" s="2" t="s">
        <v>17</v>
      </c>
      <c r="G41" s="32" t="s">
        <v>4999</v>
      </c>
      <c r="H41" s="34" t="s">
        <v>547</v>
      </c>
      <c r="I41" s="2" t="s">
        <v>548</v>
      </c>
      <c r="J41" s="2" t="e">
        <f>INDEX(#REF!,MATCH(AA41,#REF!,0),1)</f>
        <v>#REF!</v>
      </c>
      <c r="K41" s="4" t="e">
        <f>INDEX(#REF!,MATCH(AA41,#REF!,0),1)</f>
        <v>#REF!</v>
      </c>
      <c r="O41" s="2" t="s">
        <v>341</v>
      </c>
      <c r="X41" s="2" t="str">
        <f t="shared" si="1"/>
        <v>CI_ Note. Content. Text</v>
      </c>
      <c r="Y41" s="2" t="str">
        <f t="shared" si="2"/>
        <v>ram:Content</v>
      </c>
      <c r="Z41" s="2" t="str">
        <f>Z$38&amp;"/"&amp;Y41</f>
        <v>ram:SpecifiedCIDocumentVersion/ram:IncludedCINote/ram:Content</v>
      </c>
      <c r="AA41" s="3" t="s">
        <v>5132</v>
      </c>
      <c r="AB41" s="2" t="s">
        <v>4</v>
      </c>
      <c r="AC41" s="2" t="s">
        <v>41</v>
      </c>
      <c r="AD41" s="2" t="s">
        <v>9</v>
      </c>
      <c r="AE41" s="2" t="s">
        <v>42</v>
      </c>
      <c r="AF41" s="2" t="s">
        <v>56</v>
      </c>
      <c r="AG41" s="2" t="s">
        <v>56</v>
      </c>
      <c r="AH41" s="2" t="s">
        <v>542</v>
      </c>
    </row>
    <row r="42" spans="1:34">
      <c r="A42" s="1">
        <v>41</v>
      </c>
      <c r="B42" s="2" t="s">
        <v>78</v>
      </c>
      <c r="D42" s="2" t="s">
        <v>77</v>
      </c>
      <c r="E42" s="2" t="s">
        <v>12</v>
      </c>
      <c r="F42" s="2" t="s">
        <v>17</v>
      </c>
      <c r="G42" s="32" t="s">
        <v>4999</v>
      </c>
      <c r="H42" s="34" t="s">
        <v>549</v>
      </c>
      <c r="I42" s="2" t="s">
        <v>550</v>
      </c>
      <c r="J42" s="2" t="e">
        <f>INDEX(#REF!,MATCH(AA42,#REF!,0),1)</f>
        <v>#REF!</v>
      </c>
      <c r="K42" s="4" t="e">
        <f>INDEX(#REF!,MATCH(AA42,#REF!,0),1)</f>
        <v>#REF!</v>
      </c>
      <c r="O42" s="2" t="s">
        <v>342</v>
      </c>
      <c r="X42" s="2" t="str">
        <f t="shared" si="1"/>
        <v>CI_ Note. Identification. Identifier</v>
      </c>
      <c r="Y42" s="2" t="str">
        <f t="shared" si="2"/>
        <v>ram:ID</v>
      </c>
      <c r="Z42" s="2" t="str">
        <f>Z$38&amp;"/"&amp;Y42</f>
        <v>ram:SpecifiedCIDocumentVersion/ram:IncludedCINote/ram:ID</v>
      </c>
      <c r="AA42" s="3" t="s">
        <v>5133</v>
      </c>
      <c r="AB42" s="2" t="s">
        <v>4</v>
      </c>
      <c r="AC42" s="2" t="s">
        <v>8</v>
      </c>
      <c r="AD42" s="2" t="s">
        <v>9</v>
      </c>
      <c r="AE42" s="2" t="s">
        <v>9</v>
      </c>
      <c r="AF42" s="2" t="s">
        <v>15</v>
      </c>
      <c r="AG42" s="2" t="s">
        <v>15</v>
      </c>
      <c r="AH42" s="2" t="s">
        <v>542</v>
      </c>
    </row>
    <row r="43" spans="1:34" ht="30">
      <c r="A43" s="1">
        <v>42</v>
      </c>
      <c r="B43" s="2" t="s">
        <v>78</v>
      </c>
      <c r="D43" s="2" t="s">
        <v>551</v>
      </c>
      <c r="E43" s="2" t="s">
        <v>20</v>
      </c>
      <c r="F43" s="2" t="s">
        <v>71</v>
      </c>
      <c r="G43" s="32" t="s">
        <v>4997</v>
      </c>
      <c r="H43" s="33" t="s">
        <v>552</v>
      </c>
      <c r="I43" s="2" t="s">
        <v>553</v>
      </c>
      <c r="J43" s="2" t="e">
        <f>INDEX(#REF!,MATCH(AA43,#REF!,0),1)</f>
        <v>#REF!</v>
      </c>
      <c r="K43" s="4" t="e">
        <f>INDEX(#REF!,MATCH(AA43,#REF!,0),1)</f>
        <v>#REF!</v>
      </c>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3" t="s">
        <v>5134</v>
      </c>
      <c r="AB43" s="2" t="s">
        <v>4</v>
      </c>
      <c r="AC43" s="2" t="s">
        <v>8</v>
      </c>
      <c r="AD43" s="2" t="s">
        <v>9</v>
      </c>
      <c r="AE43" s="2" t="s">
        <v>8</v>
      </c>
      <c r="AF43" s="2" t="s">
        <v>50</v>
      </c>
      <c r="AG43" s="2" t="s">
        <v>8</v>
      </c>
      <c r="AH43" s="2" t="s">
        <v>542</v>
      </c>
    </row>
    <row r="44" spans="1:34">
      <c r="A44" s="1">
        <v>43</v>
      </c>
      <c r="B44" s="2" t="s">
        <v>78</v>
      </c>
      <c r="D44" s="2" t="s">
        <v>416</v>
      </c>
      <c r="E44" s="2" t="s">
        <v>23</v>
      </c>
      <c r="F44" s="2" t="s">
        <v>3</v>
      </c>
      <c r="G44" s="32" t="s">
        <v>4998</v>
      </c>
      <c r="H44" s="34" t="s">
        <v>554</v>
      </c>
      <c r="I44" s="2" t="s">
        <v>555</v>
      </c>
      <c r="J44" s="2" t="e">
        <f>INDEX(#REF!,MATCH(AA44,#REF!,0),1)</f>
        <v>#REF!</v>
      </c>
      <c r="K44" s="4" t="e">
        <f>INDEX(#REF!,MATCH(AA44,#REF!,0),1)</f>
        <v>#REF!</v>
      </c>
      <c r="N44" s="2" t="s">
        <v>79</v>
      </c>
      <c r="X44" s="2" t="str">
        <f t="shared" si="1"/>
        <v>CI_ Referenced_ Document. Details</v>
      </c>
      <c r="Y44" s="2" t="str">
        <f t="shared" si="2"/>
        <v>ram:CIReferencedDocumentType</v>
      </c>
      <c r="Z44" s="2" t="str">
        <f t="shared" si="3"/>
        <v>ram:CIReferencedDocumentType</v>
      </c>
      <c r="AA44" s="3" t="s">
        <v>5135</v>
      </c>
      <c r="AB44" s="2" t="s">
        <v>4</v>
      </c>
      <c r="AC44" s="2" t="s">
        <v>8</v>
      </c>
      <c r="AD44" s="2" t="s">
        <v>9</v>
      </c>
      <c r="AE44" s="2" t="s">
        <v>8</v>
      </c>
      <c r="AF44" s="2" t="s">
        <v>27</v>
      </c>
      <c r="AG44" s="2" t="s">
        <v>8</v>
      </c>
      <c r="AH44" s="2" t="s">
        <v>8</v>
      </c>
    </row>
    <row r="45" spans="1:34" ht="30">
      <c r="A45" s="1">
        <v>44</v>
      </c>
      <c r="B45" s="2" t="s">
        <v>78</v>
      </c>
      <c r="D45" s="2" t="s">
        <v>80</v>
      </c>
      <c r="E45" s="2" t="s">
        <v>12</v>
      </c>
      <c r="F45" s="2" t="s">
        <v>22</v>
      </c>
      <c r="G45" s="32" t="s">
        <v>4999</v>
      </c>
      <c r="H45" s="34" t="s">
        <v>556</v>
      </c>
      <c r="I45" s="2" t="s">
        <v>557</v>
      </c>
      <c r="J45" s="2" t="e">
        <f>INDEX(#REF!,MATCH(AA45,#REF!,0),1)</f>
        <v>#REF!</v>
      </c>
      <c r="K45" s="4" t="e">
        <f>INDEX(#REF!,MATCH(AA45,#REF!,0),1)</f>
        <v>#REF!</v>
      </c>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3" t="s">
        <v>5136</v>
      </c>
      <c r="AB45" s="2" t="s">
        <v>4</v>
      </c>
      <c r="AC45" s="2" t="s">
        <v>8</v>
      </c>
      <c r="AD45" s="2" t="s">
        <v>9</v>
      </c>
      <c r="AE45" s="2" t="s">
        <v>9</v>
      </c>
      <c r="AF45" s="2" t="s">
        <v>60</v>
      </c>
      <c r="AG45" s="2" t="s">
        <v>8</v>
      </c>
      <c r="AH45" s="2" t="s">
        <v>542</v>
      </c>
    </row>
    <row r="46" spans="1:34" ht="30">
      <c r="A46" s="1">
        <v>45</v>
      </c>
      <c r="B46" s="2" t="s">
        <v>78</v>
      </c>
      <c r="D46" s="2" t="s">
        <v>82</v>
      </c>
      <c r="E46" s="2" t="s">
        <v>12</v>
      </c>
      <c r="F46" s="2" t="s">
        <v>17</v>
      </c>
      <c r="G46" s="32" t="s">
        <v>4999</v>
      </c>
      <c r="H46" s="34" t="s">
        <v>558</v>
      </c>
      <c r="I46" s="2" t="s">
        <v>559</v>
      </c>
      <c r="J46" s="2" t="e">
        <f>INDEX(#REF!,MATCH(AA46,#REF!,0),1)</f>
        <v>#REF!</v>
      </c>
      <c r="K46" s="4" t="e">
        <f>INDEX(#REF!,MATCH(AA46,#REF!,0),1)</f>
        <v>#REF!</v>
      </c>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3" t="s">
        <v>5137</v>
      </c>
      <c r="AB46" s="2" t="s">
        <v>4</v>
      </c>
      <c r="AC46" s="2" t="s">
        <v>84</v>
      </c>
      <c r="AD46" s="2" t="s">
        <v>9</v>
      </c>
      <c r="AE46" s="2" t="s">
        <v>9</v>
      </c>
      <c r="AF46" s="2" t="s">
        <v>56</v>
      </c>
      <c r="AG46" s="2" t="s">
        <v>8</v>
      </c>
      <c r="AH46" s="2" t="s">
        <v>542</v>
      </c>
    </row>
    <row r="47" spans="1:34" ht="30">
      <c r="A47" s="1">
        <v>46</v>
      </c>
      <c r="B47" s="2" t="s">
        <v>78</v>
      </c>
      <c r="D47" s="2" t="s">
        <v>85</v>
      </c>
      <c r="E47" s="2" t="s">
        <v>12</v>
      </c>
      <c r="F47" s="2" t="s">
        <v>17</v>
      </c>
      <c r="G47" s="32" t="s">
        <v>4999</v>
      </c>
      <c r="H47" s="34" t="s">
        <v>1171</v>
      </c>
      <c r="I47" s="2" t="s">
        <v>1172</v>
      </c>
      <c r="J47" s="2" t="e">
        <f>INDEX(#REF!,MATCH(AA47,#REF!,0),1)</f>
        <v>#REF!</v>
      </c>
      <c r="K47" s="4" t="e">
        <f>INDEX(#REF!,MATCH(AA47,#REF!,0),1)</f>
        <v>#REF!</v>
      </c>
      <c r="O47" s="2" t="s">
        <v>86</v>
      </c>
      <c r="X47" s="2" t="str">
        <f t="shared" si="1"/>
        <v>CI_ Referenced_ Document. Revision_ Identification. Identifier</v>
      </c>
      <c r="Y47" s="2" t="str">
        <f t="shared" si="2"/>
        <v>ram:RevisionID</v>
      </c>
      <c r="Z47" s="2" t="str">
        <f t="shared" si="5"/>
        <v>ram:SpecifiedCIDocumentVersion/ram:ReferenceCIReferencedDocument/ram:RevisionID</v>
      </c>
      <c r="AA47" s="3" t="s">
        <v>5138</v>
      </c>
      <c r="AB47" s="2" t="s">
        <v>444</v>
      </c>
      <c r="AF47" s="2" t="s">
        <v>56</v>
      </c>
      <c r="AG47" s="2" t="s">
        <v>8</v>
      </c>
      <c r="AH47" s="2" t="s">
        <v>8</v>
      </c>
    </row>
    <row r="48" spans="1:34" ht="30">
      <c r="A48" s="1">
        <v>47</v>
      </c>
      <c r="B48" s="2" t="s">
        <v>78</v>
      </c>
      <c r="D48" s="2" t="s">
        <v>87</v>
      </c>
      <c r="E48" s="2" t="s">
        <v>12</v>
      </c>
      <c r="F48" s="2" t="s">
        <v>17</v>
      </c>
      <c r="G48" s="32" t="s">
        <v>4999</v>
      </c>
      <c r="H48" s="34" t="s">
        <v>560</v>
      </c>
      <c r="I48" s="2" t="s">
        <v>561</v>
      </c>
      <c r="J48" s="2" t="e">
        <f>INDEX(#REF!,MATCH(AA48,#REF!,0),1)</f>
        <v>#REF!</v>
      </c>
      <c r="K48" s="4" t="e">
        <f>INDEX(#REF!,MATCH(AA48,#REF!,0),1)</f>
        <v>#REF!</v>
      </c>
      <c r="O48" s="2" t="s">
        <v>88</v>
      </c>
      <c r="X48" s="2" t="str">
        <f t="shared" si="1"/>
        <v>CI_ Referenced_ Document. Information. Text</v>
      </c>
      <c r="Y48" s="2" t="str">
        <f t="shared" si="2"/>
        <v>ram:Information</v>
      </c>
      <c r="Z48" s="2" t="str">
        <f t="shared" si="5"/>
        <v>ram:SpecifiedCIDocumentVersion/ram:ReferenceCIReferencedDocument/ram:Information</v>
      </c>
      <c r="AA48" s="3" t="s">
        <v>5139</v>
      </c>
      <c r="AB48" s="2" t="s">
        <v>4</v>
      </c>
      <c r="AC48" s="2" t="s">
        <v>41</v>
      </c>
      <c r="AD48" s="2" t="s">
        <v>9</v>
      </c>
      <c r="AE48" s="2" t="s">
        <v>42</v>
      </c>
      <c r="AF48" s="2" t="s">
        <v>56</v>
      </c>
      <c r="AG48" s="2" t="s">
        <v>8</v>
      </c>
      <c r="AH48" s="2" t="s">
        <v>542</v>
      </c>
    </row>
    <row r="49" spans="1:34" ht="30">
      <c r="A49" s="1">
        <v>48</v>
      </c>
      <c r="B49" s="2" t="s">
        <v>78</v>
      </c>
      <c r="D49" s="2" t="s">
        <v>89</v>
      </c>
      <c r="E49" s="2" t="s">
        <v>12</v>
      </c>
      <c r="F49" s="2" t="s">
        <v>22</v>
      </c>
      <c r="G49" s="32" t="s">
        <v>4999</v>
      </c>
      <c r="H49" s="34" t="s">
        <v>562</v>
      </c>
      <c r="I49" s="2" t="s">
        <v>563</v>
      </c>
      <c r="J49" s="2" t="e">
        <f>INDEX(#REF!,MATCH(AA49,#REF!,0),1)</f>
        <v>#REF!</v>
      </c>
      <c r="K49" s="4" t="e">
        <f>INDEX(#REF!,MATCH(AA49,#REF!,0),1)</f>
        <v>#REF!</v>
      </c>
      <c r="O49" s="2" t="s">
        <v>90</v>
      </c>
      <c r="X49" s="2" t="str">
        <f t="shared" si="1"/>
        <v>CI_ Referenced_ Document. Type. Code</v>
      </c>
      <c r="Y49" s="2" t="str">
        <f t="shared" si="2"/>
        <v>ram:TypeCode</v>
      </c>
      <c r="Z49" s="2" t="str">
        <f t="shared" si="5"/>
        <v>ram:SpecifiedCIDocumentVersion/ram:ReferenceCIReferencedDocument/ram:TypeCode</v>
      </c>
      <c r="AA49" s="3" t="s">
        <v>5140</v>
      </c>
      <c r="AB49" s="2" t="s">
        <v>4</v>
      </c>
      <c r="AC49" s="2" t="s">
        <v>91</v>
      </c>
      <c r="AD49" s="2" t="s">
        <v>9</v>
      </c>
      <c r="AE49" s="2" t="s">
        <v>59</v>
      </c>
      <c r="AF49" s="2" t="s">
        <v>60</v>
      </c>
      <c r="AG49" s="2" t="s">
        <v>8</v>
      </c>
      <c r="AH49" s="2" t="s">
        <v>8</v>
      </c>
    </row>
    <row r="50" spans="1:34" ht="30">
      <c r="A50" s="1">
        <v>49</v>
      </c>
      <c r="B50" s="2" t="s">
        <v>78</v>
      </c>
      <c r="D50" s="2" t="s">
        <v>92</v>
      </c>
      <c r="E50" s="2" t="s">
        <v>12</v>
      </c>
      <c r="F50" s="2" t="s">
        <v>17</v>
      </c>
      <c r="G50" s="32" t="s">
        <v>4999</v>
      </c>
      <c r="H50" s="34" t="s">
        <v>94</v>
      </c>
      <c r="I50" s="2" t="s">
        <v>95</v>
      </c>
      <c r="J50" s="2" t="e">
        <f>INDEX(#REF!,MATCH(AA50,#REF!,0),1)</f>
        <v>#REF!</v>
      </c>
      <c r="K50" s="4" t="e">
        <f>INDEX(#REF!,MATCH(AA50,#REF!,0),1)</f>
        <v>#REF!</v>
      </c>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3" t="s">
        <v>5141</v>
      </c>
      <c r="AB50" s="2" t="s">
        <v>4</v>
      </c>
      <c r="AC50" s="2" t="s">
        <v>34</v>
      </c>
      <c r="AD50" s="2" t="s">
        <v>9</v>
      </c>
      <c r="AE50" s="2" t="s">
        <v>35</v>
      </c>
      <c r="AF50" s="2" t="s">
        <v>56</v>
      </c>
      <c r="AG50" s="2" t="s">
        <v>8</v>
      </c>
      <c r="AH50" s="2" t="s">
        <v>542</v>
      </c>
    </row>
    <row r="51" spans="1:34" ht="30">
      <c r="A51" s="1">
        <v>50</v>
      </c>
      <c r="B51" s="2" t="s">
        <v>78</v>
      </c>
      <c r="D51" s="2" t="s">
        <v>96</v>
      </c>
      <c r="E51" s="2" t="s">
        <v>12</v>
      </c>
      <c r="F51" s="2" t="s">
        <v>17</v>
      </c>
      <c r="G51" s="32" t="s">
        <v>4999</v>
      </c>
      <c r="H51" s="34" t="s">
        <v>564</v>
      </c>
      <c r="I51" s="2" t="s">
        <v>565</v>
      </c>
      <c r="J51" s="2" t="e">
        <f>INDEX(#REF!,MATCH(AA51,#REF!,0),1)</f>
        <v>#REF!</v>
      </c>
      <c r="K51" s="4" t="e">
        <f>INDEX(#REF!,MATCH(AA51,#REF!,0),1)</f>
        <v>#REF!</v>
      </c>
      <c r="O51" s="2" t="s">
        <v>97</v>
      </c>
      <c r="X51" s="2" t="str">
        <f t="shared" si="1"/>
        <v>CI_ Referenced_ Document. Subtype. Code</v>
      </c>
      <c r="Y51" s="2" t="str">
        <f t="shared" si="2"/>
        <v>ram:SubtypeCode</v>
      </c>
      <c r="Z51" s="2" t="str">
        <f t="shared" si="5"/>
        <v>ram:SpecifiedCIDocumentVersion/ram:ReferenceCIReferencedDocument/ram:SubtypeCode</v>
      </c>
      <c r="AA51" s="3" t="s">
        <v>5142</v>
      </c>
      <c r="AB51" s="2" t="s">
        <v>4</v>
      </c>
      <c r="AC51" s="2" t="s">
        <v>34</v>
      </c>
      <c r="AD51" s="2" t="s">
        <v>9</v>
      </c>
      <c r="AE51" s="2" t="s">
        <v>35</v>
      </c>
      <c r="AF51" s="2" t="s">
        <v>60</v>
      </c>
      <c r="AG51" s="2" t="s">
        <v>8</v>
      </c>
      <c r="AH51" s="2" t="s">
        <v>8</v>
      </c>
    </row>
    <row r="52" spans="1:34">
      <c r="A52" s="1">
        <v>51</v>
      </c>
      <c r="B52" s="2" t="s">
        <v>78</v>
      </c>
      <c r="D52" s="2" t="s">
        <v>1173</v>
      </c>
      <c r="E52" s="2" t="s">
        <v>20</v>
      </c>
      <c r="F52" s="2" t="s">
        <v>71</v>
      </c>
      <c r="G52" s="32" t="s">
        <v>4997</v>
      </c>
      <c r="H52" s="33" t="s">
        <v>566</v>
      </c>
      <c r="I52" s="2" t="s">
        <v>567</v>
      </c>
      <c r="J52" s="2" t="e">
        <f>INDEX(#REF!,MATCH(AA52,#REF!,0),1)</f>
        <v>#REF!</v>
      </c>
      <c r="K52" s="4" t="e">
        <f>INDEX(#REF!,MATCH(AA52,#REF!,0),1)</f>
        <v>#REF!</v>
      </c>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3" t="s">
        <v>5143</v>
      </c>
      <c r="AB52" s="2" t="s">
        <v>4</v>
      </c>
      <c r="AC52" s="2" t="s">
        <v>8</v>
      </c>
      <c r="AD52" s="2" t="s">
        <v>9</v>
      </c>
      <c r="AE52" s="2" t="s">
        <v>9</v>
      </c>
      <c r="AF52" s="2" t="s">
        <v>50</v>
      </c>
      <c r="AG52" s="2" t="s">
        <v>8</v>
      </c>
      <c r="AH52" s="2" t="s">
        <v>8</v>
      </c>
    </row>
    <row r="53" spans="1:34">
      <c r="A53" s="1">
        <v>52</v>
      </c>
      <c r="B53" s="2" t="s">
        <v>78</v>
      </c>
      <c r="D53" s="2" t="s">
        <v>98</v>
      </c>
      <c r="E53" s="2" t="s">
        <v>23</v>
      </c>
      <c r="F53" s="2" t="s">
        <v>3</v>
      </c>
      <c r="G53" s="32" t="s">
        <v>4998</v>
      </c>
      <c r="H53" s="34" t="s">
        <v>568</v>
      </c>
      <c r="I53" s="2" t="s">
        <v>569</v>
      </c>
      <c r="J53" s="2" t="e">
        <f>INDEX(#REF!,MATCH(AA53,#REF!,0),1)</f>
        <v>#REF!</v>
      </c>
      <c r="K53" s="4" t="e">
        <f>INDEX(#REF!,MATCH(AA53,#REF!,0),1)</f>
        <v>#REF!</v>
      </c>
      <c r="N53" s="2" t="s">
        <v>99</v>
      </c>
      <c r="X53" s="2" t="str">
        <f t="shared" si="1"/>
        <v>Specified_ Binary File. Details</v>
      </c>
      <c r="Y53" s="2" t="str">
        <f t="shared" si="2"/>
        <v>ram:SpecifiedBinaryFileType</v>
      </c>
      <c r="Z53" s="2" t="str">
        <f t="shared" si="3"/>
        <v>ram:SpecifiedBinaryFileType</v>
      </c>
      <c r="AA53" s="3" t="s">
        <v>5144</v>
      </c>
      <c r="AB53" s="2" t="s">
        <v>4</v>
      </c>
      <c r="AC53" s="2" t="s">
        <v>8</v>
      </c>
      <c r="AD53" s="2" t="s">
        <v>9</v>
      </c>
      <c r="AE53" s="2" t="s">
        <v>9</v>
      </c>
      <c r="AF53" s="2" t="s">
        <v>27</v>
      </c>
      <c r="AG53" s="2" t="s">
        <v>8</v>
      </c>
      <c r="AH53" s="2" t="s">
        <v>8</v>
      </c>
    </row>
    <row r="54" spans="1:34" ht="30">
      <c r="A54" s="1">
        <v>53</v>
      </c>
      <c r="B54" s="2" t="s">
        <v>78</v>
      </c>
      <c r="D54" s="2" t="s">
        <v>100</v>
      </c>
      <c r="E54" s="2" t="s">
        <v>12</v>
      </c>
      <c r="F54" s="2" t="s">
        <v>17</v>
      </c>
      <c r="G54" s="32" t="s">
        <v>4999</v>
      </c>
      <c r="H54" s="34" t="s">
        <v>570</v>
      </c>
      <c r="I54" s="2" t="s">
        <v>571</v>
      </c>
      <c r="J54" s="2" t="e">
        <f>INDEX(#REF!,MATCH(AA54,#REF!,0),1)</f>
        <v>#REF!</v>
      </c>
      <c r="K54" s="4" t="e">
        <f>INDEX(#REF!,MATCH(AA54,#REF!,0),1)</f>
        <v>#REF!</v>
      </c>
      <c r="O54" s="2" t="s">
        <v>101</v>
      </c>
      <c r="X54" s="2" t="str">
        <f t="shared" si="1"/>
        <v>Specified_ Binary File. Identification. Identifier</v>
      </c>
      <c r="Y54" s="2" t="str">
        <f t="shared" si="2"/>
        <v>ram:ID</v>
      </c>
      <c r="Z54" s="2" t="str">
        <f>Z$52&amp;"/"&amp;Y54</f>
        <v>ram:SpecifiedCIDocumentVersion/ram:AttachedSpecifiedBinaryFile/ram:ID</v>
      </c>
      <c r="AA54" s="3" t="s">
        <v>5145</v>
      </c>
      <c r="AB54" s="2" t="s">
        <v>4</v>
      </c>
      <c r="AC54" s="2" t="s">
        <v>8</v>
      </c>
      <c r="AD54" s="2" t="s">
        <v>9</v>
      </c>
      <c r="AE54" s="2" t="s">
        <v>9</v>
      </c>
      <c r="AF54" s="2" t="s">
        <v>56</v>
      </c>
      <c r="AG54" s="2" t="s">
        <v>8</v>
      </c>
      <c r="AH54" s="2" t="s">
        <v>8</v>
      </c>
    </row>
    <row r="55" spans="1:34" ht="30">
      <c r="A55" s="1">
        <v>54</v>
      </c>
      <c r="B55" s="2" t="s">
        <v>78</v>
      </c>
      <c r="D55" s="2" t="s">
        <v>102</v>
      </c>
      <c r="E55" s="2" t="s">
        <v>12</v>
      </c>
      <c r="F55" s="2" t="s">
        <v>17</v>
      </c>
      <c r="G55" s="32" t="s">
        <v>4999</v>
      </c>
      <c r="H55" s="34" t="s">
        <v>572</v>
      </c>
      <c r="I55" s="2" t="s">
        <v>573</v>
      </c>
      <c r="J55" s="2" t="e">
        <f>INDEX(#REF!,MATCH(AA55,#REF!,0),1)</f>
        <v>#REF!</v>
      </c>
      <c r="K55" s="4" t="e">
        <f>INDEX(#REF!,MATCH(AA55,#REF!,0),1)</f>
        <v>#REF!</v>
      </c>
      <c r="O55" s="2" t="s">
        <v>103</v>
      </c>
      <c r="X55" s="2" t="str">
        <f t="shared" si="1"/>
        <v>Specified_ Binary File. File Name. Text</v>
      </c>
      <c r="Y55" s="2" t="str">
        <f t="shared" si="2"/>
        <v>ram:FileName</v>
      </c>
      <c r="Z55" s="2" t="str">
        <f t="shared" ref="Z55:Z58" si="6">Z$52&amp;"/"&amp;Y55</f>
        <v>ram:SpecifiedCIDocumentVersion/ram:AttachedSpecifiedBinaryFile/ram:FileName</v>
      </c>
      <c r="AA55" s="3" t="s">
        <v>5146</v>
      </c>
      <c r="AB55" s="2" t="s">
        <v>4</v>
      </c>
      <c r="AC55" s="2" t="s">
        <v>41</v>
      </c>
      <c r="AD55" s="2" t="s">
        <v>9</v>
      </c>
      <c r="AE55" s="2" t="s">
        <v>42</v>
      </c>
      <c r="AF55" s="2" t="s">
        <v>56</v>
      </c>
      <c r="AG55" s="2" t="s">
        <v>8</v>
      </c>
      <c r="AH55" s="2" t="s">
        <v>542</v>
      </c>
    </row>
    <row r="56" spans="1:34" ht="30">
      <c r="A56" s="1">
        <v>55</v>
      </c>
      <c r="B56" s="2" t="s">
        <v>78</v>
      </c>
      <c r="D56" s="2" t="s">
        <v>104</v>
      </c>
      <c r="E56" s="2" t="s">
        <v>12</v>
      </c>
      <c r="F56" s="2" t="s">
        <v>17</v>
      </c>
      <c r="G56" s="32" t="s">
        <v>4999</v>
      </c>
      <c r="H56" s="34" t="s">
        <v>574</v>
      </c>
      <c r="I56" s="2" t="s">
        <v>575</v>
      </c>
      <c r="J56" s="2" t="e">
        <f>INDEX(#REF!,MATCH(AA56,#REF!,0),1)</f>
        <v>#REF!</v>
      </c>
      <c r="K56" s="4" t="e">
        <f>INDEX(#REF!,MATCH(AA56,#REF!,0),1)</f>
        <v>#REF!</v>
      </c>
      <c r="O56" s="2" t="s">
        <v>105</v>
      </c>
      <c r="X56" s="2" t="str">
        <f t="shared" si="1"/>
        <v>Specified_ Binary File. URI. Identifier</v>
      </c>
      <c r="Y56" s="2" t="str">
        <f t="shared" si="2"/>
        <v>ram:URIID</v>
      </c>
      <c r="Z56" s="2" t="str">
        <f t="shared" si="6"/>
        <v>ram:SpecifiedCIDocumentVersion/ram:AttachedSpecifiedBinaryFile/ram:URIID</v>
      </c>
      <c r="AA56" s="3" t="s">
        <v>5147</v>
      </c>
      <c r="AB56" s="2" t="s">
        <v>4</v>
      </c>
      <c r="AC56" s="2" t="s">
        <v>8</v>
      </c>
      <c r="AD56" s="2" t="s">
        <v>9</v>
      </c>
      <c r="AE56" s="2" t="s">
        <v>9</v>
      </c>
      <c r="AF56" s="2" t="s">
        <v>56</v>
      </c>
      <c r="AG56" s="2" t="s">
        <v>8</v>
      </c>
      <c r="AH56" s="2" t="s">
        <v>542</v>
      </c>
    </row>
    <row r="57" spans="1:34" ht="30">
      <c r="A57" s="1">
        <v>56</v>
      </c>
      <c r="B57" s="2" t="s">
        <v>78</v>
      </c>
      <c r="D57" s="2" t="s">
        <v>106</v>
      </c>
      <c r="E57" s="2" t="s">
        <v>12</v>
      </c>
      <c r="F57" s="2" t="s">
        <v>22</v>
      </c>
      <c r="G57" s="32" t="s">
        <v>4999</v>
      </c>
      <c r="H57" s="34" t="s">
        <v>576</v>
      </c>
      <c r="I57" s="2" t="s">
        <v>576</v>
      </c>
      <c r="J57" s="2" t="e">
        <f>INDEX(#REF!,MATCH(AA57,#REF!,0),1)</f>
        <v>#REF!</v>
      </c>
      <c r="K57" s="4" t="e">
        <f>INDEX(#REF!,MATCH(AA57,#REF!,0),1)</f>
        <v>#REF!</v>
      </c>
      <c r="O57" s="2" t="s">
        <v>107</v>
      </c>
      <c r="X57" s="2" t="str">
        <f t="shared" si="1"/>
        <v>Specified_ Binary File. MIME. Code</v>
      </c>
      <c r="Y57" s="2" t="str">
        <f t="shared" si="2"/>
        <v>ram:MIMECode</v>
      </c>
      <c r="Z57" s="2" t="str">
        <f t="shared" si="6"/>
        <v>ram:SpecifiedCIDocumentVersion/ram:AttachedSpecifiedBinaryFile/ram:MIMECode</v>
      </c>
      <c r="AA57" s="3" t="s">
        <v>5148</v>
      </c>
      <c r="AB57" s="2" t="s">
        <v>4</v>
      </c>
      <c r="AC57" s="2" t="s">
        <v>577</v>
      </c>
      <c r="AD57" s="2" t="s">
        <v>9</v>
      </c>
      <c r="AE57" s="2" t="s">
        <v>578</v>
      </c>
      <c r="AF57" s="2" t="s">
        <v>56</v>
      </c>
      <c r="AG57" s="2" t="s">
        <v>8</v>
      </c>
      <c r="AH57" s="2" t="s">
        <v>542</v>
      </c>
    </row>
    <row r="58" spans="1:34" ht="30">
      <c r="A58" s="1">
        <v>57</v>
      </c>
      <c r="B58" s="2" t="s">
        <v>78</v>
      </c>
      <c r="D58" s="2" t="s">
        <v>108</v>
      </c>
      <c r="E58" s="2" t="s">
        <v>12</v>
      </c>
      <c r="F58" s="2" t="s">
        <v>17</v>
      </c>
      <c r="G58" s="32" t="s">
        <v>4999</v>
      </c>
      <c r="H58" s="34" t="s">
        <v>579</v>
      </c>
      <c r="I58" s="2" t="s">
        <v>579</v>
      </c>
      <c r="J58" s="2" t="e">
        <f>INDEX(#REF!,MATCH(AA58,#REF!,0),1)</f>
        <v>#REF!</v>
      </c>
      <c r="K58" s="4" t="e">
        <f>INDEX(#REF!,MATCH(AA58,#REF!,0),1)</f>
        <v>#REF!</v>
      </c>
      <c r="O58" s="2" t="s">
        <v>109</v>
      </c>
      <c r="X58" s="2" t="str">
        <f t="shared" si="1"/>
        <v>Specified_ Binary File. Description. Text</v>
      </c>
      <c r="Y58" s="2" t="str">
        <f t="shared" si="2"/>
        <v>ram:Description</v>
      </c>
      <c r="Z58" s="2" t="str">
        <f t="shared" si="6"/>
        <v>ram:SpecifiedCIDocumentVersion/ram:AttachedSpecifiedBinaryFile/ram:Description</v>
      </c>
      <c r="AA58" s="3" t="s">
        <v>5149</v>
      </c>
      <c r="AB58" s="2" t="s">
        <v>4</v>
      </c>
      <c r="AC58" s="2" t="s">
        <v>41</v>
      </c>
      <c r="AD58" s="2" t="s">
        <v>9</v>
      </c>
      <c r="AE58" s="2" t="s">
        <v>42</v>
      </c>
      <c r="AF58" s="2" t="s">
        <v>56</v>
      </c>
      <c r="AG58" s="2" t="s">
        <v>8</v>
      </c>
      <c r="AH58" s="2" t="s">
        <v>542</v>
      </c>
    </row>
    <row r="59" spans="1:34">
      <c r="A59" s="1">
        <v>58</v>
      </c>
      <c r="B59" s="2" t="s">
        <v>78</v>
      </c>
      <c r="D59" s="2" t="s">
        <v>580</v>
      </c>
      <c r="E59" s="2" t="s">
        <v>49</v>
      </c>
      <c r="F59" s="2" t="s">
        <v>22</v>
      </c>
      <c r="G59" s="32" t="s">
        <v>4996</v>
      </c>
      <c r="H59" s="38" t="s">
        <v>581</v>
      </c>
      <c r="I59" s="2" t="s">
        <v>111</v>
      </c>
      <c r="J59" s="2" t="e">
        <f>INDEX(#REF!,MATCH(AA59,#REF!,0),1)</f>
        <v>#REF!</v>
      </c>
      <c r="K59" s="4" t="e">
        <f>INDEX(#REF!,MATCH(AA59,#REF!,0),1)</f>
        <v>#REF!</v>
      </c>
      <c r="L59" s="2" t="s">
        <v>110</v>
      </c>
      <c r="X59" s="2" t="str">
        <f t="shared" si="1"/>
        <v>CIIH_ Supply Chain_ Trade Transaction. Details</v>
      </c>
      <c r="Y59" s="2" t="str">
        <f t="shared" si="2"/>
        <v>rsm:CIIHSupplyChainTradeTransaction</v>
      </c>
      <c r="Z59" s="2" t="str">
        <f t="shared" si="3"/>
        <v>rsm:CIIHSupplyChainTradeTransaction</v>
      </c>
      <c r="AA59" s="3" t="s">
        <v>5079</v>
      </c>
      <c r="AB59" s="2" t="s">
        <v>4</v>
      </c>
      <c r="AC59" s="2" t="s">
        <v>8</v>
      </c>
      <c r="AD59" s="2" t="s">
        <v>9</v>
      </c>
      <c r="AE59" s="2" t="s">
        <v>9</v>
      </c>
      <c r="AF59" s="2" t="s">
        <v>8</v>
      </c>
      <c r="AG59" s="2" t="s">
        <v>8</v>
      </c>
      <c r="AH59" s="2" t="s">
        <v>8</v>
      </c>
    </row>
    <row r="60" spans="1:34" ht="30">
      <c r="A60" s="1">
        <v>59</v>
      </c>
      <c r="B60" s="2" t="s">
        <v>78</v>
      </c>
      <c r="D60" s="2" t="s">
        <v>112</v>
      </c>
      <c r="E60" s="2" t="s">
        <v>20</v>
      </c>
      <c r="F60" s="2" t="s">
        <v>22</v>
      </c>
      <c r="G60" s="32" t="s">
        <v>4997</v>
      </c>
      <c r="H60" s="33" t="s">
        <v>114</v>
      </c>
      <c r="I60" s="2" t="s">
        <v>582</v>
      </c>
      <c r="J60" s="2" t="e">
        <f>INDEX(#REF!,MATCH(AA60,#REF!,0),1)</f>
        <v>#REF!</v>
      </c>
      <c r="K60" s="4" t="e">
        <f>INDEX(#REF!,MATCH(AA60,#REF!,0),1)</f>
        <v>#REF!</v>
      </c>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3" t="s">
        <v>5150</v>
      </c>
      <c r="AB60" s="2" t="s">
        <v>4</v>
      </c>
      <c r="AC60" s="2" t="s">
        <v>8</v>
      </c>
      <c r="AD60" s="2" t="s">
        <v>9</v>
      </c>
      <c r="AE60" s="2" t="s">
        <v>9</v>
      </c>
      <c r="AF60" s="2" t="s">
        <v>8</v>
      </c>
      <c r="AG60" s="2" t="s">
        <v>8</v>
      </c>
      <c r="AH60" s="2" t="s">
        <v>8</v>
      </c>
    </row>
    <row r="61" spans="1:34">
      <c r="A61" s="1">
        <v>60</v>
      </c>
      <c r="B61" s="2" t="s">
        <v>78</v>
      </c>
      <c r="D61" s="2" t="s">
        <v>115</v>
      </c>
      <c r="E61" s="2" t="s">
        <v>23</v>
      </c>
      <c r="F61" s="2" t="s">
        <v>3</v>
      </c>
      <c r="G61" s="32" t="s">
        <v>4998</v>
      </c>
      <c r="H61" s="34" t="s">
        <v>583</v>
      </c>
      <c r="I61" s="2" t="s">
        <v>584</v>
      </c>
      <c r="J61" s="2" t="e">
        <f>INDEX(#REF!,MATCH(AA61,#REF!,0),1)</f>
        <v>#REF!</v>
      </c>
      <c r="K61" s="4" t="e">
        <f>INDEX(#REF!,MATCH(AA61,#REF!,0),1)</f>
        <v>#REF!</v>
      </c>
      <c r="N61" s="2" t="s">
        <v>116</v>
      </c>
      <c r="X61" s="2" t="str">
        <f t="shared" si="1"/>
        <v>CIIH_ Supply Chain_ Trade Agreement. Details</v>
      </c>
      <c r="Y61" s="2" t="str">
        <f t="shared" si="2"/>
        <v>ram:CIIHSupplyChainTradeAgreementType</v>
      </c>
      <c r="Z61" s="2" t="str">
        <f t="shared" si="3"/>
        <v>ram:CIIHSupplyChainTradeAgreementType</v>
      </c>
      <c r="AA61" s="3" t="s">
        <v>5151</v>
      </c>
      <c r="AB61" s="2" t="s">
        <v>4</v>
      </c>
      <c r="AC61" s="2" t="s">
        <v>8</v>
      </c>
      <c r="AD61" s="2" t="s">
        <v>9</v>
      </c>
      <c r="AE61" s="2" t="s">
        <v>9</v>
      </c>
      <c r="AF61" s="2" t="s">
        <v>8</v>
      </c>
      <c r="AG61" s="2" t="s">
        <v>8</v>
      </c>
      <c r="AH61" s="2" t="s">
        <v>8</v>
      </c>
    </row>
    <row r="62" spans="1:34" ht="30">
      <c r="A62" s="1">
        <v>61</v>
      </c>
      <c r="B62" s="2" t="s">
        <v>78</v>
      </c>
      <c r="D62" s="2" t="s">
        <v>117</v>
      </c>
      <c r="E62" s="2" t="s">
        <v>20</v>
      </c>
      <c r="F62" s="2" t="s">
        <v>22</v>
      </c>
      <c r="G62" s="32" t="s">
        <v>4999</v>
      </c>
      <c r="H62" s="34" t="s">
        <v>119</v>
      </c>
      <c r="I62" s="2" t="s">
        <v>585</v>
      </c>
      <c r="J62" s="2" t="e">
        <f>INDEX(#REF!,MATCH(AA62,#REF!,0),1)</f>
        <v>#REF!</v>
      </c>
      <c r="K62" s="4" t="e">
        <f>INDEX(#REF!,MATCH(AA62,#REF!,0),1)</f>
        <v>#REF!</v>
      </c>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3" t="s">
        <v>5026</v>
      </c>
      <c r="AB62" s="2" t="s">
        <v>4</v>
      </c>
      <c r="AC62" s="2" t="s">
        <v>8</v>
      </c>
      <c r="AD62" s="2" t="s">
        <v>9</v>
      </c>
      <c r="AE62" s="2" t="s">
        <v>9</v>
      </c>
      <c r="AF62" s="2" t="s">
        <v>8</v>
      </c>
      <c r="AG62" s="2" t="s">
        <v>8</v>
      </c>
      <c r="AH62" s="2" t="s">
        <v>25</v>
      </c>
    </row>
    <row r="63" spans="1:34">
      <c r="A63" s="1">
        <v>62</v>
      </c>
      <c r="B63" s="2" t="s">
        <v>78</v>
      </c>
      <c r="D63" s="2" t="s">
        <v>120</v>
      </c>
      <c r="E63" s="2" t="s">
        <v>23</v>
      </c>
      <c r="F63" s="2" t="s">
        <v>3</v>
      </c>
      <c r="G63" s="32" t="s">
        <v>5000</v>
      </c>
      <c r="H63" s="35" t="s">
        <v>122</v>
      </c>
      <c r="I63" s="2" t="s">
        <v>586</v>
      </c>
      <c r="J63" s="2" t="e">
        <f>INDEX(#REF!,MATCH(AA63,#REF!,0),1)</f>
        <v>#REF!</v>
      </c>
      <c r="K63" s="4" t="e">
        <f>INDEX(#REF!,MATCH(AA63,#REF!,0),1)</f>
        <v>#REF!</v>
      </c>
      <c r="P63" s="2" t="s">
        <v>121</v>
      </c>
      <c r="X63" s="2" t="str">
        <f t="shared" si="1"/>
        <v>CI_ Trade_ Party. Details</v>
      </c>
      <c r="Y63" s="2" t="str">
        <f t="shared" si="2"/>
        <v>ram:CITradePartyType</v>
      </c>
      <c r="Z63" s="2" t="str">
        <f t="shared" si="3"/>
        <v>ram:CITradePartyType</v>
      </c>
      <c r="AA63" s="3" t="s">
        <v>5152</v>
      </c>
      <c r="AB63" s="2" t="s">
        <v>4</v>
      </c>
      <c r="AC63" s="2" t="s">
        <v>8</v>
      </c>
      <c r="AD63" s="2" t="s">
        <v>9</v>
      </c>
      <c r="AE63" s="2" t="s">
        <v>9</v>
      </c>
      <c r="AF63" s="2" t="s">
        <v>27</v>
      </c>
      <c r="AG63" s="2" t="s">
        <v>8</v>
      </c>
      <c r="AH63" s="2" t="s">
        <v>8</v>
      </c>
    </row>
    <row r="64" spans="1:34" ht="30">
      <c r="A64" s="1">
        <v>63</v>
      </c>
      <c r="B64" s="2" t="s">
        <v>78</v>
      </c>
      <c r="D64" s="2" t="s">
        <v>123</v>
      </c>
      <c r="E64" s="2" t="s">
        <v>12</v>
      </c>
      <c r="F64" s="2" t="s">
        <v>22</v>
      </c>
      <c r="G64" s="32" t="s">
        <v>5001</v>
      </c>
      <c r="H64" s="35" t="s">
        <v>587</v>
      </c>
      <c r="I64" s="2" t="s">
        <v>588</v>
      </c>
      <c r="J64" s="2" t="e">
        <f>INDEX(#REF!,MATCH(AA64,#REF!,0),1)</f>
        <v>#REF!</v>
      </c>
      <c r="K64" s="4" t="e">
        <f>INDEX(#REF!,MATCH(AA64,#REF!,0),1)</f>
        <v>#REF!</v>
      </c>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3" t="s">
        <v>5028</v>
      </c>
      <c r="AB64" s="2" t="s">
        <v>4</v>
      </c>
      <c r="AC64" s="2" t="s">
        <v>8</v>
      </c>
      <c r="AD64" s="2" t="s">
        <v>9</v>
      </c>
      <c r="AE64" s="2" t="s">
        <v>9</v>
      </c>
      <c r="AF64" s="2" t="s">
        <v>125</v>
      </c>
      <c r="AG64" s="2" t="s">
        <v>589</v>
      </c>
      <c r="AH64" s="2" t="s">
        <v>542</v>
      </c>
    </row>
    <row r="65" spans="1:34" ht="30">
      <c r="A65" s="1">
        <v>64</v>
      </c>
      <c r="B65" s="2" t="s">
        <v>78</v>
      </c>
      <c r="D65" s="2" t="s">
        <v>126</v>
      </c>
      <c r="E65" s="2" t="s">
        <v>12</v>
      </c>
      <c r="F65" s="2" t="s">
        <v>17</v>
      </c>
      <c r="G65" s="32" t="s">
        <v>5001</v>
      </c>
      <c r="H65" s="35" t="s">
        <v>590</v>
      </c>
      <c r="I65" s="2" t="s">
        <v>591</v>
      </c>
      <c r="J65" s="2" t="e">
        <f>INDEX(#REF!,MATCH(AA65,#REF!,0),1)</f>
        <v>#REF!</v>
      </c>
      <c r="K65" s="4" t="e">
        <f>INDEX(#REF!,MATCH(AA65,#REF!,0),1)</f>
        <v>#REF!</v>
      </c>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3" t="s">
        <v>5029</v>
      </c>
      <c r="AB65" s="2" t="s">
        <v>4</v>
      </c>
      <c r="AC65" s="2" t="s">
        <v>0</v>
      </c>
      <c r="AD65" s="2" t="s">
        <v>9</v>
      </c>
      <c r="AE65" s="2" t="s">
        <v>128</v>
      </c>
      <c r="AF65" s="2" t="s">
        <v>56</v>
      </c>
      <c r="AG65" s="2" t="s">
        <v>8</v>
      </c>
      <c r="AH65" s="2" t="s">
        <v>542</v>
      </c>
    </row>
    <row r="66" spans="1:34" ht="30">
      <c r="A66" s="1">
        <v>65</v>
      </c>
      <c r="B66" s="2" t="s">
        <v>78</v>
      </c>
      <c r="D66" s="2" t="s">
        <v>129</v>
      </c>
      <c r="E66" s="2" t="s">
        <v>12</v>
      </c>
      <c r="F66" s="2" t="s">
        <v>22</v>
      </c>
      <c r="G66" s="32" t="s">
        <v>5001</v>
      </c>
      <c r="H66" s="35" t="s">
        <v>592</v>
      </c>
      <c r="I66" s="2" t="s">
        <v>593</v>
      </c>
      <c r="J66" s="2" t="e">
        <f>INDEX(#REF!,MATCH(AA66,#REF!,0),1)</f>
        <v>#REF!</v>
      </c>
      <c r="K66" s="4" t="e">
        <f>INDEX(#REF!,MATCH(AA66,#REF!,0),1)</f>
        <v>#REF!</v>
      </c>
      <c r="Q66" s="2" t="s">
        <v>164</v>
      </c>
      <c r="X66" s="2" t="str">
        <f t="shared" si="1"/>
        <v>CI_ Trade_ Party. Name. Text</v>
      </c>
      <c r="Y66" s="2" t="str">
        <f t="shared" si="2"/>
        <v>ram:Name</v>
      </c>
      <c r="Z66" s="2" t="str">
        <f t="shared" si="7"/>
        <v>rsm:CIIHSupplyChainTradeTransaction/ram:ApplicableCIIHSupplyChainTradeAgreement/ram:SellerCITradeParty/ram:Name</v>
      </c>
      <c r="AA66" s="3" t="s">
        <v>5027</v>
      </c>
      <c r="AB66" s="2" t="s">
        <v>4</v>
      </c>
      <c r="AC66" s="2" t="s">
        <v>41</v>
      </c>
      <c r="AD66" s="2" t="s">
        <v>9</v>
      </c>
      <c r="AE66" s="2" t="s">
        <v>42</v>
      </c>
      <c r="AF66" s="2" t="s">
        <v>130</v>
      </c>
      <c r="AG66" s="2" t="s">
        <v>130</v>
      </c>
      <c r="AH66" s="2" t="s">
        <v>25</v>
      </c>
    </row>
    <row r="67" spans="1:34" ht="30">
      <c r="A67" s="1">
        <v>66</v>
      </c>
      <c r="B67" s="2" t="s">
        <v>78</v>
      </c>
      <c r="D67" s="2" t="s">
        <v>594</v>
      </c>
      <c r="E67" s="2" t="s">
        <v>12</v>
      </c>
      <c r="F67" s="2" t="s">
        <v>22</v>
      </c>
      <c r="G67" s="32" t="s">
        <v>5001</v>
      </c>
      <c r="H67" s="35" t="s">
        <v>595</v>
      </c>
      <c r="I67" s="2" t="s">
        <v>596</v>
      </c>
      <c r="J67" s="2" t="e">
        <f>INDEX(#REF!,MATCH(AA67,#REF!,0),1)</f>
        <v>#REF!</v>
      </c>
      <c r="K67" s="4" t="e">
        <f>INDEX(#REF!,MATCH(AA67,#REF!,0),1)</f>
        <v>#REF!</v>
      </c>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3" t="s">
        <v>5082</v>
      </c>
      <c r="AB67" s="2" t="s">
        <v>4</v>
      </c>
      <c r="AC67" s="2" t="s">
        <v>0</v>
      </c>
      <c r="AD67" s="2" t="s">
        <v>9</v>
      </c>
      <c r="AE67" s="2" t="s">
        <v>597</v>
      </c>
      <c r="AF67" s="2" t="s">
        <v>130</v>
      </c>
      <c r="AG67" s="2" t="s">
        <v>130</v>
      </c>
      <c r="AH67" s="2" t="s">
        <v>542</v>
      </c>
    </row>
    <row r="68" spans="1:34" ht="30">
      <c r="A68" s="1">
        <v>67</v>
      </c>
      <c r="B68" s="2" t="s">
        <v>78</v>
      </c>
      <c r="D68" s="2" t="s">
        <v>131</v>
      </c>
      <c r="E68" s="2" t="s">
        <v>20</v>
      </c>
      <c r="F68" s="2" t="s">
        <v>17</v>
      </c>
      <c r="G68" s="32" t="s">
        <v>5001</v>
      </c>
      <c r="H68" s="35" t="s">
        <v>598</v>
      </c>
      <c r="I68" s="2" t="s">
        <v>133</v>
      </c>
      <c r="J68" s="2" t="e">
        <f>INDEX(#REF!,MATCH(AA68,#REF!,0),1)</f>
        <v>#REF!</v>
      </c>
      <c r="K68" s="4" t="e">
        <f>INDEX(#REF!,MATCH(AA68,#REF!,0),1)</f>
        <v>#REF!</v>
      </c>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3" t="s">
        <v>5075</v>
      </c>
      <c r="AB68" s="2" t="s">
        <v>4</v>
      </c>
      <c r="AC68" s="2" t="s">
        <v>27</v>
      </c>
      <c r="AD68" s="2" t="s">
        <v>9</v>
      </c>
      <c r="AE68" s="2" t="s">
        <v>9</v>
      </c>
      <c r="AF68" s="2" t="s">
        <v>8</v>
      </c>
      <c r="AG68" s="2" t="s">
        <v>8</v>
      </c>
      <c r="AH68" s="2" t="s">
        <v>542</v>
      </c>
    </row>
    <row r="69" spans="1:34">
      <c r="A69" s="1">
        <v>68</v>
      </c>
      <c r="B69" s="2" t="s">
        <v>78</v>
      </c>
      <c r="D69" s="2" t="s">
        <v>134</v>
      </c>
      <c r="E69" s="2" t="s">
        <v>23</v>
      </c>
      <c r="F69" s="2" t="s">
        <v>3</v>
      </c>
      <c r="G69" s="32" t="s">
        <v>5004</v>
      </c>
      <c r="H69" s="36" t="s">
        <v>599</v>
      </c>
      <c r="I69" s="2" t="s">
        <v>600</v>
      </c>
      <c r="J69" s="2" t="e">
        <f>INDEX(#REF!,MATCH(AA69,#REF!,0),1)</f>
        <v>#REF!</v>
      </c>
      <c r="K69" s="4" t="e">
        <f>INDEX(#REF!,MATCH(AA69,#REF!,0),1)</f>
        <v>#REF!</v>
      </c>
      <c r="R69" s="2" t="s">
        <v>135</v>
      </c>
      <c r="X69" s="2" t="str">
        <f t="shared" si="8"/>
        <v>CI_ Trade_ Contact. Details</v>
      </c>
      <c r="Y69" s="2" t="str">
        <f t="shared" si="9"/>
        <v>ram:CITradeContactType</v>
      </c>
      <c r="Z69" s="2" t="str">
        <f t="shared" ref="Z69:Z127" si="10">Y69</f>
        <v>ram:CITradeContactType</v>
      </c>
      <c r="AA69" s="3" t="s">
        <v>5153</v>
      </c>
      <c r="AB69" s="2" t="s">
        <v>4</v>
      </c>
      <c r="AC69" s="2" t="s">
        <v>27</v>
      </c>
      <c r="AD69" s="2" t="s">
        <v>9</v>
      </c>
      <c r="AE69" s="2" t="s">
        <v>9</v>
      </c>
      <c r="AF69" s="2" t="s">
        <v>8</v>
      </c>
      <c r="AG69" s="2" t="s">
        <v>8</v>
      </c>
      <c r="AH69" s="2" t="s">
        <v>27</v>
      </c>
    </row>
    <row r="70" spans="1:34" ht="30">
      <c r="A70" s="1">
        <v>69</v>
      </c>
      <c r="B70" s="2" t="s">
        <v>78</v>
      </c>
      <c r="D70" s="2" t="s">
        <v>136</v>
      </c>
      <c r="E70" s="2" t="s">
        <v>12</v>
      </c>
      <c r="F70" s="2" t="s">
        <v>17</v>
      </c>
      <c r="G70" s="32" t="s">
        <v>5002</v>
      </c>
      <c r="H70" s="36" t="s">
        <v>601</v>
      </c>
      <c r="I70" s="2" t="s">
        <v>602</v>
      </c>
      <c r="J70" s="2" t="e">
        <f>INDEX(#REF!,MATCH(AA70,#REF!,0),1)</f>
        <v>#REF!</v>
      </c>
      <c r="K70" s="4" t="e">
        <f>INDEX(#REF!,MATCH(AA70,#REF!,0),1)</f>
        <v>#REF!</v>
      </c>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3" t="s">
        <v>5154</v>
      </c>
      <c r="AB70" s="2" t="s">
        <v>4</v>
      </c>
      <c r="AC70" s="2" t="s">
        <v>27</v>
      </c>
      <c r="AD70" s="2" t="s">
        <v>9</v>
      </c>
      <c r="AE70" s="2" t="s">
        <v>9</v>
      </c>
      <c r="AF70" s="2" t="s">
        <v>56</v>
      </c>
      <c r="AG70" s="2" t="s">
        <v>8</v>
      </c>
      <c r="AH70" s="2" t="s">
        <v>230</v>
      </c>
    </row>
    <row r="71" spans="1:34" ht="30">
      <c r="A71" s="1">
        <v>70</v>
      </c>
      <c r="B71" s="2" t="s">
        <v>78</v>
      </c>
      <c r="D71" s="2" t="s">
        <v>138</v>
      </c>
      <c r="E71" s="2" t="s">
        <v>12</v>
      </c>
      <c r="F71" s="2" t="s">
        <v>17</v>
      </c>
      <c r="G71" s="32" t="s">
        <v>5002</v>
      </c>
      <c r="H71" s="36" t="s">
        <v>603</v>
      </c>
      <c r="I71" s="2" t="s">
        <v>604</v>
      </c>
      <c r="J71" s="2" t="e">
        <f>INDEX(#REF!,MATCH(AA71,#REF!,0),1)</f>
        <v>#REF!</v>
      </c>
      <c r="K71" s="4" t="e">
        <f>INDEX(#REF!,MATCH(AA71,#REF!,0),1)</f>
        <v>#REF!</v>
      </c>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3" t="s">
        <v>5074</v>
      </c>
      <c r="AB71" s="2" t="s">
        <v>4</v>
      </c>
      <c r="AC71" s="2" t="s">
        <v>41</v>
      </c>
      <c r="AD71" s="2" t="s">
        <v>9</v>
      </c>
      <c r="AE71" s="2" t="s">
        <v>42</v>
      </c>
      <c r="AF71" s="2" t="s">
        <v>56</v>
      </c>
      <c r="AG71" s="2" t="s">
        <v>56</v>
      </c>
      <c r="AH71" s="2" t="s">
        <v>140</v>
      </c>
    </row>
    <row r="72" spans="1:34" ht="45">
      <c r="A72" s="1">
        <v>71</v>
      </c>
      <c r="B72" s="2" t="s">
        <v>78</v>
      </c>
      <c r="D72" s="2" t="s">
        <v>141</v>
      </c>
      <c r="E72" s="2" t="s">
        <v>12</v>
      </c>
      <c r="F72" s="2" t="s">
        <v>17</v>
      </c>
      <c r="G72" s="32" t="s">
        <v>5002</v>
      </c>
      <c r="H72" s="36" t="s">
        <v>605</v>
      </c>
      <c r="I72" s="2" t="s">
        <v>606</v>
      </c>
      <c r="J72" s="2" t="e">
        <f>INDEX(#REF!,MATCH(AA72,#REF!,0),1)</f>
        <v>#REF!</v>
      </c>
      <c r="K72" s="4" t="e">
        <f>INDEX(#REF!,MATCH(AA72,#REF!,0),1)</f>
        <v>#REF!</v>
      </c>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3" t="s">
        <v>5073</v>
      </c>
      <c r="AB72" s="2" t="s">
        <v>4</v>
      </c>
      <c r="AC72" s="2" t="s">
        <v>41</v>
      </c>
      <c r="AD72" s="2" t="s">
        <v>9</v>
      </c>
      <c r="AE72" s="2" t="s">
        <v>42</v>
      </c>
      <c r="AF72" s="2" t="s">
        <v>56</v>
      </c>
      <c r="AG72" s="2" t="s">
        <v>8</v>
      </c>
      <c r="AH72" s="2" t="s">
        <v>140</v>
      </c>
    </row>
    <row r="73" spans="1:34" ht="30">
      <c r="A73" s="1">
        <v>72</v>
      </c>
      <c r="B73" s="2" t="s">
        <v>78</v>
      </c>
      <c r="D73" s="2" t="s">
        <v>143</v>
      </c>
      <c r="E73" s="2" t="s">
        <v>12</v>
      </c>
      <c r="F73" s="2" t="s">
        <v>17</v>
      </c>
      <c r="G73" s="32" t="s">
        <v>5002</v>
      </c>
      <c r="H73" s="36" t="s">
        <v>607</v>
      </c>
      <c r="I73" s="2" t="s">
        <v>608</v>
      </c>
      <c r="J73" s="2" t="e">
        <f>INDEX(#REF!,MATCH(AA73,#REF!,0),1)</f>
        <v>#REF!</v>
      </c>
      <c r="K73" s="4" t="e">
        <f>INDEX(#REF!,MATCH(AA73,#REF!,0),1)</f>
        <v>#REF!</v>
      </c>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3" t="s">
        <v>5083</v>
      </c>
      <c r="AB73" s="2" t="s">
        <v>4</v>
      </c>
      <c r="AC73" s="2" t="s">
        <v>27</v>
      </c>
      <c r="AD73" s="2" t="s">
        <v>9</v>
      </c>
      <c r="AE73" s="2" t="s">
        <v>9</v>
      </c>
      <c r="AF73" s="2" t="s">
        <v>56</v>
      </c>
      <c r="AG73" s="2" t="s">
        <v>8</v>
      </c>
      <c r="AH73" s="2" t="s">
        <v>27</v>
      </c>
    </row>
    <row r="74" spans="1:34" ht="45">
      <c r="A74" s="1">
        <v>73</v>
      </c>
      <c r="B74" s="2" t="s">
        <v>78</v>
      </c>
      <c r="D74" s="2" t="s">
        <v>145</v>
      </c>
      <c r="E74" s="2" t="s">
        <v>20</v>
      </c>
      <c r="F74" s="2" t="s">
        <v>17</v>
      </c>
      <c r="G74" s="32" t="s">
        <v>5002</v>
      </c>
      <c r="H74" s="36" t="s">
        <v>609</v>
      </c>
      <c r="I74" s="2" t="s">
        <v>610</v>
      </c>
      <c r="J74" s="2" t="e">
        <f>INDEX(#REF!,MATCH(AA74,#REF!,0),1)</f>
        <v>#REF!</v>
      </c>
      <c r="K74" s="4" t="e">
        <f>INDEX(#REF!,MATCH(AA74,#REF!,0),1)</f>
        <v>#REF!</v>
      </c>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3" t="s">
        <v>5086</v>
      </c>
      <c r="AB74" s="2" t="s">
        <v>4</v>
      </c>
      <c r="AC74" s="2" t="s">
        <v>27</v>
      </c>
      <c r="AD74" s="2" t="s">
        <v>9</v>
      </c>
      <c r="AE74" s="2" t="s">
        <v>9</v>
      </c>
      <c r="AF74" s="2" t="s">
        <v>8</v>
      </c>
      <c r="AG74" s="2" t="s">
        <v>8</v>
      </c>
      <c r="AH74" s="2" t="s">
        <v>27</v>
      </c>
    </row>
    <row r="75" spans="1:34">
      <c r="A75" s="1">
        <v>74</v>
      </c>
      <c r="B75" s="2" t="s">
        <v>78</v>
      </c>
      <c r="D75" s="2" t="s">
        <v>146</v>
      </c>
      <c r="E75" s="2" t="s">
        <v>23</v>
      </c>
      <c r="F75" s="2" t="s">
        <v>3</v>
      </c>
      <c r="G75" s="32" t="s">
        <v>5003</v>
      </c>
      <c r="H75" s="37" t="s">
        <v>611</v>
      </c>
      <c r="I75" s="2" t="s">
        <v>612</v>
      </c>
      <c r="J75" s="2" t="e">
        <f>INDEX(#REF!,MATCH(AA75,#REF!,0),1)</f>
        <v>#REF!</v>
      </c>
      <c r="K75" s="4" t="e">
        <f>INDEX(#REF!,MATCH(AA75,#REF!,0),1)</f>
        <v>#REF!</v>
      </c>
      <c r="T75" s="2" t="s">
        <v>1177</v>
      </c>
      <c r="X75" s="2" t="str">
        <f t="shared" si="8"/>
        <v>CI_ Universal_ Communication. Details</v>
      </c>
      <c r="Y75" s="2" t="str">
        <f t="shared" si="9"/>
        <v>ram:CIUniversalCommunicationType</v>
      </c>
      <c r="Z75" s="2" t="str">
        <f t="shared" si="10"/>
        <v>ram:CIUniversalCommunicationType</v>
      </c>
      <c r="AA75" s="3" t="s">
        <v>5155</v>
      </c>
      <c r="AB75" s="2" t="s">
        <v>4</v>
      </c>
      <c r="AC75" s="2" t="s">
        <v>27</v>
      </c>
      <c r="AD75" s="2" t="s">
        <v>9</v>
      </c>
      <c r="AE75" s="2" t="s">
        <v>9</v>
      </c>
      <c r="AF75" s="2" t="s">
        <v>8</v>
      </c>
      <c r="AG75" s="2" t="s">
        <v>8</v>
      </c>
      <c r="AH75" s="2" t="s">
        <v>27</v>
      </c>
    </row>
    <row r="76" spans="1:34" ht="45">
      <c r="A76" s="1">
        <v>75</v>
      </c>
      <c r="B76" s="2" t="s">
        <v>78</v>
      </c>
      <c r="D76" s="2" t="s">
        <v>147</v>
      </c>
      <c r="E76" s="2" t="s">
        <v>12</v>
      </c>
      <c r="F76" s="2" t="s">
        <v>17</v>
      </c>
      <c r="G76" s="32" t="s">
        <v>5005</v>
      </c>
      <c r="H76" s="37" t="s">
        <v>613</v>
      </c>
      <c r="I76" s="2" t="s">
        <v>614</v>
      </c>
      <c r="J76" s="2" t="e">
        <f>INDEX(#REF!,MATCH(AA76,#REF!,0),1)</f>
        <v>#REF!</v>
      </c>
      <c r="K76" s="4" t="e">
        <f>INDEX(#REF!,MATCH(AA76,#REF!,0),1)</f>
        <v>#REF!</v>
      </c>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3" t="s">
        <v>5072</v>
      </c>
      <c r="AB76" s="2" t="s">
        <v>4</v>
      </c>
      <c r="AC76" s="2" t="s">
        <v>27</v>
      </c>
      <c r="AD76" s="2" t="s">
        <v>9</v>
      </c>
      <c r="AE76" s="2" t="s">
        <v>9</v>
      </c>
      <c r="AF76" s="2" t="s">
        <v>56</v>
      </c>
      <c r="AG76" s="2" t="s">
        <v>56</v>
      </c>
      <c r="AH76" s="2" t="s">
        <v>542</v>
      </c>
    </row>
    <row r="77" spans="1:34" ht="45">
      <c r="A77" s="1">
        <v>76</v>
      </c>
      <c r="B77" s="2" t="s">
        <v>78</v>
      </c>
      <c r="D77" s="2" t="s">
        <v>148</v>
      </c>
      <c r="E77" s="2" t="s">
        <v>20</v>
      </c>
      <c r="F77" s="2" t="s">
        <v>17</v>
      </c>
      <c r="G77" s="32" t="s">
        <v>5002</v>
      </c>
      <c r="H77" s="36" t="s">
        <v>615</v>
      </c>
      <c r="I77" s="2" t="s">
        <v>616</v>
      </c>
      <c r="J77" s="2" t="e">
        <f>INDEX(#REF!,MATCH(AA77,#REF!,0),1)</f>
        <v>#REF!</v>
      </c>
      <c r="K77" s="4" t="e">
        <f>INDEX(#REF!,MATCH(AA77,#REF!,0),1)</f>
        <v>#REF!</v>
      </c>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3" t="s">
        <v>5156</v>
      </c>
      <c r="AB77" s="2" t="s">
        <v>4</v>
      </c>
      <c r="AC77" s="2" t="s">
        <v>230</v>
      </c>
      <c r="AD77" s="2" t="s">
        <v>9</v>
      </c>
      <c r="AE77" s="2" t="s">
        <v>9</v>
      </c>
      <c r="AF77" s="2" t="s">
        <v>50</v>
      </c>
      <c r="AG77" s="2" t="s">
        <v>8</v>
      </c>
      <c r="AH77" s="2" t="s">
        <v>230</v>
      </c>
    </row>
    <row r="78" spans="1:34">
      <c r="A78" s="1">
        <v>77</v>
      </c>
      <c r="B78" s="2" t="s">
        <v>78</v>
      </c>
      <c r="D78" s="2" t="s">
        <v>146</v>
      </c>
      <c r="E78" s="2" t="s">
        <v>23</v>
      </c>
      <c r="F78" s="2" t="s">
        <v>3</v>
      </c>
      <c r="G78" s="32" t="s">
        <v>5003</v>
      </c>
      <c r="H78" s="37" t="s">
        <v>617</v>
      </c>
      <c r="I78" s="2" t="s">
        <v>618</v>
      </c>
      <c r="J78" s="2" t="e">
        <f>INDEX(#REF!,MATCH(AA78,#REF!,0),1)</f>
        <v>#REF!</v>
      </c>
      <c r="K78" s="4" t="e">
        <f>INDEX(#REF!,MATCH(AA78,#REF!,0),1)</f>
        <v>#REF!</v>
      </c>
      <c r="T78" s="2" t="s">
        <v>1177</v>
      </c>
      <c r="X78" s="2" t="str">
        <f t="shared" si="8"/>
        <v>CI_ Universal_ Communication. Details</v>
      </c>
      <c r="Y78" s="2" t="str">
        <f t="shared" si="9"/>
        <v>ram:CIUniversalCommunicationType</v>
      </c>
      <c r="Z78" s="2" t="str">
        <f t="shared" si="10"/>
        <v>ram:CIUniversalCommunicationType</v>
      </c>
      <c r="AA78" s="3" t="s">
        <v>5155</v>
      </c>
      <c r="AB78" s="2" t="s">
        <v>4</v>
      </c>
      <c r="AC78" s="2" t="s">
        <v>230</v>
      </c>
      <c r="AD78" s="2" t="s">
        <v>9</v>
      </c>
      <c r="AE78" s="2" t="s">
        <v>9</v>
      </c>
      <c r="AF78" s="2" t="s">
        <v>27</v>
      </c>
      <c r="AG78" s="2" t="s">
        <v>8</v>
      </c>
      <c r="AH78" s="2" t="s">
        <v>230</v>
      </c>
    </row>
    <row r="79" spans="1:34" ht="45">
      <c r="A79" s="1">
        <v>78</v>
      </c>
      <c r="B79" s="2" t="s">
        <v>78</v>
      </c>
      <c r="D79" s="2" t="s">
        <v>147</v>
      </c>
      <c r="E79" s="2" t="s">
        <v>12</v>
      </c>
      <c r="F79" s="2" t="s">
        <v>17</v>
      </c>
      <c r="G79" s="32" t="s">
        <v>5005</v>
      </c>
      <c r="H79" s="37" t="s">
        <v>619</v>
      </c>
      <c r="I79" s="2" t="s">
        <v>620</v>
      </c>
      <c r="J79" s="2" t="e">
        <f>INDEX(#REF!,MATCH(AA79,#REF!,0),1)</f>
        <v>#REF!</v>
      </c>
      <c r="K79" s="4" t="e">
        <f>INDEX(#REF!,MATCH(AA79,#REF!,0),1)</f>
        <v>#REF!</v>
      </c>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3" t="s">
        <v>5157</v>
      </c>
      <c r="AB79" s="2" t="s">
        <v>4</v>
      </c>
      <c r="AC79" s="2" t="s">
        <v>230</v>
      </c>
      <c r="AD79" s="2" t="s">
        <v>9</v>
      </c>
      <c r="AE79" s="2" t="s">
        <v>9</v>
      </c>
      <c r="AF79" s="2" t="s">
        <v>56</v>
      </c>
      <c r="AG79" s="2" t="s">
        <v>56</v>
      </c>
      <c r="AH79" s="2" t="s">
        <v>230</v>
      </c>
    </row>
    <row r="80" spans="1:34" ht="45">
      <c r="A80" s="1">
        <v>79</v>
      </c>
      <c r="B80" s="2" t="s">
        <v>78</v>
      </c>
      <c r="D80" s="2" t="s">
        <v>149</v>
      </c>
      <c r="E80" s="2" t="s">
        <v>20</v>
      </c>
      <c r="F80" s="2" t="s">
        <v>17</v>
      </c>
      <c r="G80" s="32" t="s">
        <v>5002</v>
      </c>
      <c r="H80" s="36" t="s">
        <v>621</v>
      </c>
      <c r="I80" s="2" t="s">
        <v>622</v>
      </c>
      <c r="J80" s="2" t="e">
        <f>INDEX(#REF!,MATCH(AA80,#REF!,0),1)</f>
        <v>#REF!</v>
      </c>
      <c r="K80" s="4" t="e">
        <f>INDEX(#REF!,MATCH(AA80,#REF!,0),1)</f>
        <v>#REF!</v>
      </c>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3" t="s">
        <v>5084</v>
      </c>
      <c r="AB80" s="2" t="s">
        <v>4</v>
      </c>
      <c r="AC80" s="2" t="s">
        <v>27</v>
      </c>
      <c r="AD80" s="2" t="s">
        <v>9</v>
      </c>
      <c r="AE80" s="2" t="s">
        <v>9</v>
      </c>
      <c r="AF80" s="2" t="s">
        <v>50</v>
      </c>
      <c r="AG80" s="2" t="s">
        <v>8</v>
      </c>
      <c r="AH80" s="2" t="s">
        <v>27</v>
      </c>
    </row>
    <row r="81" spans="1:34">
      <c r="A81" s="1">
        <v>80</v>
      </c>
      <c r="B81" s="2" t="s">
        <v>78</v>
      </c>
      <c r="D81" s="2" t="s">
        <v>146</v>
      </c>
      <c r="E81" s="2" t="s">
        <v>23</v>
      </c>
      <c r="F81" s="2" t="s">
        <v>3</v>
      </c>
      <c r="G81" s="32" t="s">
        <v>5003</v>
      </c>
      <c r="H81" s="37" t="s">
        <v>623</v>
      </c>
      <c r="I81" s="2" t="s">
        <v>624</v>
      </c>
      <c r="J81" s="2" t="e">
        <f>INDEX(#REF!,MATCH(AA81,#REF!,0),1)</f>
        <v>#REF!</v>
      </c>
      <c r="K81" s="4" t="e">
        <f>INDEX(#REF!,MATCH(AA81,#REF!,0),1)</f>
        <v>#REF!</v>
      </c>
      <c r="T81" s="2" t="s">
        <v>1177</v>
      </c>
      <c r="X81" s="2" t="str">
        <f t="shared" si="8"/>
        <v>CI_ Universal_ Communication. Details</v>
      </c>
      <c r="Y81" s="2" t="str">
        <f t="shared" si="9"/>
        <v>ram:CIUniversalCommunicationType</v>
      </c>
      <c r="Z81" s="2" t="str">
        <f t="shared" si="10"/>
        <v>ram:CIUniversalCommunicationType</v>
      </c>
      <c r="AA81" s="3" t="s">
        <v>5155</v>
      </c>
      <c r="AB81" s="2" t="s">
        <v>4</v>
      </c>
      <c r="AC81" s="2" t="s">
        <v>27</v>
      </c>
      <c r="AD81" s="2" t="s">
        <v>9</v>
      </c>
      <c r="AE81" s="2" t="s">
        <v>9</v>
      </c>
      <c r="AF81" s="2" t="s">
        <v>8</v>
      </c>
      <c r="AG81" s="2" t="s">
        <v>8</v>
      </c>
      <c r="AH81" s="2" t="s">
        <v>27</v>
      </c>
    </row>
    <row r="82" spans="1:34" ht="45">
      <c r="A82" s="1">
        <v>81</v>
      </c>
      <c r="B82" s="2" t="s">
        <v>78</v>
      </c>
      <c r="D82" s="2" t="s">
        <v>150</v>
      </c>
      <c r="E82" s="2" t="s">
        <v>12</v>
      </c>
      <c r="F82" s="2" t="s">
        <v>17</v>
      </c>
      <c r="G82" s="32" t="s">
        <v>5005</v>
      </c>
      <c r="H82" s="37" t="s">
        <v>625</v>
      </c>
      <c r="I82" s="2" t="s">
        <v>626</v>
      </c>
      <c r="J82" s="2" t="e">
        <f>INDEX(#REF!,MATCH(AA82,#REF!,0),1)</f>
        <v>#REF!</v>
      </c>
      <c r="K82" s="4" t="e">
        <f>INDEX(#REF!,MATCH(AA82,#REF!,0),1)</f>
        <v>#REF!</v>
      </c>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3" t="s">
        <v>5071</v>
      </c>
      <c r="AB82" s="2" t="s">
        <v>4</v>
      </c>
      <c r="AC82" s="2" t="s">
        <v>27</v>
      </c>
      <c r="AD82" s="2" t="s">
        <v>9</v>
      </c>
      <c r="AE82" s="2" t="s">
        <v>9</v>
      </c>
      <c r="AF82" s="2" t="s">
        <v>56</v>
      </c>
      <c r="AG82" s="2" t="s">
        <v>56</v>
      </c>
      <c r="AH82" s="2" t="s">
        <v>542</v>
      </c>
    </row>
    <row r="83" spans="1:34" ht="45">
      <c r="A83" s="1">
        <v>82</v>
      </c>
      <c r="B83" s="2" t="s">
        <v>78</v>
      </c>
      <c r="D83" s="2" t="s">
        <v>151</v>
      </c>
      <c r="E83" s="2" t="s">
        <v>20</v>
      </c>
      <c r="F83" s="2" t="s">
        <v>17</v>
      </c>
      <c r="G83" s="32" t="s">
        <v>5001</v>
      </c>
      <c r="H83" s="35" t="s">
        <v>627</v>
      </c>
      <c r="I83" s="2" t="s">
        <v>628</v>
      </c>
      <c r="J83" s="2" t="e">
        <f>INDEX(#REF!,MATCH(AA83,#REF!,0),1)</f>
        <v>#REF!</v>
      </c>
      <c r="K83" s="4" t="e">
        <f>INDEX(#REF!,MATCH(AA83,#REF!,0),1)</f>
        <v>#REF!</v>
      </c>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3" t="s">
        <v>5158</v>
      </c>
      <c r="AB83" s="2" t="s">
        <v>4</v>
      </c>
      <c r="AC83" s="2" t="s">
        <v>27</v>
      </c>
      <c r="AD83" s="2" t="s">
        <v>9</v>
      </c>
      <c r="AE83" s="2" t="s">
        <v>9</v>
      </c>
      <c r="AF83" s="2" t="s">
        <v>50</v>
      </c>
      <c r="AG83" s="2" t="s">
        <v>8</v>
      </c>
      <c r="AH83" s="2" t="s">
        <v>25</v>
      </c>
    </row>
    <row r="84" spans="1:34">
      <c r="A84" s="1">
        <v>83</v>
      </c>
      <c r="B84" s="2" t="s">
        <v>78</v>
      </c>
      <c r="D84" s="2" t="s">
        <v>167</v>
      </c>
      <c r="E84" s="2" t="s">
        <v>23</v>
      </c>
      <c r="F84" s="2" t="s">
        <v>3</v>
      </c>
      <c r="G84" s="32" t="s">
        <v>5004</v>
      </c>
      <c r="H84" s="36" t="s">
        <v>629</v>
      </c>
      <c r="I84" s="2" t="s">
        <v>630</v>
      </c>
      <c r="J84" s="2" t="e">
        <f>INDEX(#REF!,MATCH(AA84,#REF!,0),1)</f>
        <v>#REF!</v>
      </c>
      <c r="K84" s="4" t="e">
        <f>INDEX(#REF!,MATCH(AA84,#REF!,0),1)</f>
        <v>#REF!</v>
      </c>
      <c r="R84" s="2" t="s">
        <v>359</v>
      </c>
      <c r="X84" s="2" t="str">
        <f t="shared" si="8"/>
        <v>CI_ Trade_ Address. Details</v>
      </c>
      <c r="Y84" s="2" t="str">
        <f t="shared" si="9"/>
        <v>ram:CITradeAddressType</v>
      </c>
      <c r="Z84" s="2" t="str">
        <f t="shared" si="10"/>
        <v>ram:CITradeAddressType</v>
      </c>
      <c r="AA84" s="3" t="s">
        <v>5159</v>
      </c>
      <c r="AB84" s="2" t="s">
        <v>4</v>
      </c>
      <c r="AC84" s="2" t="s">
        <v>27</v>
      </c>
      <c r="AD84" s="2" t="s">
        <v>9</v>
      </c>
      <c r="AE84" s="2" t="s">
        <v>9</v>
      </c>
      <c r="AF84" s="2" t="s">
        <v>27</v>
      </c>
      <c r="AG84" s="2" t="s">
        <v>8</v>
      </c>
      <c r="AH84" s="2" t="s">
        <v>27</v>
      </c>
    </row>
    <row r="85" spans="1:34" ht="45">
      <c r="A85" s="1">
        <v>84</v>
      </c>
      <c r="B85" s="2" t="s">
        <v>78</v>
      </c>
      <c r="D85" s="2" t="s">
        <v>152</v>
      </c>
      <c r="E85" s="2" t="s">
        <v>12</v>
      </c>
      <c r="F85" s="2" t="s">
        <v>17</v>
      </c>
      <c r="G85" s="32" t="s">
        <v>5002</v>
      </c>
      <c r="H85" s="36" t="s">
        <v>631</v>
      </c>
      <c r="I85" s="2" t="s">
        <v>632</v>
      </c>
      <c r="J85" s="2" t="e">
        <f>INDEX(#REF!,MATCH(AA85,#REF!,0),1)</f>
        <v>#REF!</v>
      </c>
      <c r="K85" s="4" t="e">
        <f>INDEX(#REF!,MATCH(AA85,#REF!,0),1)</f>
        <v>#REF!</v>
      </c>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3" t="s">
        <v>5160</v>
      </c>
      <c r="AB85" s="2" t="s">
        <v>4</v>
      </c>
      <c r="AC85" s="2" t="s">
        <v>27</v>
      </c>
      <c r="AD85" s="2" t="s">
        <v>9</v>
      </c>
      <c r="AE85" s="2" t="s">
        <v>9</v>
      </c>
      <c r="AF85" s="2" t="s">
        <v>56</v>
      </c>
      <c r="AG85" s="2" t="s">
        <v>56</v>
      </c>
      <c r="AH85" s="2" t="s">
        <v>542</v>
      </c>
    </row>
    <row r="86" spans="1:34" ht="45">
      <c r="A86" s="1">
        <v>85</v>
      </c>
      <c r="B86" s="2" t="s">
        <v>78</v>
      </c>
      <c r="D86" s="2" t="s">
        <v>153</v>
      </c>
      <c r="E86" s="2" t="s">
        <v>12</v>
      </c>
      <c r="F86" s="2" t="s">
        <v>17</v>
      </c>
      <c r="G86" s="32" t="s">
        <v>5002</v>
      </c>
      <c r="H86" s="36" t="s">
        <v>633</v>
      </c>
      <c r="I86" s="2" t="s">
        <v>634</v>
      </c>
      <c r="J86" s="2" t="e">
        <f>INDEX(#REF!,MATCH(AA86,#REF!,0),1)</f>
        <v>#REF!</v>
      </c>
      <c r="K86" s="4" t="e">
        <f>INDEX(#REF!,MATCH(AA86,#REF!,0),1)</f>
        <v>#REF!</v>
      </c>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3" t="s">
        <v>5161</v>
      </c>
      <c r="AB86" s="2" t="s">
        <v>4</v>
      </c>
      <c r="AC86" s="2" t="s">
        <v>41</v>
      </c>
      <c r="AD86" s="2" t="s">
        <v>9</v>
      </c>
      <c r="AE86" s="2" t="s">
        <v>42</v>
      </c>
      <c r="AF86" s="2" t="s">
        <v>56</v>
      </c>
      <c r="AG86" s="2" t="s">
        <v>56</v>
      </c>
      <c r="AH86" s="2" t="s">
        <v>542</v>
      </c>
    </row>
    <row r="87" spans="1:34" ht="45">
      <c r="A87" s="1">
        <v>86</v>
      </c>
      <c r="B87" s="2" t="s">
        <v>78</v>
      </c>
      <c r="D87" s="2" t="s">
        <v>154</v>
      </c>
      <c r="E87" s="2" t="s">
        <v>12</v>
      </c>
      <c r="F87" s="2" t="s">
        <v>17</v>
      </c>
      <c r="G87" s="32" t="s">
        <v>5002</v>
      </c>
      <c r="H87" s="36" t="s">
        <v>635</v>
      </c>
      <c r="I87" s="2" t="s">
        <v>636</v>
      </c>
      <c r="J87" s="2" t="e">
        <f>INDEX(#REF!,MATCH(AA87,#REF!,0),1)</f>
        <v>#REF!</v>
      </c>
      <c r="K87" s="4" t="e">
        <f>INDEX(#REF!,MATCH(AA87,#REF!,0),1)</f>
        <v>#REF!</v>
      </c>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3" t="s">
        <v>5162</v>
      </c>
      <c r="AB87" s="2" t="s">
        <v>4</v>
      </c>
      <c r="AC87" s="2" t="s">
        <v>41</v>
      </c>
      <c r="AD87" s="2" t="s">
        <v>9</v>
      </c>
      <c r="AE87" s="2" t="s">
        <v>42</v>
      </c>
      <c r="AF87" s="2" t="s">
        <v>56</v>
      </c>
      <c r="AG87" s="2" t="s">
        <v>8</v>
      </c>
      <c r="AH87" s="2" t="s">
        <v>542</v>
      </c>
    </row>
    <row r="88" spans="1:34" ht="45">
      <c r="A88" s="1">
        <v>87</v>
      </c>
      <c r="B88" s="2" t="s">
        <v>78</v>
      </c>
      <c r="D88" s="2" t="s">
        <v>156</v>
      </c>
      <c r="E88" s="2" t="s">
        <v>12</v>
      </c>
      <c r="F88" s="2" t="s">
        <v>17</v>
      </c>
      <c r="G88" s="32" t="s">
        <v>5002</v>
      </c>
      <c r="H88" s="36" t="s">
        <v>637</v>
      </c>
      <c r="I88" s="2" t="s">
        <v>638</v>
      </c>
      <c r="J88" s="2" t="e">
        <f>INDEX(#REF!,MATCH(AA88,#REF!,0),1)</f>
        <v>#REF!</v>
      </c>
      <c r="K88" s="4" t="e">
        <f>INDEX(#REF!,MATCH(AA88,#REF!,0),1)</f>
        <v>#REF!</v>
      </c>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3" t="s">
        <v>5163</v>
      </c>
      <c r="AB88" s="2" t="s">
        <v>4</v>
      </c>
      <c r="AC88" s="2" t="s">
        <v>41</v>
      </c>
      <c r="AD88" s="2" t="s">
        <v>9</v>
      </c>
      <c r="AE88" s="2" t="s">
        <v>42</v>
      </c>
      <c r="AF88" s="2" t="s">
        <v>56</v>
      </c>
      <c r="AG88" s="2" t="s">
        <v>8</v>
      </c>
      <c r="AH88" s="2" t="s">
        <v>542</v>
      </c>
    </row>
    <row r="89" spans="1:34" ht="45">
      <c r="A89" s="1">
        <v>88</v>
      </c>
      <c r="B89" s="2" t="s">
        <v>78</v>
      </c>
      <c r="D89" s="2" t="s">
        <v>158</v>
      </c>
      <c r="E89" s="2" t="s">
        <v>12</v>
      </c>
      <c r="F89" s="2" t="s">
        <v>22</v>
      </c>
      <c r="G89" s="32" t="s">
        <v>5002</v>
      </c>
      <c r="H89" s="36" t="s">
        <v>639</v>
      </c>
      <c r="I89" s="2" t="s">
        <v>640</v>
      </c>
      <c r="J89" s="2" t="e">
        <f>INDEX(#REF!,MATCH(AA89,#REF!,0),1)</f>
        <v>#REF!</v>
      </c>
      <c r="K89" s="4" t="e">
        <f>INDEX(#REF!,MATCH(AA89,#REF!,0),1)</f>
        <v>#REF!</v>
      </c>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3" t="s">
        <v>5164</v>
      </c>
      <c r="AB89" s="2" t="s">
        <v>4</v>
      </c>
      <c r="AC89" s="2" t="s">
        <v>168</v>
      </c>
      <c r="AD89" s="2" t="s">
        <v>9</v>
      </c>
      <c r="AE89" s="2" t="s">
        <v>42</v>
      </c>
      <c r="AF89" s="2" t="s">
        <v>60</v>
      </c>
      <c r="AG89" s="2" t="s">
        <v>8</v>
      </c>
      <c r="AH89" s="2" t="s">
        <v>25</v>
      </c>
    </row>
    <row r="90" spans="1:34" ht="45">
      <c r="A90" s="1">
        <v>89</v>
      </c>
      <c r="B90" s="2" t="s">
        <v>78</v>
      </c>
      <c r="D90" s="2" t="s">
        <v>4903</v>
      </c>
      <c r="E90" s="2" t="s">
        <v>20</v>
      </c>
      <c r="F90" s="2" t="s">
        <v>22</v>
      </c>
      <c r="G90" s="32" t="s">
        <v>5001</v>
      </c>
      <c r="H90" s="35" t="s">
        <v>4927</v>
      </c>
      <c r="I90" s="2" t="s">
        <v>4928</v>
      </c>
      <c r="J90" s="2" t="e">
        <f>INDEX(#REF!,MATCH(AA90,#REF!,0),1)</f>
        <v>#REF!</v>
      </c>
      <c r="K90" s="4" t="e">
        <f>INDEX(#REF!,MATCH(AA90,#REF!,0),1)</f>
        <v>#REF!</v>
      </c>
      <c r="Q90" s="2" t="s">
        <v>4926</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3" t="s">
        <v>5165</v>
      </c>
      <c r="AB90" s="2" t="s">
        <v>4</v>
      </c>
    </row>
    <row r="91" spans="1:34">
      <c r="A91" s="1">
        <v>90</v>
      </c>
      <c r="B91" s="2" t="s">
        <v>78</v>
      </c>
      <c r="D91" s="2" t="s">
        <v>146</v>
      </c>
      <c r="E91" s="2" t="s">
        <v>23</v>
      </c>
      <c r="F91" s="2" t="s">
        <v>3</v>
      </c>
      <c r="G91" s="32" t="s">
        <v>5004</v>
      </c>
      <c r="H91" s="36" t="s">
        <v>4929</v>
      </c>
      <c r="I91" s="2" t="s">
        <v>4929</v>
      </c>
      <c r="J91" s="2" t="e">
        <f>INDEX(#REF!,MATCH(AA91,#REF!,0),1)</f>
        <v>#REF!</v>
      </c>
      <c r="K91" s="4" t="e">
        <f>INDEX(#REF!,MATCH(AA91,#REF!,0),1)</f>
        <v>#REF!</v>
      </c>
      <c r="R91" s="2" t="s">
        <v>1177</v>
      </c>
      <c r="X91" s="2" t="str">
        <f t="shared" si="8"/>
        <v>CI_ Universal_ Communication. Details</v>
      </c>
      <c r="Y91" s="2" t="str">
        <f t="shared" si="9"/>
        <v>ram:CIUniversalCommunicationType</v>
      </c>
      <c r="Z91" s="2" t="str">
        <f t="shared" si="10"/>
        <v>ram:CIUniversalCommunicationType</v>
      </c>
      <c r="AA91" s="3" t="s">
        <v>5155</v>
      </c>
      <c r="AB91" s="2" t="s">
        <v>4</v>
      </c>
    </row>
    <row r="92" spans="1:34" ht="45">
      <c r="A92" s="1">
        <v>91</v>
      </c>
      <c r="B92" s="2" t="s">
        <v>78</v>
      </c>
      <c r="D92" s="2" t="s">
        <v>4843</v>
      </c>
      <c r="E92" s="2" t="s">
        <v>12</v>
      </c>
      <c r="F92" s="2" t="s">
        <v>22</v>
      </c>
      <c r="G92" s="32" t="s">
        <v>5002</v>
      </c>
      <c r="H92" s="36" t="s">
        <v>4930</v>
      </c>
      <c r="I92" s="2" t="s">
        <v>4931</v>
      </c>
      <c r="J92" s="2" t="e">
        <f>INDEX(#REF!,MATCH(AA92,#REF!,0),1)</f>
        <v>#REF!</v>
      </c>
      <c r="K92" s="4" t="e">
        <f>INDEX(#REF!,MATCH(AA92,#REF!,0),1)</f>
        <v>#REF!</v>
      </c>
      <c r="S92" s="2" t="s">
        <v>4842</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3" t="s">
        <v>5166</v>
      </c>
      <c r="AB92" s="2" t="s">
        <v>4</v>
      </c>
      <c r="AC92" s="2" t="s">
        <v>4932</v>
      </c>
      <c r="AE92" s="2" t="s">
        <v>42</v>
      </c>
      <c r="AF92" s="2" t="s">
        <v>60</v>
      </c>
      <c r="AG92" s="2" t="s">
        <v>60</v>
      </c>
      <c r="AH92" s="2" t="s">
        <v>25</v>
      </c>
    </row>
    <row r="93" spans="1:34" ht="45">
      <c r="A93" s="1">
        <v>92</v>
      </c>
      <c r="B93" s="2" t="s">
        <v>78</v>
      </c>
      <c r="D93" s="2" t="s">
        <v>147</v>
      </c>
      <c r="E93" s="2" t="s">
        <v>12</v>
      </c>
      <c r="F93" s="2" t="s">
        <v>22</v>
      </c>
      <c r="G93" s="32" t="s">
        <v>5002</v>
      </c>
      <c r="H93" s="36" t="s">
        <v>4933</v>
      </c>
      <c r="I93" s="2" t="s">
        <v>4934</v>
      </c>
      <c r="J93" s="2" t="e">
        <f>INDEX(#REF!,MATCH(AA93,#REF!,0),1)</f>
        <v>#REF!</v>
      </c>
      <c r="K93" s="4" t="e">
        <f>INDEX(#REF!,MATCH(AA93,#REF!,0),1)</f>
        <v>#REF!</v>
      </c>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3" t="s">
        <v>5167</v>
      </c>
      <c r="AB93" s="2" t="s">
        <v>4</v>
      </c>
      <c r="AF93" s="2" t="s">
        <v>60</v>
      </c>
      <c r="AG93" s="2" t="s">
        <v>60</v>
      </c>
      <c r="AH93" s="2" t="s">
        <v>25</v>
      </c>
    </row>
    <row r="94" spans="1:34" ht="30">
      <c r="A94" s="1">
        <v>93</v>
      </c>
      <c r="B94" s="2" t="s">
        <v>78</v>
      </c>
      <c r="D94" s="2" t="s">
        <v>160</v>
      </c>
      <c r="E94" s="2" t="s">
        <v>20</v>
      </c>
      <c r="F94" s="2" t="s">
        <v>22</v>
      </c>
      <c r="G94" s="32" t="s">
        <v>4999</v>
      </c>
      <c r="H94" s="34" t="s">
        <v>162</v>
      </c>
      <c r="I94" s="2" t="s">
        <v>641</v>
      </c>
      <c r="J94" s="2" t="e">
        <f>INDEX(#REF!,MATCH(AA94,#REF!,0),1)</f>
        <v>#REF!</v>
      </c>
      <c r="K94" s="4" t="e">
        <f>INDEX(#REF!,MATCH(AA94,#REF!,0),1)</f>
        <v>#REF!</v>
      </c>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3" t="s">
        <v>5030</v>
      </c>
      <c r="AB94" s="2" t="s">
        <v>4</v>
      </c>
      <c r="AC94" s="2" t="s">
        <v>27</v>
      </c>
      <c r="AD94" s="2" t="s">
        <v>9</v>
      </c>
      <c r="AE94" s="2" t="s">
        <v>9</v>
      </c>
      <c r="AF94" s="2" t="s">
        <v>50</v>
      </c>
      <c r="AG94" s="2" t="s">
        <v>8</v>
      </c>
      <c r="AH94" s="2" t="s">
        <v>25</v>
      </c>
    </row>
    <row r="95" spans="1:34">
      <c r="A95" s="1">
        <v>94</v>
      </c>
      <c r="B95" s="2" t="s">
        <v>78</v>
      </c>
      <c r="D95" s="2" t="s">
        <v>120</v>
      </c>
      <c r="E95" s="2" t="s">
        <v>23</v>
      </c>
      <c r="F95" s="2" t="s">
        <v>3</v>
      </c>
      <c r="G95" s="32" t="s">
        <v>5000</v>
      </c>
      <c r="H95" s="35" t="s">
        <v>163</v>
      </c>
      <c r="I95" s="2" t="s">
        <v>642</v>
      </c>
      <c r="J95" s="2" t="e">
        <f>INDEX(#REF!,MATCH(AA95,#REF!,0),1)</f>
        <v>#REF!</v>
      </c>
      <c r="K95" s="4" t="e">
        <f>INDEX(#REF!,MATCH(AA95,#REF!,0),1)</f>
        <v>#REF!</v>
      </c>
      <c r="P95" s="2" t="s">
        <v>121</v>
      </c>
      <c r="X95" s="2" t="str">
        <f t="shared" si="8"/>
        <v>CI_ Trade_ Party. Details</v>
      </c>
      <c r="Y95" s="2" t="str">
        <f t="shared" si="9"/>
        <v>ram:CITradePartyType</v>
      </c>
      <c r="Z95" s="2" t="str">
        <f t="shared" si="10"/>
        <v>ram:CITradePartyType</v>
      </c>
      <c r="AA95" s="3" t="s">
        <v>5152</v>
      </c>
      <c r="AB95" s="2" t="s">
        <v>4</v>
      </c>
      <c r="AC95" s="2" t="s">
        <v>27</v>
      </c>
      <c r="AD95" s="2" t="s">
        <v>9</v>
      </c>
      <c r="AE95" s="2" t="s">
        <v>9</v>
      </c>
      <c r="AF95" s="2" t="s">
        <v>8</v>
      </c>
      <c r="AG95" s="2" t="s">
        <v>8</v>
      </c>
      <c r="AH95" s="2" t="s">
        <v>27</v>
      </c>
    </row>
    <row r="96" spans="1:34" ht="30">
      <c r="A96" s="1">
        <v>95</v>
      </c>
      <c r="B96" s="2" t="s">
        <v>78</v>
      </c>
      <c r="D96" s="2" t="s">
        <v>123</v>
      </c>
      <c r="E96" s="2" t="s">
        <v>12</v>
      </c>
      <c r="F96" s="2" t="s">
        <v>22</v>
      </c>
      <c r="G96" s="32" t="s">
        <v>5001</v>
      </c>
      <c r="H96" s="35" t="s">
        <v>643</v>
      </c>
      <c r="I96" s="2" t="s">
        <v>644</v>
      </c>
      <c r="J96" s="2" t="e">
        <f>INDEX(#REF!,MATCH(AA96,#REF!,0),1)</f>
        <v>#REF!</v>
      </c>
      <c r="K96" s="4" t="e">
        <f>INDEX(#REF!,MATCH(AA96,#REF!,0),1)</f>
        <v>#REF!</v>
      </c>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3" t="s">
        <v>5032</v>
      </c>
      <c r="AB96" s="2" t="s">
        <v>4</v>
      </c>
      <c r="AC96" s="2" t="s">
        <v>27</v>
      </c>
      <c r="AD96" s="2" t="s">
        <v>9</v>
      </c>
      <c r="AE96" s="2" t="s">
        <v>9</v>
      </c>
      <c r="AF96" s="2" t="s">
        <v>125</v>
      </c>
      <c r="AG96" s="2" t="s">
        <v>645</v>
      </c>
      <c r="AH96" s="2" t="s">
        <v>542</v>
      </c>
    </row>
    <row r="97" spans="1:34" ht="30">
      <c r="A97" s="1">
        <v>96</v>
      </c>
      <c r="B97" s="2" t="s">
        <v>78</v>
      </c>
      <c r="D97" s="2" t="s">
        <v>126</v>
      </c>
      <c r="E97" s="2" t="s">
        <v>12</v>
      </c>
      <c r="F97" s="2" t="s">
        <v>17</v>
      </c>
      <c r="G97" s="32" t="s">
        <v>5001</v>
      </c>
      <c r="H97" s="35" t="s">
        <v>646</v>
      </c>
      <c r="I97" s="2" t="s">
        <v>647</v>
      </c>
      <c r="J97" s="2" t="e">
        <f>INDEX(#REF!,MATCH(AA97,#REF!,0),1)</f>
        <v>#REF!</v>
      </c>
      <c r="K97" s="4" t="e">
        <f>INDEX(#REF!,MATCH(AA97,#REF!,0),1)</f>
        <v>#REF!</v>
      </c>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3" t="s">
        <v>5033</v>
      </c>
      <c r="AB97" s="2" t="s">
        <v>4</v>
      </c>
      <c r="AC97" s="2" t="s">
        <v>0</v>
      </c>
      <c r="AD97" s="2" t="s">
        <v>9</v>
      </c>
      <c r="AE97" s="2" t="s">
        <v>128</v>
      </c>
      <c r="AF97" s="2" t="s">
        <v>56</v>
      </c>
      <c r="AG97" s="2" t="s">
        <v>8</v>
      </c>
      <c r="AH97" s="2" t="s">
        <v>542</v>
      </c>
    </row>
    <row r="98" spans="1:34" ht="30">
      <c r="A98" s="1">
        <v>97</v>
      </c>
      <c r="B98" s="2" t="s">
        <v>78</v>
      </c>
      <c r="D98" s="2" t="s">
        <v>129</v>
      </c>
      <c r="E98" s="2" t="s">
        <v>12</v>
      </c>
      <c r="F98" s="2" t="s">
        <v>22</v>
      </c>
      <c r="G98" s="32" t="s">
        <v>5001</v>
      </c>
      <c r="H98" s="35" t="s">
        <v>648</v>
      </c>
      <c r="I98" s="2" t="s">
        <v>649</v>
      </c>
      <c r="J98" s="2" t="e">
        <f>INDEX(#REF!,MATCH(AA98,#REF!,0),1)</f>
        <v>#REF!</v>
      </c>
      <c r="K98" s="4" t="e">
        <f>INDEX(#REF!,MATCH(AA98,#REF!,0),1)</f>
        <v>#REF!</v>
      </c>
      <c r="Q98" s="2" t="s">
        <v>164</v>
      </c>
      <c r="X98" s="2" t="str">
        <f t="shared" si="8"/>
        <v>CI_ Trade_ Party. Name. Text</v>
      </c>
      <c r="Y98" s="2" t="str">
        <f t="shared" si="9"/>
        <v>ram:Name</v>
      </c>
      <c r="Z98" s="2" t="str">
        <f t="shared" si="13"/>
        <v>rsm:CIIHSupplyChainTradeTransaction/ram:ApplicableCIIHSupplyChainTradeAgreement/ram:BuyerCITradeParty/ram:Name</v>
      </c>
      <c r="AA98" s="3" t="s">
        <v>5031</v>
      </c>
      <c r="AB98" s="2" t="s">
        <v>4</v>
      </c>
      <c r="AC98" s="2" t="s">
        <v>41</v>
      </c>
      <c r="AD98" s="2" t="s">
        <v>9</v>
      </c>
      <c r="AE98" s="2" t="s">
        <v>42</v>
      </c>
      <c r="AF98" s="2" t="s">
        <v>130</v>
      </c>
      <c r="AG98" s="2" t="s">
        <v>130</v>
      </c>
      <c r="AH98" s="2" t="s">
        <v>25</v>
      </c>
    </row>
    <row r="99" spans="1:34" ht="30">
      <c r="A99" s="1">
        <v>98</v>
      </c>
      <c r="B99" s="2" t="s">
        <v>78</v>
      </c>
      <c r="D99" s="2" t="s">
        <v>594</v>
      </c>
      <c r="E99" s="2" t="s">
        <v>12</v>
      </c>
      <c r="F99" s="2" t="s">
        <v>17</v>
      </c>
      <c r="G99" s="32" t="s">
        <v>5001</v>
      </c>
      <c r="H99" s="35" t="s">
        <v>595</v>
      </c>
      <c r="I99" s="2" t="s">
        <v>650</v>
      </c>
      <c r="J99" s="2" t="e">
        <f>INDEX(#REF!,MATCH(AA99,#REF!,0),1)</f>
        <v>#REF!</v>
      </c>
      <c r="K99" s="4" t="e">
        <f>INDEX(#REF!,MATCH(AA99,#REF!,0),1)</f>
        <v>#REF!</v>
      </c>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3" t="s">
        <v>5087</v>
      </c>
      <c r="AB99" s="2" t="s">
        <v>4</v>
      </c>
      <c r="AC99" s="2" t="s">
        <v>0</v>
      </c>
      <c r="AD99" s="2" t="s">
        <v>9</v>
      </c>
      <c r="AE99" s="2" t="s">
        <v>597</v>
      </c>
      <c r="AF99" s="2" t="s">
        <v>56</v>
      </c>
      <c r="AG99" s="2" t="s">
        <v>8</v>
      </c>
      <c r="AH99" s="2" t="s">
        <v>542</v>
      </c>
    </row>
    <row r="100" spans="1:34" ht="30">
      <c r="A100" s="1">
        <v>99</v>
      </c>
      <c r="B100" s="2" t="s">
        <v>78</v>
      </c>
      <c r="D100" s="2" t="s">
        <v>131</v>
      </c>
      <c r="E100" s="2" t="s">
        <v>20</v>
      </c>
      <c r="F100" s="2" t="s">
        <v>17</v>
      </c>
      <c r="G100" s="32" t="s">
        <v>5001</v>
      </c>
      <c r="H100" s="35" t="s">
        <v>165</v>
      </c>
      <c r="I100" s="2" t="s">
        <v>166</v>
      </c>
      <c r="J100" s="2" t="e">
        <f>INDEX(#REF!,MATCH(AA100,#REF!,0),1)</f>
        <v>#REF!</v>
      </c>
      <c r="K100" s="4" t="e">
        <f>INDEX(#REF!,MATCH(AA100,#REF!,0),1)</f>
        <v>#REF!</v>
      </c>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3" t="s">
        <v>5070</v>
      </c>
      <c r="AB100" s="2" t="s">
        <v>4</v>
      </c>
      <c r="AC100" s="2" t="s">
        <v>27</v>
      </c>
      <c r="AD100" s="2" t="s">
        <v>9</v>
      </c>
      <c r="AE100" s="2" t="s">
        <v>9</v>
      </c>
      <c r="AF100" s="2" t="s">
        <v>50</v>
      </c>
      <c r="AG100" s="2" t="s">
        <v>8</v>
      </c>
      <c r="AH100" s="2" t="s">
        <v>542</v>
      </c>
    </row>
    <row r="101" spans="1:34">
      <c r="A101" s="1">
        <v>100</v>
      </c>
      <c r="B101" s="2" t="s">
        <v>78</v>
      </c>
      <c r="D101" s="2" t="s">
        <v>134</v>
      </c>
      <c r="E101" s="2" t="s">
        <v>23</v>
      </c>
      <c r="F101" s="2" t="s">
        <v>74</v>
      </c>
      <c r="G101" s="32" t="s">
        <v>5004</v>
      </c>
      <c r="H101" s="36" t="s">
        <v>651</v>
      </c>
      <c r="I101" s="2" t="s">
        <v>600</v>
      </c>
      <c r="J101" s="2" t="e">
        <f>INDEX(#REF!,MATCH(AA101,#REF!,0),1)</f>
        <v>#REF!</v>
      </c>
      <c r="K101" s="4" t="e">
        <f>INDEX(#REF!,MATCH(AA101,#REF!,0),1)</f>
        <v>#REF!</v>
      </c>
      <c r="R101" s="2" t="s">
        <v>135</v>
      </c>
      <c r="X101" s="2" t="str">
        <f t="shared" si="8"/>
        <v>CI_ Trade_ Contact. Details</v>
      </c>
      <c r="Y101" s="2" t="str">
        <f t="shared" si="9"/>
        <v>ram:CITradeContactType</v>
      </c>
      <c r="Z101" s="2" t="str">
        <f t="shared" si="10"/>
        <v>ram:CITradeContactType</v>
      </c>
      <c r="AA101" s="3" t="s">
        <v>5153</v>
      </c>
      <c r="AB101" s="2" t="s">
        <v>4</v>
      </c>
      <c r="AC101" s="2" t="s">
        <v>27</v>
      </c>
      <c r="AD101" s="2" t="s">
        <v>9</v>
      </c>
      <c r="AE101" s="2" t="s">
        <v>9</v>
      </c>
      <c r="AF101" s="2" t="s">
        <v>8</v>
      </c>
      <c r="AG101" s="2" t="s">
        <v>8</v>
      </c>
      <c r="AH101" s="2" t="s">
        <v>27</v>
      </c>
    </row>
    <row r="102" spans="1:34" ht="30">
      <c r="A102" s="1">
        <v>101</v>
      </c>
      <c r="B102" s="2" t="s">
        <v>78</v>
      </c>
      <c r="D102" s="2" t="s">
        <v>136</v>
      </c>
      <c r="E102" s="2" t="s">
        <v>12</v>
      </c>
      <c r="F102" s="2" t="s">
        <v>17</v>
      </c>
      <c r="G102" s="32" t="s">
        <v>5002</v>
      </c>
      <c r="H102" s="36" t="s">
        <v>652</v>
      </c>
      <c r="I102" s="2" t="s">
        <v>653</v>
      </c>
      <c r="J102" s="2" t="e">
        <f>INDEX(#REF!,MATCH(AA102,#REF!,0),1)</f>
        <v>#REF!</v>
      </c>
      <c r="K102" s="4" t="e">
        <f>INDEX(#REF!,MATCH(AA102,#REF!,0),1)</f>
        <v>#REF!</v>
      </c>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3" t="s">
        <v>5168</v>
      </c>
      <c r="AB102" s="2" t="s">
        <v>4</v>
      </c>
      <c r="AC102" s="2" t="s">
        <v>27</v>
      </c>
      <c r="AD102" s="2" t="s">
        <v>9</v>
      </c>
      <c r="AE102" s="2" t="s">
        <v>9</v>
      </c>
      <c r="AF102" s="2" t="s">
        <v>56</v>
      </c>
      <c r="AG102" s="2" t="s">
        <v>8</v>
      </c>
      <c r="AH102" s="2" t="s">
        <v>27</v>
      </c>
    </row>
    <row r="103" spans="1:34" ht="30">
      <c r="A103" s="1">
        <v>102</v>
      </c>
      <c r="B103" s="2" t="s">
        <v>78</v>
      </c>
      <c r="D103" s="2" t="s">
        <v>138</v>
      </c>
      <c r="E103" s="2" t="s">
        <v>12</v>
      </c>
      <c r="F103" s="2" t="s">
        <v>17</v>
      </c>
      <c r="G103" s="32" t="s">
        <v>5002</v>
      </c>
      <c r="H103" s="36" t="s">
        <v>654</v>
      </c>
      <c r="I103" s="2" t="s">
        <v>655</v>
      </c>
      <c r="J103" s="2" t="e">
        <f>INDEX(#REF!,MATCH(AA103,#REF!,0),1)</f>
        <v>#REF!</v>
      </c>
      <c r="K103" s="4" t="e">
        <f>INDEX(#REF!,MATCH(AA103,#REF!,0),1)</f>
        <v>#REF!</v>
      </c>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3" t="s">
        <v>5069</v>
      </c>
      <c r="AB103" s="2" t="s">
        <v>4</v>
      </c>
      <c r="AC103" s="2" t="s">
        <v>41</v>
      </c>
      <c r="AD103" s="2" t="s">
        <v>9</v>
      </c>
      <c r="AE103" s="2" t="s">
        <v>42</v>
      </c>
      <c r="AF103" s="2" t="s">
        <v>56</v>
      </c>
      <c r="AG103" s="2" t="s">
        <v>56</v>
      </c>
      <c r="AH103" s="2" t="s">
        <v>140</v>
      </c>
    </row>
    <row r="104" spans="1:34" ht="45">
      <c r="A104" s="1">
        <v>103</v>
      </c>
      <c r="B104" s="2" t="s">
        <v>78</v>
      </c>
      <c r="D104" s="2" t="s">
        <v>141</v>
      </c>
      <c r="E104" s="2" t="s">
        <v>12</v>
      </c>
      <c r="F104" s="2" t="s">
        <v>17</v>
      </c>
      <c r="G104" s="32" t="s">
        <v>5002</v>
      </c>
      <c r="H104" s="36" t="s">
        <v>656</v>
      </c>
      <c r="I104" s="2" t="s">
        <v>657</v>
      </c>
      <c r="J104" s="2" t="e">
        <f>INDEX(#REF!,MATCH(AA104,#REF!,0),1)</f>
        <v>#REF!</v>
      </c>
      <c r="K104" s="4" t="e">
        <f>INDEX(#REF!,MATCH(AA104,#REF!,0),1)</f>
        <v>#REF!</v>
      </c>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3" t="s">
        <v>5068</v>
      </c>
      <c r="AB104" s="2" t="s">
        <v>4</v>
      </c>
      <c r="AC104" s="2" t="s">
        <v>41</v>
      </c>
      <c r="AD104" s="2" t="s">
        <v>9</v>
      </c>
      <c r="AE104" s="2" t="s">
        <v>42</v>
      </c>
      <c r="AF104" s="2" t="s">
        <v>56</v>
      </c>
      <c r="AG104" s="2" t="s">
        <v>8</v>
      </c>
      <c r="AH104" s="2" t="s">
        <v>140</v>
      </c>
    </row>
    <row r="105" spans="1:34" ht="30">
      <c r="A105" s="1">
        <v>104</v>
      </c>
      <c r="B105" s="2" t="s">
        <v>78</v>
      </c>
      <c r="D105" s="2" t="s">
        <v>143</v>
      </c>
      <c r="E105" s="2" t="s">
        <v>12</v>
      </c>
      <c r="F105" s="2" t="s">
        <v>17</v>
      </c>
      <c r="G105" s="32" t="s">
        <v>5002</v>
      </c>
      <c r="H105" s="36" t="s">
        <v>658</v>
      </c>
      <c r="I105" s="2" t="s">
        <v>659</v>
      </c>
      <c r="J105" s="2" t="e">
        <f>INDEX(#REF!,MATCH(AA105,#REF!,0),1)</f>
        <v>#REF!</v>
      </c>
      <c r="K105" s="4" t="e">
        <f>INDEX(#REF!,MATCH(AA105,#REF!,0),1)</f>
        <v>#REF!</v>
      </c>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3" t="s">
        <v>5169</v>
      </c>
      <c r="AB105" s="2" t="s">
        <v>4</v>
      </c>
      <c r="AC105" s="2" t="s">
        <v>27</v>
      </c>
      <c r="AD105" s="2" t="s">
        <v>9</v>
      </c>
      <c r="AE105" s="2" t="s">
        <v>9</v>
      </c>
      <c r="AF105" s="2" t="s">
        <v>56</v>
      </c>
      <c r="AG105" s="2" t="s">
        <v>8</v>
      </c>
    </row>
    <row r="106" spans="1:34" ht="45">
      <c r="A106" s="1">
        <v>105</v>
      </c>
      <c r="B106" s="2" t="s">
        <v>78</v>
      </c>
      <c r="D106" s="2" t="s">
        <v>145</v>
      </c>
      <c r="E106" s="2" t="s">
        <v>20</v>
      </c>
      <c r="F106" s="2" t="s">
        <v>17</v>
      </c>
      <c r="G106" s="32" t="s">
        <v>5002</v>
      </c>
      <c r="H106" s="36" t="s">
        <v>609</v>
      </c>
      <c r="I106" s="2" t="s">
        <v>610</v>
      </c>
      <c r="J106" s="2" t="e">
        <f>INDEX(#REF!,MATCH(AA106,#REF!,0),1)</f>
        <v>#REF!</v>
      </c>
      <c r="K106" s="4" t="e">
        <f>INDEX(#REF!,MATCH(AA106,#REF!,0),1)</f>
        <v>#REF!</v>
      </c>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3" t="s">
        <v>5088</v>
      </c>
      <c r="AB106" s="2" t="s">
        <v>4</v>
      </c>
      <c r="AC106" s="2" t="s">
        <v>27</v>
      </c>
      <c r="AD106" s="2" t="s">
        <v>9</v>
      </c>
      <c r="AE106" s="2" t="s">
        <v>9</v>
      </c>
      <c r="AF106" s="2" t="s">
        <v>50</v>
      </c>
      <c r="AG106" s="2" t="s">
        <v>8</v>
      </c>
      <c r="AH106" s="2" t="s">
        <v>27</v>
      </c>
    </row>
    <row r="107" spans="1:34">
      <c r="A107" s="1">
        <v>106</v>
      </c>
      <c r="B107" s="2" t="s">
        <v>78</v>
      </c>
      <c r="D107" s="2" t="s">
        <v>146</v>
      </c>
      <c r="E107" s="2" t="s">
        <v>23</v>
      </c>
      <c r="F107" s="2" t="s">
        <v>3</v>
      </c>
      <c r="G107" s="32" t="s">
        <v>5003</v>
      </c>
      <c r="H107" s="37" t="s">
        <v>611</v>
      </c>
      <c r="I107" s="2" t="s">
        <v>612</v>
      </c>
      <c r="J107" s="2" t="e">
        <f>INDEX(#REF!,MATCH(AA107,#REF!,0),1)</f>
        <v>#REF!</v>
      </c>
      <c r="K107" s="4" t="e">
        <f>INDEX(#REF!,MATCH(AA107,#REF!,0),1)</f>
        <v>#REF!</v>
      </c>
      <c r="T107" s="2" t="s">
        <v>1177</v>
      </c>
      <c r="X107" s="2" t="str">
        <f t="shared" si="8"/>
        <v>CI_ Universal_ Communication. Details</v>
      </c>
      <c r="Y107" s="2" t="str">
        <f t="shared" si="9"/>
        <v>ram:CIUniversalCommunicationType</v>
      </c>
      <c r="Z107" s="2" t="str">
        <f t="shared" si="10"/>
        <v>ram:CIUniversalCommunicationType</v>
      </c>
      <c r="AA107" s="3" t="s">
        <v>5155</v>
      </c>
      <c r="AB107" s="2" t="s">
        <v>4</v>
      </c>
      <c r="AC107" s="2" t="s">
        <v>27</v>
      </c>
      <c r="AD107" s="2" t="s">
        <v>9</v>
      </c>
      <c r="AE107" s="2" t="s">
        <v>9</v>
      </c>
      <c r="AF107" s="2" t="s">
        <v>8</v>
      </c>
      <c r="AG107" s="2" t="s">
        <v>8</v>
      </c>
      <c r="AH107" s="2" t="s">
        <v>27</v>
      </c>
    </row>
    <row r="108" spans="1:34" ht="45">
      <c r="A108" s="1">
        <v>107</v>
      </c>
      <c r="B108" s="2" t="s">
        <v>78</v>
      </c>
      <c r="D108" s="2" t="s">
        <v>147</v>
      </c>
      <c r="E108" s="2" t="s">
        <v>12</v>
      </c>
      <c r="F108" s="2" t="s">
        <v>17</v>
      </c>
      <c r="G108" s="32" t="s">
        <v>5005</v>
      </c>
      <c r="H108" s="37" t="s">
        <v>660</v>
      </c>
      <c r="I108" s="2" t="s">
        <v>661</v>
      </c>
      <c r="J108" s="2" t="e">
        <f>INDEX(#REF!,MATCH(AA108,#REF!,0),1)</f>
        <v>#REF!</v>
      </c>
      <c r="K108" s="4" t="e">
        <f>INDEX(#REF!,MATCH(AA108,#REF!,0),1)</f>
        <v>#REF!</v>
      </c>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3" t="s">
        <v>5067</v>
      </c>
      <c r="AB108" s="2" t="s">
        <v>4</v>
      </c>
      <c r="AC108" s="2" t="s">
        <v>27</v>
      </c>
      <c r="AD108" s="2" t="s">
        <v>9</v>
      </c>
      <c r="AE108" s="2" t="s">
        <v>9</v>
      </c>
      <c r="AF108" s="2" t="s">
        <v>56</v>
      </c>
      <c r="AG108" s="2" t="s">
        <v>56</v>
      </c>
      <c r="AH108" s="2" t="s">
        <v>542</v>
      </c>
    </row>
    <row r="109" spans="1:34" ht="45">
      <c r="A109" s="1">
        <v>108</v>
      </c>
      <c r="B109" s="2" t="s">
        <v>78</v>
      </c>
      <c r="D109" s="2" t="s">
        <v>148</v>
      </c>
      <c r="E109" s="2" t="s">
        <v>20</v>
      </c>
      <c r="F109" s="2" t="s">
        <v>17</v>
      </c>
      <c r="G109" s="32" t="s">
        <v>5002</v>
      </c>
      <c r="H109" s="36" t="s">
        <v>615</v>
      </c>
      <c r="I109" s="2" t="s">
        <v>616</v>
      </c>
      <c r="J109" s="2" t="e">
        <f>INDEX(#REF!,MATCH(AA109,#REF!,0),1)</f>
        <v>#REF!</v>
      </c>
      <c r="K109" s="4" t="e">
        <f>INDEX(#REF!,MATCH(AA109,#REF!,0),1)</f>
        <v>#REF!</v>
      </c>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3" t="s">
        <v>5170</v>
      </c>
      <c r="AB109" s="2" t="s">
        <v>4</v>
      </c>
      <c r="AC109" s="2" t="s">
        <v>230</v>
      </c>
      <c r="AD109" s="2" t="s">
        <v>9</v>
      </c>
      <c r="AE109" s="2" t="s">
        <v>9</v>
      </c>
      <c r="AF109" s="2" t="s">
        <v>50</v>
      </c>
      <c r="AG109" s="2" t="s">
        <v>8</v>
      </c>
      <c r="AH109" s="2" t="s">
        <v>230</v>
      </c>
    </row>
    <row r="110" spans="1:34">
      <c r="A110" s="1">
        <v>109</v>
      </c>
      <c r="B110" s="2" t="s">
        <v>78</v>
      </c>
      <c r="D110" s="2" t="s">
        <v>146</v>
      </c>
      <c r="E110" s="2" t="s">
        <v>23</v>
      </c>
      <c r="F110" s="2" t="s">
        <v>3</v>
      </c>
      <c r="G110" s="32" t="s">
        <v>5003</v>
      </c>
      <c r="H110" s="37" t="s">
        <v>617</v>
      </c>
      <c r="I110" s="2" t="s">
        <v>618</v>
      </c>
      <c r="J110" s="2" t="e">
        <f>INDEX(#REF!,MATCH(AA110,#REF!,0),1)</f>
        <v>#REF!</v>
      </c>
      <c r="K110" s="4" t="e">
        <f>INDEX(#REF!,MATCH(AA110,#REF!,0),1)</f>
        <v>#REF!</v>
      </c>
      <c r="T110" s="2" t="s">
        <v>1177</v>
      </c>
      <c r="X110" s="2" t="str">
        <f t="shared" si="8"/>
        <v>CI_ Universal_ Communication. Details</v>
      </c>
      <c r="Y110" s="2" t="str">
        <f t="shared" si="9"/>
        <v>ram:CIUniversalCommunicationType</v>
      </c>
      <c r="Z110" s="2" t="str">
        <f t="shared" si="10"/>
        <v>ram:CIUniversalCommunicationType</v>
      </c>
      <c r="AA110" s="3" t="s">
        <v>5155</v>
      </c>
      <c r="AB110" s="2" t="s">
        <v>4</v>
      </c>
      <c r="AC110" s="2" t="s">
        <v>230</v>
      </c>
      <c r="AD110" s="2" t="s">
        <v>9</v>
      </c>
      <c r="AE110" s="2" t="s">
        <v>9</v>
      </c>
      <c r="AF110" s="2" t="s">
        <v>8</v>
      </c>
      <c r="AG110" s="2" t="s">
        <v>8</v>
      </c>
      <c r="AH110" s="2" t="s">
        <v>230</v>
      </c>
    </row>
    <row r="111" spans="1:34" ht="45">
      <c r="A111" s="1">
        <v>110</v>
      </c>
      <c r="B111" s="2" t="s">
        <v>78</v>
      </c>
      <c r="D111" s="2" t="s">
        <v>147</v>
      </c>
      <c r="E111" s="2" t="s">
        <v>12</v>
      </c>
      <c r="F111" s="2" t="s">
        <v>17</v>
      </c>
      <c r="G111" s="32" t="s">
        <v>5005</v>
      </c>
      <c r="H111" s="37" t="s">
        <v>662</v>
      </c>
      <c r="I111" s="2" t="s">
        <v>663</v>
      </c>
      <c r="J111" s="2" t="e">
        <f>INDEX(#REF!,MATCH(AA111,#REF!,0),1)</f>
        <v>#REF!</v>
      </c>
      <c r="K111" s="4" t="e">
        <f>INDEX(#REF!,MATCH(AA111,#REF!,0),1)</f>
        <v>#REF!</v>
      </c>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3" t="s">
        <v>5171</v>
      </c>
      <c r="AB111" s="2" t="s">
        <v>4</v>
      </c>
      <c r="AC111" s="2" t="s">
        <v>230</v>
      </c>
      <c r="AD111" s="2" t="s">
        <v>9</v>
      </c>
      <c r="AE111" s="2" t="s">
        <v>9</v>
      </c>
      <c r="AF111" s="2" t="s">
        <v>56</v>
      </c>
      <c r="AG111" s="2" t="s">
        <v>56</v>
      </c>
      <c r="AH111" s="2" t="s">
        <v>230</v>
      </c>
    </row>
    <row r="112" spans="1:34" ht="45">
      <c r="A112" s="1">
        <v>111</v>
      </c>
      <c r="B112" s="2" t="s">
        <v>78</v>
      </c>
      <c r="D112" s="2" t="s">
        <v>149</v>
      </c>
      <c r="E112" s="2" t="s">
        <v>20</v>
      </c>
      <c r="F112" s="2" t="s">
        <v>17</v>
      </c>
      <c r="G112" s="32" t="s">
        <v>5002</v>
      </c>
      <c r="H112" s="36" t="s">
        <v>621</v>
      </c>
      <c r="I112" s="2" t="s">
        <v>622</v>
      </c>
      <c r="J112" s="2" t="e">
        <f>INDEX(#REF!,MATCH(AA112,#REF!,0),1)</f>
        <v>#REF!</v>
      </c>
      <c r="K112" s="4" t="e">
        <f>INDEX(#REF!,MATCH(AA112,#REF!,0),1)</f>
        <v>#REF!</v>
      </c>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3" t="s">
        <v>5089</v>
      </c>
      <c r="AB112" s="2" t="s">
        <v>4</v>
      </c>
      <c r="AC112" s="2" t="s">
        <v>27</v>
      </c>
      <c r="AD112" s="2" t="s">
        <v>9</v>
      </c>
      <c r="AE112" s="2" t="s">
        <v>9</v>
      </c>
      <c r="AF112" s="2" t="s">
        <v>50</v>
      </c>
      <c r="AG112" s="2" t="s">
        <v>8</v>
      </c>
      <c r="AH112" s="2" t="s">
        <v>27</v>
      </c>
    </row>
    <row r="113" spans="1:34">
      <c r="A113" s="1">
        <v>112</v>
      </c>
      <c r="B113" s="2" t="s">
        <v>78</v>
      </c>
      <c r="D113" s="2" t="s">
        <v>146</v>
      </c>
      <c r="E113" s="2" t="s">
        <v>23</v>
      </c>
      <c r="F113" s="2" t="s">
        <v>3</v>
      </c>
      <c r="G113" s="32" t="s">
        <v>5003</v>
      </c>
      <c r="H113" s="37" t="s">
        <v>623</v>
      </c>
      <c r="I113" s="2" t="s">
        <v>664</v>
      </c>
      <c r="J113" s="2" t="e">
        <f>INDEX(#REF!,MATCH(AA113,#REF!,0),1)</f>
        <v>#REF!</v>
      </c>
      <c r="K113" s="4" t="e">
        <f>INDEX(#REF!,MATCH(AA113,#REF!,0),1)</f>
        <v>#REF!</v>
      </c>
      <c r="T113" s="2" t="s">
        <v>1177</v>
      </c>
      <c r="X113" s="2" t="str">
        <f t="shared" si="8"/>
        <v>CI_ Universal_ Communication. Details</v>
      </c>
      <c r="Y113" s="2" t="str">
        <f t="shared" si="9"/>
        <v>ram:CIUniversalCommunicationType</v>
      </c>
      <c r="Z113" s="2" t="str">
        <f t="shared" si="10"/>
        <v>ram:CIUniversalCommunicationType</v>
      </c>
      <c r="AA113" s="3" t="s">
        <v>5155</v>
      </c>
      <c r="AB113" s="2" t="s">
        <v>4</v>
      </c>
      <c r="AC113" s="2" t="s">
        <v>27</v>
      </c>
      <c r="AD113" s="2" t="s">
        <v>9</v>
      </c>
      <c r="AE113" s="2" t="s">
        <v>9</v>
      </c>
      <c r="AF113" s="2" t="s">
        <v>27</v>
      </c>
      <c r="AG113" s="2" t="s">
        <v>8</v>
      </c>
      <c r="AH113" s="2" t="s">
        <v>27</v>
      </c>
    </row>
    <row r="114" spans="1:34" ht="45">
      <c r="A114" s="1">
        <v>113</v>
      </c>
      <c r="B114" s="2" t="s">
        <v>78</v>
      </c>
      <c r="D114" s="2" t="s">
        <v>150</v>
      </c>
      <c r="E114" s="2" t="s">
        <v>12</v>
      </c>
      <c r="F114" s="2" t="s">
        <v>17</v>
      </c>
      <c r="G114" s="32" t="s">
        <v>5005</v>
      </c>
      <c r="H114" s="37" t="s">
        <v>665</v>
      </c>
      <c r="I114" s="2" t="s">
        <v>666</v>
      </c>
      <c r="J114" s="2" t="e">
        <f>INDEX(#REF!,MATCH(AA114,#REF!,0),1)</f>
        <v>#REF!</v>
      </c>
      <c r="K114" s="4" t="e">
        <f>INDEX(#REF!,MATCH(AA114,#REF!,0),1)</f>
        <v>#REF!</v>
      </c>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3" t="s">
        <v>5066</v>
      </c>
      <c r="AB114" s="2" t="s">
        <v>4</v>
      </c>
      <c r="AC114" s="2" t="s">
        <v>27</v>
      </c>
      <c r="AD114" s="2" t="s">
        <v>9</v>
      </c>
      <c r="AE114" s="2" t="s">
        <v>9</v>
      </c>
      <c r="AF114" s="2" t="s">
        <v>56</v>
      </c>
      <c r="AG114" s="2" t="s">
        <v>56</v>
      </c>
      <c r="AH114" s="2" t="s">
        <v>542</v>
      </c>
    </row>
    <row r="115" spans="1:34" ht="30">
      <c r="A115" s="1">
        <v>114</v>
      </c>
      <c r="B115" s="2" t="s">
        <v>78</v>
      </c>
      <c r="D115" s="2" t="s">
        <v>151</v>
      </c>
      <c r="E115" s="2" t="s">
        <v>20</v>
      </c>
      <c r="F115" s="2" t="s">
        <v>17</v>
      </c>
      <c r="G115" s="32" t="s">
        <v>5001</v>
      </c>
      <c r="H115" s="35" t="s">
        <v>667</v>
      </c>
      <c r="I115" s="2" t="s">
        <v>668</v>
      </c>
      <c r="J115" s="2" t="e">
        <f>INDEX(#REF!,MATCH(AA115,#REF!,0),1)</f>
        <v>#REF!</v>
      </c>
      <c r="K115" s="4" t="e">
        <f>INDEX(#REF!,MATCH(AA115,#REF!,0),1)</f>
        <v>#REF!</v>
      </c>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3" t="s">
        <v>5034</v>
      </c>
      <c r="AB115" s="2" t="s">
        <v>4</v>
      </c>
      <c r="AC115" s="2" t="s">
        <v>27</v>
      </c>
      <c r="AD115" s="2" t="s">
        <v>9</v>
      </c>
      <c r="AE115" s="2" t="s">
        <v>9</v>
      </c>
      <c r="AF115" s="2" t="s">
        <v>50</v>
      </c>
      <c r="AG115" s="2" t="s">
        <v>8</v>
      </c>
      <c r="AH115" s="2" t="s">
        <v>25</v>
      </c>
    </row>
    <row r="116" spans="1:34">
      <c r="A116" s="1">
        <v>115</v>
      </c>
      <c r="B116" s="2" t="s">
        <v>78</v>
      </c>
      <c r="D116" s="2" t="s">
        <v>167</v>
      </c>
      <c r="E116" s="2" t="s">
        <v>23</v>
      </c>
      <c r="F116" s="2" t="s">
        <v>3</v>
      </c>
      <c r="G116" s="32" t="s">
        <v>5004</v>
      </c>
      <c r="H116" s="36" t="s">
        <v>669</v>
      </c>
      <c r="I116" s="2" t="s">
        <v>670</v>
      </c>
      <c r="J116" s="2" t="e">
        <f>INDEX(#REF!,MATCH(AA116,#REF!,0),1)</f>
        <v>#REF!</v>
      </c>
      <c r="K116" s="4" t="e">
        <f>INDEX(#REF!,MATCH(AA116,#REF!,0),1)</f>
        <v>#REF!</v>
      </c>
      <c r="R116" s="2" t="s">
        <v>359</v>
      </c>
      <c r="X116" s="2" t="str">
        <f t="shared" si="8"/>
        <v>CI_ Trade_ Address. Details</v>
      </c>
      <c r="Y116" s="2" t="str">
        <f t="shared" si="9"/>
        <v>ram:CITradeAddressType</v>
      </c>
      <c r="Z116" s="2" t="str">
        <f t="shared" si="10"/>
        <v>ram:CITradeAddressType</v>
      </c>
      <c r="AA116" s="3" t="s">
        <v>5159</v>
      </c>
      <c r="AB116" s="2" t="s">
        <v>4</v>
      </c>
      <c r="AC116" s="2" t="s">
        <v>27</v>
      </c>
      <c r="AD116" s="2" t="s">
        <v>9</v>
      </c>
      <c r="AE116" s="2" t="s">
        <v>9</v>
      </c>
      <c r="AF116" s="2" t="s">
        <v>27</v>
      </c>
      <c r="AG116" s="2" t="s">
        <v>8</v>
      </c>
      <c r="AH116" s="2">
        <v>0</v>
      </c>
    </row>
    <row r="117" spans="1:34" ht="30">
      <c r="A117" s="1">
        <v>116</v>
      </c>
      <c r="B117" s="2" t="s">
        <v>78</v>
      </c>
      <c r="D117" s="2" t="s">
        <v>152</v>
      </c>
      <c r="E117" s="2" t="s">
        <v>12</v>
      </c>
      <c r="F117" s="2" t="s">
        <v>17</v>
      </c>
      <c r="G117" s="32" t="s">
        <v>5002</v>
      </c>
      <c r="H117" s="36" t="s">
        <v>671</v>
      </c>
      <c r="I117" s="2" t="s">
        <v>672</v>
      </c>
      <c r="J117" s="2" t="e">
        <f>INDEX(#REF!,MATCH(AA117,#REF!,0),1)</f>
        <v>#REF!</v>
      </c>
      <c r="K117" s="4" t="e">
        <f>INDEX(#REF!,MATCH(AA117,#REF!,0),1)</f>
        <v>#REF!</v>
      </c>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3" t="s">
        <v>5038</v>
      </c>
      <c r="AB117" s="2" t="s">
        <v>4</v>
      </c>
      <c r="AC117" s="2" t="s">
        <v>27</v>
      </c>
      <c r="AD117" s="2" t="s">
        <v>9</v>
      </c>
      <c r="AE117" s="2" t="s">
        <v>9</v>
      </c>
      <c r="AF117" s="2" t="s">
        <v>56</v>
      </c>
      <c r="AG117" s="2" t="s">
        <v>56</v>
      </c>
      <c r="AH117" s="2" t="s">
        <v>542</v>
      </c>
    </row>
    <row r="118" spans="1:34" ht="30">
      <c r="A118" s="1">
        <v>117</v>
      </c>
      <c r="B118" s="2" t="s">
        <v>78</v>
      </c>
      <c r="D118" s="2" t="s">
        <v>153</v>
      </c>
      <c r="E118" s="2" t="s">
        <v>12</v>
      </c>
      <c r="F118" s="2" t="s">
        <v>17</v>
      </c>
      <c r="G118" s="32" t="s">
        <v>5002</v>
      </c>
      <c r="H118" s="36" t="s">
        <v>673</v>
      </c>
      <c r="I118" s="2" t="s">
        <v>674</v>
      </c>
      <c r="J118" s="2" t="e">
        <f>INDEX(#REF!,MATCH(AA118,#REF!,0),1)</f>
        <v>#REF!</v>
      </c>
      <c r="K118" s="4" t="e">
        <f>INDEX(#REF!,MATCH(AA118,#REF!,0),1)</f>
        <v>#REF!</v>
      </c>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3" t="s">
        <v>5035</v>
      </c>
      <c r="AB118" s="2" t="s">
        <v>4</v>
      </c>
      <c r="AC118" s="2" t="s">
        <v>41</v>
      </c>
      <c r="AD118" s="2" t="s">
        <v>9</v>
      </c>
      <c r="AE118" s="2" t="s">
        <v>42</v>
      </c>
      <c r="AF118" s="2" t="s">
        <v>56</v>
      </c>
      <c r="AG118" s="2" t="s">
        <v>56</v>
      </c>
      <c r="AH118" s="2" t="s">
        <v>542</v>
      </c>
    </row>
    <row r="119" spans="1:34" ht="30">
      <c r="A119" s="1">
        <v>118</v>
      </c>
      <c r="B119" s="2" t="s">
        <v>78</v>
      </c>
      <c r="D119" s="2" t="s">
        <v>154</v>
      </c>
      <c r="E119" s="2" t="s">
        <v>12</v>
      </c>
      <c r="F119" s="2" t="s">
        <v>17</v>
      </c>
      <c r="G119" s="32" t="s">
        <v>5002</v>
      </c>
      <c r="H119" s="36" t="s">
        <v>675</v>
      </c>
      <c r="I119" s="2" t="s">
        <v>676</v>
      </c>
      <c r="J119" s="2" t="e">
        <f>INDEX(#REF!,MATCH(AA119,#REF!,0),1)</f>
        <v>#REF!</v>
      </c>
      <c r="K119" s="4" t="e">
        <f>INDEX(#REF!,MATCH(AA119,#REF!,0),1)</f>
        <v>#REF!</v>
      </c>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3" t="s">
        <v>5036</v>
      </c>
      <c r="AB119" s="2" t="s">
        <v>4</v>
      </c>
      <c r="AC119" s="2" t="s">
        <v>41</v>
      </c>
      <c r="AD119" s="2" t="s">
        <v>9</v>
      </c>
      <c r="AE119" s="2" t="s">
        <v>42</v>
      </c>
      <c r="AF119" s="2" t="s">
        <v>56</v>
      </c>
      <c r="AG119" s="2" t="s">
        <v>8</v>
      </c>
      <c r="AH119" s="2" t="s">
        <v>542</v>
      </c>
    </row>
    <row r="120" spans="1:34" ht="30">
      <c r="A120" s="1">
        <v>119</v>
      </c>
      <c r="B120" s="2" t="s">
        <v>78</v>
      </c>
      <c r="D120" s="2" t="s">
        <v>156</v>
      </c>
      <c r="E120" s="2" t="s">
        <v>12</v>
      </c>
      <c r="F120" s="2" t="s">
        <v>17</v>
      </c>
      <c r="G120" s="32" t="s">
        <v>5002</v>
      </c>
      <c r="H120" s="36" t="s">
        <v>677</v>
      </c>
      <c r="I120" s="2" t="s">
        <v>678</v>
      </c>
      <c r="J120" s="2" t="e">
        <f>INDEX(#REF!,MATCH(AA120,#REF!,0),1)</f>
        <v>#REF!</v>
      </c>
      <c r="K120" s="4" t="e">
        <f>INDEX(#REF!,MATCH(AA120,#REF!,0),1)</f>
        <v>#REF!</v>
      </c>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3" t="s">
        <v>5037</v>
      </c>
      <c r="AB120" s="2" t="s">
        <v>4</v>
      </c>
      <c r="AC120" s="2" t="s">
        <v>41</v>
      </c>
      <c r="AD120" s="2" t="s">
        <v>9</v>
      </c>
      <c r="AE120" s="2" t="s">
        <v>42</v>
      </c>
      <c r="AF120" s="2" t="s">
        <v>56</v>
      </c>
      <c r="AG120" s="2" t="s">
        <v>8</v>
      </c>
      <c r="AH120" s="2" t="s">
        <v>542</v>
      </c>
    </row>
    <row r="121" spans="1:34" ht="30">
      <c r="A121" s="1">
        <v>120</v>
      </c>
      <c r="B121" s="2" t="s">
        <v>78</v>
      </c>
      <c r="D121" s="2" t="s">
        <v>158</v>
      </c>
      <c r="E121" s="2" t="s">
        <v>12</v>
      </c>
      <c r="F121" s="2" t="s">
        <v>22</v>
      </c>
      <c r="G121" s="32" t="s">
        <v>5002</v>
      </c>
      <c r="H121" s="36" t="s">
        <v>679</v>
      </c>
      <c r="I121" s="2" t="s">
        <v>680</v>
      </c>
      <c r="J121" s="2" t="e">
        <f>INDEX(#REF!,MATCH(AA121,#REF!,0),1)</f>
        <v>#REF!</v>
      </c>
      <c r="K121" s="4" t="e">
        <f>INDEX(#REF!,MATCH(AA121,#REF!,0),1)</f>
        <v>#REF!</v>
      </c>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3" t="s">
        <v>5039</v>
      </c>
      <c r="AB121" s="2" t="s">
        <v>4</v>
      </c>
      <c r="AC121" s="2" t="s">
        <v>168</v>
      </c>
      <c r="AD121" s="2" t="s">
        <v>9</v>
      </c>
      <c r="AE121" s="2" t="s">
        <v>42</v>
      </c>
      <c r="AF121" s="2" t="s">
        <v>60</v>
      </c>
      <c r="AG121" s="2" t="s">
        <v>8</v>
      </c>
      <c r="AH121" s="2" t="s">
        <v>25</v>
      </c>
    </row>
    <row r="122" spans="1:34" ht="30">
      <c r="A122" s="1">
        <v>121</v>
      </c>
      <c r="B122" s="2" t="s">
        <v>78</v>
      </c>
      <c r="D122" s="2" t="s">
        <v>4844</v>
      </c>
      <c r="E122" s="2" t="s">
        <v>20</v>
      </c>
      <c r="F122" s="2" t="s">
        <v>22</v>
      </c>
      <c r="G122" s="32" t="s">
        <v>5001</v>
      </c>
      <c r="H122" s="35" t="s">
        <v>4927</v>
      </c>
      <c r="I122" s="2" t="s">
        <v>4928</v>
      </c>
      <c r="J122" s="2" t="e">
        <f>INDEX(#REF!,MATCH(AA122,#REF!,0),1)</f>
        <v>#REF!</v>
      </c>
      <c r="K122" s="4" t="e">
        <f>INDEX(#REF!,MATCH(AA122,#REF!,0),1)</f>
        <v>#REF!</v>
      </c>
      <c r="Q122" s="2" t="s">
        <v>4841</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3" t="s">
        <v>5172</v>
      </c>
    </row>
    <row r="123" spans="1:34">
      <c r="A123" s="1">
        <v>122</v>
      </c>
      <c r="B123" s="2" t="s">
        <v>78</v>
      </c>
      <c r="D123" s="2" t="s">
        <v>146</v>
      </c>
      <c r="E123" s="2" t="s">
        <v>23</v>
      </c>
      <c r="F123" s="2" t="s">
        <v>3</v>
      </c>
      <c r="G123" s="32" t="s">
        <v>5004</v>
      </c>
      <c r="H123" s="36" t="s">
        <v>4929</v>
      </c>
      <c r="I123" s="2" t="s">
        <v>4929</v>
      </c>
      <c r="J123" s="2" t="e">
        <f>INDEX(#REF!,MATCH(AA123,#REF!,0),1)</f>
        <v>#REF!</v>
      </c>
      <c r="K123" s="4" t="e">
        <f>INDEX(#REF!,MATCH(AA123,#REF!,0),1)</f>
        <v>#REF!</v>
      </c>
      <c r="R123" s="2" t="s">
        <v>1177</v>
      </c>
      <c r="X123" s="2" t="str">
        <f t="shared" si="8"/>
        <v>CI_ Universal_ Communication. Details</v>
      </c>
      <c r="Y123" s="2" t="str">
        <f t="shared" si="9"/>
        <v>ram:CIUniversalCommunicationType</v>
      </c>
      <c r="Z123" s="2" t="str">
        <f t="shared" si="10"/>
        <v>ram:CIUniversalCommunicationType</v>
      </c>
      <c r="AA123" s="3" t="s">
        <v>5155</v>
      </c>
      <c r="AB123" s="2" t="s">
        <v>4</v>
      </c>
    </row>
    <row r="124" spans="1:34" ht="45">
      <c r="A124" s="1">
        <v>123</v>
      </c>
      <c r="B124" s="2" t="s">
        <v>78</v>
      </c>
      <c r="D124" s="2" t="s">
        <v>4843</v>
      </c>
      <c r="E124" s="2" t="s">
        <v>12</v>
      </c>
      <c r="F124" s="2" t="s">
        <v>22</v>
      </c>
      <c r="G124" s="32" t="s">
        <v>5002</v>
      </c>
      <c r="H124" s="36" t="s">
        <v>4930</v>
      </c>
      <c r="I124" s="2" t="s">
        <v>4931</v>
      </c>
      <c r="J124" s="2" t="e">
        <f>INDEX(#REF!,MATCH(AA124,#REF!,0),1)</f>
        <v>#REF!</v>
      </c>
      <c r="K124" s="4" t="e">
        <f>INDEX(#REF!,MATCH(AA124,#REF!,0),1)</f>
        <v>#REF!</v>
      </c>
      <c r="S124" s="2" t="s">
        <v>4842</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3" t="s">
        <v>5173</v>
      </c>
      <c r="AB124" s="2" t="s">
        <v>4</v>
      </c>
      <c r="AC124" s="2" t="s">
        <v>4932</v>
      </c>
      <c r="AE124" s="2" t="s">
        <v>42</v>
      </c>
      <c r="AF124" s="2" t="s">
        <v>60</v>
      </c>
      <c r="AG124" s="2" t="s">
        <v>60</v>
      </c>
      <c r="AH124" s="2" t="s">
        <v>25</v>
      </c>
    </row>
    <row r="125" spans="1:34" ht="45">
      <c r="A125" s="1">
        <v>124</v>
      </c>
      <c r="B125" s="2" t="s">
        <v>78</v>
      </c>
      <c r="D125" s="2" t="s">
        <v>147</v>
      </c>
      <c r="E125" s="2" t="s">
        <v>12</v>
      </c>
      <c r="F125" s="2" t="s">
        <v>22</v>
      </c>
      <c r="G125" s="32" t="s">
        <v>5002</v>
      </c>
      <c r="H125" s="36" t="s">
        <v>4933</v>
      </c>
      <c r="I125" s="2" t="s">
        <v>4934</v>
      </c>
      <c r="J125" s="2" t="e">
        <f>INDEX(#REF!,MATCH(AA125,#REF!,0),1)</f>
        <v>#REF!</v>
      </c>
      <c r="K125" s="4" t="e">
        <f>INDEX(#REF!,MATCH(AA125,#REF!,0),1)</f>
        <v>#REF!</v>
      </c>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3" t="s">
        <v>5174</v>
      </c>
      <c r="AB125" s="2" t="s">
        <v>4</v>
      </c>
      <c r="AF125" s="2" t="s">
        <v>60</v>
      </c>
      <c r="AG125" s="2" t="s">
        <v>60</v>
      </c>
      <c r="AH125" s="2" t="s">
        <v>25</v>
      </c>
    </row>
    <row r="126" spans="1:34" ht="30">
      <c r="A126" s="1">
        <v>125</v>
      </c>
      <c r="B126" s="2" t="s">
        <v>78</v>
      </c>
      <c r="D126" s="2" t="s">
        <v>169</v>
      </c>
      <c r="E126" s="2" t="s">
        <v>20</v>
      </c>
      <c r="F126" s="2" t="s">
        <v>17</v>
      </c>
      <c r="G126" s="32" t="s">
        <v>4999</v>
      </c>
      <c r="H126" s="34" t="s">
        <v>681</v>
      </c>
      <c r="I126" s="2" t="s">
        <v>682</v>
      </c>
      <c r="J126" s="2" t="e">
        <f>INDEX(#REF!,MATCH(AA126,#REF!,0),1)</f>
        <v>#REF!</v>
      </c>
      <c r="K126" s="4" t="e">
        <f>INDEX(#REF!,MATCH(AA126,#REF!,0),1)</f>
        <v>#REF!</v>
      </c>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3" t="s">
        <v>5085</v>
      </c>
      <c r="AB126" s="2" t="s">
        <v>4</v>
      </c>
      <c r="AC126" s="2" t="s">
        <v>27</v>
      </c>
      <c r="AD126" s="2" t="s">
        <v>9</v>
      </c>
      <c r="AE126" s="2" t="s">
        <v>9</v>
      </c>
      <c r="AF126" s="2" t="s">
        <v>27</v>
      </c>
      <c r="AG126" s="2" t="s">
        <v>8</v>
      </c>
      <c r="AH126" s="2" t="s">
        <v>27</v>
      </c>
    </row>
    <row r="127" spans="1:34">
      <c r="A127" s="1">
        <v>126</v>
      </c>
      <c r="B127" s="2" t="s">
        <v>78</v>
      </c>
      <c r="D127" s="2" t="s">
        <v>170</v>
      </c>
      <c r="E127" s="2" t="s">
        <v>23</v>
      </c>
      <c r="F127" s="2" t="s">
        <v>3</v>
      </c>
      <c r="G127" s="32" t="s">
        <v>5000</v>
      </c>
      <c r="H127" s="35" t="s">
        <v>683</v>
      </c>
      <c r="I127" s="2" t="s">
        <v>684</v>
      </c>
      <c r="J127" s="2" t="e">
        <f>INDEX(#REF!,MATCH(AA127,#REF!,0),1)</f>
        <v>#REF!</v>
      </c>
      <c r="K127" s="4" t="e">
        <f>INDEX(#REF!,MATCH(AA127,#REF!,0),1)</f>
        <v>#REF!</v>
      </c>
      <c r="P127" s="2" t="s">
        <v>1184</v>
      </c>
      <c r="X127" s="2" t="str">
        <f t="shared" si="8"/>
        <v>Procuring_ Project. Details</v>
      </c>
      <c r="Y127" s="2" t="str">
        <f t="shared" si="9"/>
        <v>ram:ProcuringProjectType</v>
      </c>
      <c r="Z127" s="2" t="str">
        <f t="shared" si="10"/>
        <v>ram:ProcuringProjectType</v>
      </c>
      <c r="AA127" s="3" t="s">
        <v>5175</v>
      </c>
      <c r="AB127" s="2" t="s">
        <v>4</v>
      </c>
      <c r="AC127" s="2" t="s">
        <v>27</v>
      </c>
      <c r="AD127" s="2" t="s">
        <v>9</v>
      </c>
      <c r="AE127" s="2" t="s">
        <v>9</v>
      </c>
      <c r="AF127" s="2" t="s">
        <v>27</v>
      </c>
      <c r="AG127" s="2" t="s">
        <v>8</v>
      </c>
      <c r="AH127" s="2" t="s">
        <v>27</v>
      </c>
    </row>
    <row r="128" spans="1:34" ht="30">
      <c r="A128" s="1">
        <v>127</v>
      </c>
      <c r="B128" s="2" t="s">
        <v>78</v>
      </c>
      <c r="D128" s="2" t="s">
        <v>171</v>
      </c>
      <c r="E128" s="2" t="s">
        <v>12</v>
      </c>
      <c r="F128" s="2" t="s">
        <v>17</v>
      </c>
      <c r="G128" s="32" t="s">
        <v>5001</v>
      </c>
      <c r="H128" s="35" t="s">
        <v>685</v>
      </c>
      <c r="I128" s="2" t="s">
        <v>686</v>
      </c>
      <c r="J128" s="2" t="e">
        <f>INDEX(#REF!,MATCH(AA128,#REF!,0),1)</f>
        <v>#REF!</v>
      </c>
      <c r="K128" s="4" t="e">
        <f>INDEX(#REF!,MATCH(AA128,#REF!,0),1)</f>
        <v>#REF!</v>
      </c>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3" t="s">
        <v>5024</v>
      </c>
      <c r="AB128" s="2" t="s">
        <v>4</v>
      </c>
      <c r="AC128" s="2" t="s">
        <v>27</v>
      </c>
      <c r="AD128" s="2" t="s">
        <v>9</v>
      </c>
      <c r="AE128" s="2" t="s">
        <v>9</v>
      </c>
      <c r="AF128" s="2" t="s">
        <v>56</v>
      </c>
      <c r="AG128" s="2" t="s">
        <v>8</v>
      </c>
      <c r="AH128" s="2" t="s">
        <v>542</v>
      </c>
    </row>
    <row r="129" spans="1:34" ht="30">
      <c r="A129" s="1">
        <v>128</v>
      </c>
      <c r="B129" s="2" t="s">
        <v>78</v>
      </c>
      <c r="D129" s="2" t="s">
        <v>173</v>
      </c>
      <c r="E129" s="2" t="s">
        <v>12</v>
      </c>
      <c r="F129" s="2" t="s">
        <v>17</v>
      </c>
      <c r="G129" s="32" t="s">
        <v>5001</v>
      </c>
      <c r="H129" s="35" t="s">
        <v>687</v>
      </c>
      <c r="I129" s="2" t="s">
        <v>688</v>
      </c>
      <c r="J129" s="2" t="e">
        <f>INDEX(#REF!,MATCH(AA129,#REF!,0),1)</f>
        <v>#REF!</v>
      </c>
      <c r="K129" s="4" t="e">
        <f>INDEX(#REF!,MATCH(AA129,#REF!,0),1)</f>
        <v>#REF!</v>
      </c>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3" t="s">
        <v>5025</v>
      </c>
      <c r="AB129" s="2" t="s">
        <v>4</v>
      </c>
      <c r="AC129" s="2" t="s">
        <v>41</v>
      </c>
      <c r="AD129" s="2" t="s">
        <v>9</v>
      </c>
      <c r="AE129" s="2" t="s">
        <v>42</v>
      </c>
      <c r="AF129" s="2" t="s">
        <v>56</v>
      </c>
      <c r="AG129" s="2" t="s">
        <v>8</v>
      </c>
      <c r="AH129" s="2" t="s">
        <v>27</v>
      </c>
    </row>
    <row r="130" spans="1:34" ht="30">
      <c r="A130" s="1">
        <v>129</v>
      </c>
      <c r="B130" s="2" t="s">
        <v>78</v>
      </c>
      <c r="D130" s="2" t="s">
        <v>174</v>
      </c>
      <c r="E130" s="2" t="s">
        <v>20</v>
      </c>
      <c r="F130" s="2" t="s">
        <v>22</v>
      </c>
      <c r="G130" s="32" t="s">
        <v>4997</v>
      </c>
      <c r="H130" s="33" t="s">
        <v>176</v>
      </c>
      <c r="I130" s="2" t="s">
        <v>689</v>
      </c>
      <c r="J130" s="2" t="e">
        <f>INDEX(#REF!,MATCH(AA130,#REF!,0),1)</f>
        <v>#REF!</v>
      </c>
      <c r="K130" s="4" t="e">
        <f>INDEX(#REF!,MATCH(AA130,#REF!,0),1)</f>
        <v>#REF!</v>
      </c>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3" t="s">
        <v>5061</v>
      </c>
      <c r="AB130" s="2" t="s">
        <v>4</v>
      </c>
      <c r="AC130" s="2" t="s">
        <v>27</v>
      </c>
      <c r="AD130" s="2" t="s">
        <v>9</v>
      </c>
      <c r="AE130" s="2" t="s">
        <v>9</v>
      </c>
      <c r="AF130" s="2" t="s">
        <v>50</v>
      </c>
      <c r="AG130" s="2" t="s">
        <v>8</v>
      </c>
      <c r="AH130" s="2" t="s">
        <v>27</v>
      </c>
    </row>
    <row r="131" spans="1:34">
      <c r="A131" s="1">
        <v>130</v>
      </c>
      <c r="B131" s="2" t="s">
        <v>78</v>
      </c>
      <c r="D131" s="2" t="s">
        <v>690</v>
      </c>
      <c r="E131" s="2" t="s">
        <v>23</v>
      </c>
      <c r="F131" s="2" t="s">
        <v>3</v>
      </c>
      <c r="G131" s="32" t="s">
        <v>4998</v>
      </c>
      <c r="H131" s="34" t="s">
        <v>178</v>
      </c>
      <c r="I131" s="2" t="s">
        <v>691</v>
      </c>
      <c r="J131" s="2" t="e">
        <f>INDEX(#REF!,MATCH(AA131,#REF!,0),1)</f>
        <v>#REF!</v>
      </c>
      <c r="K131" s="4" t="e">
        <f>INDEX(#REF!,MATCH(AA131,#REF!,0),1)</f>
        <v>#REF!</v>
      </c>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3" t="s">
        <v>5176</v>
      </c>
      <c r="AB131" s="2" t="s">
        <v>4</v>
      </c>
      <c r="AC131" s="2" t="s">
        <v>27</v>
      </c>
      <c r="AD131" s="2" t="s">
        <v>9</v>
      </c>
      <c r="AE131" s="2" t="s">
        <v>9</v>
      </c>
      <c r="AF131" s="2" t="s">
        <v>27</v>
      </c>
      <c r="AG131" s="2" t="s">
        <v>8</v>
      </c>
      <c r="AH131" s="2" t="s">
        <v>27</v>
      </c>
    </row>
    <row r="132" spans="1:34" ht="30">
      <c r="A132" s="1">
        <v>131</v>
      </c>
      <c r="B132" s="2" t="s">
        <v>78</v>
      </c>
      <c r="D132" s="2" t="s">
        <v>692</v>
      </c>
      <c r="E132" s="2" t="s">
        <v>12</v>
      </c>
      <c r="F132" s="2" t="s">
        <v>22</v>
      </c>
      <c r="G132" s="32" t="s">
        <v>4999</v>
      </c>
      <c r="H132" s="34" t="s">
        <v>693</v>
      </c>
      <c r="I132" s="2" t="s">
        <v>694</v>
      </c>
      <c r="J132" s="2" t="e">
        <f>INDEX(#REF!,MATCH(AA132,#REF!,0),1)</f>
        <v>#REF!</v>
      </c>
      <c r="K132" s="4" t="e">
        <f>INDEX(#REF!,MATCH(AA132,#REF!,0),1)</f>
        <v>#REF!</v>
      </c>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3" t="s">
        <v>5078</v>
      </c>
      <c r="AB132" s="2" t="s">
        <v>4</v>
      </c>
      <c r="AC132" s="2" t="s">
        <v>304</v>
      </c>
      <c r="AD132" s="2" t="s">
        <v>9</v>
      </c>
      <c r="AE132" s="2" t="s">
        <v>42</v>
      </c>
      <c r="AF132" s="2" t="s">
        <v>60</v>
      </c>
      <c r="AG132" s="2" t="s">
        <v>8</v>
      </c>
      <c r="AH132" s="2" t="s">
        <v>542</v>
      </c>
    </row>
    <row r="133" spans="1:34" ht="30">
      <c r="A133" s="1">
        <v>132</v>
      </c>
      <c r="B133" s="2" t="s">
        <v>78</v>
      </c>
      <c r="D133" s="2" t="s">
        <v>180</v>
      </c>
      <c r="E133" s="2" t="s">
        <v>12</v>
      </c>
      <c r="F133" s="2" t="s">
        <v>22</v>
      </c>
      <c r="G133" s="32" t="s">
        <v>4999</v>
      </c>
      <c r="H133" s="34" t="s">
        <v>695</v>
      </c>
      <c r="I133" s="2" t="s">
        <v>696</v>
      </c>
      <c r="J133" s="2" t="e">
        <f>INDEX(#REF!,MATCH(AA133,#REF!,0),1)</f>
        <v>#REF!</v>
      </c>
      <c r="K133" s="4" t="e">
        <f>INDEX(#REF!,MATCH(AA133,#REF!,0),1)</f>
        <v>#REF!</v>
      </c>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3" t="s">
        <v>5177</v>
      </c>
      <c r="AB133" s="2" t="s">
        <v>4</v>
      </c>
      <c r="AC133" s="2" t="s">
        <v>304</v>
      </c>
      <c r="AD133" s="2" t="s">
        <v>9</v>
      </c>
      <c r="AE133" s="2" t="s">
        <v>42</v>
      </c>
      <c r="AF133" s="2" t="s">
        <v>60</v>
      </c>
      <c r="AG133" s="2" t="s">
        <v>8</v>
      </c>
      <c r="AH133" s="2" t="s">
        <v>25</v>
      </c>
    </row>
    <row r="134" spans="1:34" ht="30">
      <c r="A134" s="1">
        <v>133</v>
      </c>
      <c r="B134" s="2" t="s">
        <v>78</v>
      </c>
      <c r="D134" s="2" t="s">
        <v>182</v>
      </c>
      <c r="E134" s="2" t="s">
        <v>12</v>
      </c>
      <c r="F134" s="2" t="s">
        <v>17</v>
      </c>
      <c r="G134" s="32" t="s">
        <v>4999</v>
      </c>
      <c r="H134" s="34" t="s">
        <v>697</v>
      </c>
      <c r="I134" s="2" t="s">
        <v>698</v>
      </c>
      <c r="J134" s="2" t="e">
        <f>INDEX(#REF!,MATCH(AA134,#REF!,0),1)</f>
        <v>#REF!</v>
      </c>
      <c r="K134" s="4" t="e">
        <f>INDEX(#REF!,MATCH(AA134,#REF!,0),1)</f>
        <v>#REF!</v>
      </c>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3" t="s">
        <v>5178</v>
      </c>
      <c r="AB134" s="2" t="s">
        <v>4</v>
      </c>
      <c r="AC134" s="2" t="s">
        <v>304</v>
      </c>
      <c r="AD134" s="2" t="s">
        <v>9</v>
      </c>
      <c r="AE134" s="2" t="s">
        <v>42</v>
      </c>
      <c r="AF134" s="2" t="s">
        <v>56</v>
      </c>
      <c r="AG134" s="2" t="s">
        <v>8</v>
      </c>
      <c r="AH134" s="2" t="s">
        <v>27</v>
      </c>
    </row>
    <row r="135" spans="1:34" ht="30">
      <c r="A135" s="1">
        <v>134</v>
      </c>
      <c r="B135" s="2" t="s">
        <v>78</v>
      </c>
      <c r="D135" s="2" t="s">
        <v>184</v>
      </c>
      <c r="E135" s="2" t="s">
        <v>20</v>
      </c>
      <c r="F135" s="2" t="s">
        <v>17</v>
      </c>
      <c r="G135" s="32" t="s">
        <v>4999</v>
      </c>
      <c r="H135" s="34" t="s">
        <v>699</v>
      </c>
      <c r="I135" s="2" t="s">
        <v>700</v>
      </c>
      <c r="J135" s="2" t="e">
        <f>INDEX(#REF!,MATCH(AA135,#REF!,0),1)</f>
        <v>#REF!</v>
      </c>
      <c r="K135" s="4" t="e">
        <f>INDEX(#REF!,MATCH(AA135,#REF!,0),1)</f>
        <v>#REF!</v>
      </c>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3" t="s">
        <v>5092</v>
      </c>
      <c r="AB135" s="2" t="s">
        <v>4</v>
      </c>
      <c r="AC135" s="2" t="s">
        <v>27</v>
      </c>
      <c r="AD135" s="2" t="s">
        <v>9</v>
      </c>
      <c r="AE135" s="2" t="s">
        <v>9</v>
      </c>
      <c r="AF135" s="2" t="s">
        <v>50</v>
      </c>
      <c r="AG135" s="2" t="s">
        <v>8</v>
      </c>
      <c r="AH135" s="2" t="s">
        <v>542</v>
      </c>
    </row>
    <row r="136" spans="1:34">
      <c r="A136" s="1">
        <v>135</v>
      </c>
      <c r="B136" s="2" t="s">
        <v>78</v>
      </c>
      <c r="D136" s="2" t="s">
        <v>120</v>
      </c>
      <c r="E136" s="2" t="s">
        <v>23</v>
      </c>
      <c r="F136" s="2" t="s">
        <v>3</v>
      </c>
      <c r="G136" s="32" t="s">
        <v>5000</v>
      </c>
      <c r="H136" s="35" t="s">
        <v>701</v>
      </c>
      <c r="I136" s="2" t="s">
        <v>702</v>
      </c>
      <c r="J136" s="2" t="e">
        <f>INDEX(#REF!,MATCH(AA136,#REF!,0),1)</f>
        <v>#REF!</v>
      </c>
      <c r="K136" s="4" t="e">
        <f>INDEX(#REF!,MATCH(AA136,#REF!,0),1)</f>
        <v>#REF!</v>
      </c>
      <c r="P136" s="2" t="s">
        <v>121</v>
      </c>
      <c r="X136" s="2" t="str">
        <f t="shared" si="18"/>
        <v>CI_ Trade_ Party. Details</v>
      </c>
      <c r="Y136" s="2" t="str">
        <f t="shared" si="19"/>
        <v>ram:CITradePartyType</v>
      </c>
      <c r="Z136" s="2" t="str">
        <f t="shared" si="20"/>
        <v>ram:CITradePartyType</v>
      </c>
      <c r="AA136" s="3" t="s">
        <v>5152</v>
      </c>
      <c r="AB136" s="2" t="s">
        <v>4</v>
      </c>
      <c r="AC136" s="2" t="s">
        <v>27</v>
      </c>
      <c r="AD136" s="2" t="s">
        <v>9</v>
      </c>
      <c r="AE136" s="2" t="s">
        <v>8</v>
      </c>
      <c r="AF136" s="2" t="s">
        <v>8</v>
      </c>
      <c r="AG136" s="2" t="s">
        <v>8</v>
      </c>
      <c r="AH136" s="2" t="s">
        <v>27</v>
      </c>
    </row>
    <row r="137" spans="1:34" ht="30">
      <c r="A137" s="1">
        <v>136</v>
      </c>
      <c r="B137" s="2" t="s">
        <v>78</v>
      </c>
      <c r="D137" s="2" t="s">
        <v>123</v>
      </c>
      <c r="E137" s="2" t="s">
        <v>12</v>
      </c>
      <c r="F137" s="2" t="s">
        <v>17</v>
      </c>
      <c r="G137" s="32" t="s">
        <v>5001</v>
      </c>
      <c r="H137" s="35" t="s">
        <v>703</v>
      </c>
      <c r="I137" s="2" t="s">
        <v>704</v>
      </c>
      <c r="J137" s="2" t="e">
        <f>INDEX(#REF!,MATCH(AA137,#REF!,0),1)</f>
        <v>#REF!</v>
      </c>
      <c r="K137" s="4" t="e">
        <f>INDEX(#REF!,MATCH(AA137,#REF!,0),1)</f>
        <v>#REF!</v>
      </c>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3" t="s">
        <v>5093</v>
      </c>
      <c r="AB137" s="2" t="s">
        <v>4</v>
      </c>
      <c r="AC137" s="2" t="s">
        <v>27</v>
      </c>
      <c r="AD137" s="2" t="s">
        <v>9</v>
      </c>
      <c r="AE137" s="2" t="s">
        <v>9</v>
      </c>
      <c r="AF137" s="2" t="s">
        <v>56</v>
      </c>
      <c r="AG137" s="2" t="s">
        <v>8</v>
      </c>
      <c r="AH137" s="2" t="s">
        <v>705</v>
      </c>
    </row>
    <row r="138" spans="1:34" ht="30">
      <c r="A138" s="1">
        <v>137</v>
      </c>
      <c r="B138" s="2" t="s">
        <v>78</v>
      </c>
      <c r="D138" s="2" t="s">
        <v>126</v>
      </c>
      <c r="E138" s="2" t="s">
        <v>12</v>
      </c>
      <c r="F138" s="2" t="s">
        <v>17</v>
      </c>
      <c r="G138" s="32" t="s">
        <v>5001</v>
      </c>
      <c r="H138" s="35" t="s">
        <v>706</v>
      </c>
      <c r="I138" s="2" t="s">
        <v>707</v>
      </c>
      <c r="J138" s="2" t="e">
        <f>INDEX(#REF!,MATCH(AA138,#REF!,0),1)</f>
        <v>#REF!</v>
      </c>
      <c r="K138" s="4" t="e">
        <f>INDEX(#REF!,MATCH(AA138,#REF!,0),1)</f>
        <v>#REF!</v>
      </c>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3" t="s">
        <v>5094</v>
      </c>
      <c r="AB138" s="2" t="s">
        <v>4</v>
      </c>
      <c r="AC138" s="2" t="s">
        <v>0</v>
      </c>
      <c r="AD138" s="2" t="s">
        <v>9</v>
      </c>
      <c r="AE138" s="2" t="s">
        <v>128</v>
      </c>
      <c r="AF138" s="2" t="s">
        <v>56</v>
      </c>
      <c r="AG138" s="2" t="s">
        <v>8</v>
      </c>
      <c r="AH138" s="2" t="s">
        <v>27</v>
      </c>
    </row>
    <row r="139" spans="1:34" ht="30">
      <c r="A139" s="1">
        <v>138</v>
      </c>
      <c r="B139" s="2" t="s">
        <v>78</v>
      </c>
      <c r="D139" s="2" t="s">
        <v>129</v>
      </c>
      <c r="E139" s="2" t="s">
        <v>12</v>
      </c>
      <c r="F139" s="2" t="s">
        <v>17</v>
      </c>
      <c r="G139" s="32" t="s">
        <v>5001</v>
      </c>
      <c r="H139" s="35" t="s">
        <v>708</v>
      </c>
      <c r="I139" s="2" t="s">
        <v>709</v>
      </c>
      <c r="J139" s="2" t="e">
        <f>INDEX(#REF!,MATCH(AA139,#REF!,0),1)</f>
        <v>#REF!</v>
      </c>
      <c r="K139" s="4" t="e">
        <f>INDEX(#REF!,MATCH(AA139,#REF!,0),1)</f>
        <v>#REF!</v>
      </c>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3" t="s">
        <v>5095</v>
      </c>
      <c r="AB139" s="2" t="s">
        <v>4</v>
      </c>
      <c r="AC139" s="2" t="s">
        <v>41</v>
      </c>
      <c r="AD139" s="2" t="s">
        <v>9</v>
      </c>
      <c r="AE139" s="2" t="s">
        <v>42</v>
      </c>
      <c r="AF139" s="2" t="s">
        <v>56</v>
      </c>
      <c r="AG139" s="2" t="s">
        <v>8</v>
      </c>
      <c r="AH139" s="2" t="s">
        <v>542</v>
      </c>
    </row>
    <row r="140" spans="1:34" ht="30">
      <c r="A140" s="1">
        <v>139</v>
      </c>
      <c r="B140" s="2" t="s">
        <v>78</v>
      </c>
      <c r="D140" s="2" t="s">
        <v>594</v>
      </c>
      <c r="E140" s="2" t="s">
        <v>12</v>
      </c>
      <c r="F140" s="2" t="s">
        <v>17</v>
      </c>
      <c r="G140" s="32" t="s">
        <v>5001</v>
      </c>
      <c r="H140" s="35" t="s">
        <v>710</v>
      </c>
      <c r="I140" s="2" t="s">
        <v>711</v>
      </c>
      <c r="J140" s="2" t="e">
        <f>INDEX(#REF!,MATCH(AA140,#REF!,0),1)</f>
        <v>#REF!</v>
      </c>
      <c r="K140" s="4" t="e">
        <f>INDEX(#REF!,MATCH(AA140,#REF!,0),1)</f>
        <v>#REF!</v>
      </c>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3" t="s">
        <v>5096</v>
      </c>
      <c r="AB140" s="2" t="s">
        <v>4</v>
      </c>
      <c r="AC140" s="2" t="s">
        <v>0</v>
      </c>
      <c r="AD140" s="2" t="s">
        <v>9</v>
      </c>
      <c r="AE140" s="2" t="s">
        <v>597</v>
      </c>
      <c r="AF140" s="2" t="s">
        <v>56</v>
      </c>
      <c r="AG140" s="2" t="s">
        <v>8</v>
      </c>
      <c r="AH140" s="2" t="s">
        <v>230</v>
      </c>
    </row>
    <row r="141" spans="1:34" ht="30">
      <c r="A141" s="1">
        <v>140</v>
      </c>
      <c r="B141" s="2" t="s">
        <v>78</v>
      </c>
      <c r="D141" s="2" t="s">
        <v>131</v>
      </c>
      <c r="E141" s="2" t="s">
        <v>20</v>
      </c>
      <c r="F141" s="2" t="s">
        <v>17</v>
      </c>
      <c r="G141" s="32" t="s">
        <v>5001</v>
      </c>
      <c r="H141" s="35" t="s">
        <v>712</v>
      </c>
      <c r="I141" s="2" t="s">
        <v>713</v>
      </c>
      <c r="J141" s="2" t="e">
        <f>INDEX(#REF!,MATCH(AA141,#REF!,0),1)</f>
        <v>#REF!</v>
      </c>
      <c r="K141" s="4" t="e">
        <f>INDEX(#REF!,MATCH(AA141,#REF!,0),1)</f>
        <v>#REF!</v>
      </c>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3" t="s">
        <v>5070</v>
      </c>
      <c r="AB141" s="2" t="s">
        <v>4</v>
      </c>
      <c r="AC141" s="2" t="s">
        <v>27</v>
      </c>
      <c r="AD141" s="2" t="s">
        <v>9</v>
      </c>
      <c r="AE141" s="2" t="s">
        <v>9</v>
      </c>
      <c r="AF141" s="2" t="s">
        <v>50</v>
      </c>
      <c r="AG141" s="2" t="s">
        <v>8</v>
      </c>
      <c r="AH141" s="2" t="s">
        <v>27</v>
      </c>
    </row>
    <row r="142" spans="1:34">
      <c r="A142" s="1">
        <v>141</v>
      </c>
      <c r="B142" s="2" t="s">
        <v>78</v>
      </c>
      <c r="D142" s="2" t="s">
        <v>134</v>
      </c>
      <c r="E142" s="2" t="s">
        <v>23</v>
      </c>
      <c r="F142" s="2" t="s">
        <v>3</v>
      </c>
      <c r="G142" s="32" t="s">
        <v>5004</v>
      </c>
      <c r="H142" s="36" t="s">
        <v>714</v>
      </c>
      <c r="I142" s="2" t="s">
        <v>600</v>
      </c>
      <c r="J142" s="2" t="e">
        <f>INDEX(#REF!,MATCH(AA142,#REF!,0),1)</f>
        <v>#REF!</v>
      </c>
      <c r="K142" s="4" t="e">
        <f>INDEX(#REF!,MATCH(AA142,#REF!,0),1)</f>
        <v>#REF!</v>
      </c>
      <c r="R142" s="2" t="s">
        <v>135</v>
      </c>
      <c r="X142" s="2" t="str">
        <f t="shared" si="18"/>
        <v>CI_ Trade_ Contact. Details</v>
      </c>
      <c r="Y142" s="2" t="str">
        <f t="shared" si="19"/>
        <v>ram:CITradeContactType</v>
      </c>
      <c r="Z142" s="2" t="str">
        <f t="shared" si="20"/>
        <v>ram:CITradeContactType</v>
      </c>
      <c r="AA142" s="3" t="s">
        <v>5153</v>
      </c>
      <c r="AB142" s="2" t="s">
        <v>4</v>
      </c>
      <c r="AC142" s="2" t="s">
        <v>27</v>
      </c>
      <c r="AD142" s="2" t="s">
        <v>9</v>
      </c>
      <c r="AE142" s="2" t="s">
        <v>9</v>
      </c>
      <c r="AF142" s="2" t="s">
        <v>8</v>
      </c>
      <c r="AG142" s="2" t="s">
        <v>8</v>
      </c>
      <c r="AH142" s="2" t="s">
        <v>27</v>
      </c>
    </row>
    <row r="143" spans="1:34" ht="30">
      <c r="A143" s="1">
        <v>142</v>
      </c>
      <c r="B143" s="2" t="s">
        <v>78</v>
      </c>
      <c r="D143" s="2" t="s">
        <v>136</v>
      </c>
      <c r="E143" s="2" t="s">
        <v>12</v>
      </c>
      <c r="F143" s="2" t="s">
        <v>17</v>
      </c>
      <c r="G143" s="32" t="s">
        <v>5002</v>
      </c>
      <c r="H143" s="36" t="s">
        <v>715</v>
      </c>
      <c r="I143" s="2" t="s">
        <v>716</v>
      </c>
      <c r="J143" s="2" t="e">
        <f>INDEX(#REF!,MATCH(AA143,#REF!,0),1)</f>
        <v>#REF!</v>
      </c>
      <c r="K143" s="4" t="e">
        <f>INDEX(#REF!,MATCH(AA143,#REF!,0),1)</f>
        <v>#REF!</v>
      </c>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3" t="s">
        <v>5168</v>
      </c>
      <c r="AB143" s="2" t="s">
        <v>4</v>
      </c>
      <c r="AC143" s="2" t="s">
        <v>27</v>
      </c>
      <c r="AD143" s="2" t="s">
        <v>9</v>
      </c>
      <c r="AE143" s="2" t="s">
        <v>9</v>
      </c>
      <c r="AF143" s="2" t="s">
        <v>56</v>
      </c>
      <c r="AG143" s="2" t="s">
        <v>8</v>
      </c>
      <c r="AH143" s="2" t="s">
        <v>27</v>
      </c>
    </row>
    <row r="144" spans="1:34" ht="30">
      <c r="A144" s="1">
        <v>143</v>
      </c>
      <c r="B144" s="2" t="s">
        <v>78</v>
      </c>
      <c r="D144" s="2" t="s">
        <v>138</v>
      </c>
      <c r="E144" s="2" t="s">
        <v>12</v>
      </c>
      <c r="F144" s="2" t="s">
        <v>17</v>
      </c>
      <c r="G144" s="32" t="s">
        <v>5002</v>
      </c>
      <c r="H144" s="36" t="s">
        <v>717</v>
      </c>
      <c r="I144" s="2" t="s">
        <v>718</v>
      </c>
      <c r="J144" s="2" t="e">
        <f>INDEX(#REF!,MATCH(AA144,#REF!,0),1)</f>
        <v>#REF!</v>
      </c>
      <c r="K144" s="4" t="e">
        <f>INDEX(#REF!,MATCH(AA144,#REF!,0),1)</f>
        <v>#REF!</v>
      </c>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3" t="s">
        <v>5069</v>
      </c>
      <c r="AB144" s="2" t="s">
        <v>4</v>
      </c>
      <c r="AC144" s="2" t="s">
        <v>41</v>
      </c>
      <c r="AD144" s="2" t="s">
        <v>9</v>
      </c>
      <c r="AE144" s="2" t="s">
        <v>42</v>
      </c>
      <c r="AF144" s="2" t="s">
        <v>56</v>
      </c>
      <c r="AG144" s="2" t="s">
        <v>8</v>
      </c>
      <c r="AH144" s="2" t="s">
        <v>27</v>
      </c>
    </row>
    <row r="145" spans="1:34" ht="45">
      <c r="A145" s="1">
        <v>144</v>
      </c>
      <c r="B145" s="2" t="s">
        <v>78</v>
      </c>
      <c r="D145" s="2" t="s">
        <v>141</v>
      </c>
      <c r="E145" s="2" t="s">
        <v>12</v>
      </c>
      <c r="F145" s="2" t="s">
        <v>17</v>
      </c>
      <c r="G145" s="32" t="s">
        <v>5002</v>
      </c>
      <c r="H145" s="36" t="s">
        <v>719</v>
      </c>
      <c r="I145" s="2" t="s">
        <v>720</v>
      </c>
      <c r="J145" s="2" t="e">
        <f>INDEX(#REF!,MATCH(AA145,#REF!,0),1)</f>
        <v>#REF!</v>
      </c>
      <c r="K145" s="4" t="e">
        <f>INDEX(#REF!,MATCH(AA145,#REF!,0),1)</f>
        <v>#REF!</v>
      </c>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3" t="s">
        <v>5068</v>
      </c>
      <c r="AB145" s="2" t="s">
        <v>4</v>
      </c>
      <c r="AC145" s="2" t="s">
        <v>41</v>
      </c>
      <c r="AD145" s="2" t="s">
        <v>9</v>
      </c>
      <c r="AE145" s="2" t="s">
        <v>42</v>
      </c>
      <c r="AF145" s="2" t="s">
        <v>56</v>
      </c>
      <c r="AG145" s="2" t="s">
        <v>8</v>
      </c>
      <c r="AH145" s="2" t="s">
        <v>27</v>
      </c>
    </row>
    <row r="146" spans="1:34" ht="30">
      <c r="A146" s="1">
        <v>145</v>
      </c>
      <c r="B146" s="2" t="s">
        <v>78</v>
      </c>
      <c r="D146" s="2" t="s">
        <v>143</v>
      </c>
      <c r="E146" s="2" t="s">
        <v>12</v>
      </c>
      <c r="F146" s="2" t="s">
        <v>17</v>
      </c>
      <c r="G146" s="32" t="s">
        <v>5002</v>
      </c>
      <c r="H146" s="36" t="s">
        <v>721</v>
      </c>
      <c r="I146" s="2" t="s">
        <v>722</v>
      </c>
      <c r="J146" s="2" t="e">
        <f>INDEX(#REF!,MATCH(AA146,#REF!,0),1)</f>
        <v>#REF!</v>
      </c>
      <c r="K146" s="4" t="e">
        <f>INDEX(#REF!,MATCH(AA146,#REF!,0),1)</f>
        <v>#REF!</v>
      </c>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3" t="s">
        <v>5169</v>
      </c>
      <c r="AB146" s="2" t="s">
        <v>4</v>
      </c>
      <c r="AC146" s="2" t="s">
        <v>27</v>
      </c>
      <c r="AD146" s="2" t="s">
        <v>9</v>
      </c>
      <c r="AE146" s="2" t="s">
        <v>9</v>
      </c>
      <c r="AF146" s="2" t="s">
        <v>56</v>
      </c>
      <c r="AG146" s="2" t="s">
        <v>8</v>
      </c>
      <c r="AH146" s="2" t="s">
        <v>27</v>
      </c>
    </row>
    <row r="147" spans="1:34" ht="45">
      <c r="A147" s="1">
        <v>146</v>
      </c>
      <c r="B147" s="2" t="s">
        <v>78</v>
      </c>
      <c r="D147" s="2" t="s">
        <v>145</v>
      </c>
      <c r="E147" s="2" t="s">
        <v>20</v>
      </c>
      <c r="F147" s="2" t="s">
        <v>17</v>
      </c>
      <c r="G147" s="32" t="s">
        <v>5002</v>
      </c>
      <c r="H147" s="36" t="s">
        <v>609</v>
      </c>
      <c r="I147" s="2" t="s">
        <v>610</v>
      </c>
      <c r="J147" s="2" t="e">
        <f>INDEX(#REF!,MATCH(AA147,#REF!,0),1)</f>
        <v>#REF!</v>
      </c>
      <c r="K147" s="4" t="e">
        <f>INDEX(#REF!,MATCH(AA147,#REF!,0),1)</f>
        <v>#REF!</v>
      </c>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3" t="s">
        <v>5088</v>
      </c>
      <c r="AB147" s="2" t="s">
        <v>4</v>
      </c>
      <c r="AC147" s="2" t="s">
        <v>27</v>
      </c>
      <c r="AD147" s="2" t="s">
        <v>9</v>
      </c>
      <c r="AE147" s="2" t="s">
        <v>9</v>
      </c>
      <c r="AF147" s="2" t="s">
        <v>8</v>
      </c>
      <c r="AG147" s="2" t="s">
        <v>8</v>
      </c>
      <c r="AH147" s="2" t="s">
        <v>27</v>
      </c>
    </row>
    <row r="148" spans="1:34">
      <c r="A148" s="1">
        <v>147</v>
      </c>
      <c r="B148" s="2" t="s">
        <v>78</v>
      </c>
      <c r="D148" s="2" t="s">
        <v>146</v>
      </c>
      <c r="E148" s="2" t="s">
        <v>23</v>
      </c>
      <c r="F148" s="2" t="s">
        <v>3</v>
      </c>
      <c r="G148" s="32" t="s">
        <v>5003</v>
      </c>
      <c r="H148" s="37" t="s">
        <v>611</v>
      </c>
      <c r="I148" s="2" t="s">
        <v>612</v>
      </c>
      <c r="J148" s="2" t="e">
        <f>INDEX(#REF!,MATCH(AA148,#REF!,0),1)</f>
        <v>#REF!</v>
      </c>
      <c r="K148" s="4" t="e">
        <f>INDEX(#REF!,MATCH(AA148,#REF!,0),1)</f>
        <v>#REF!</v>
      </c>
      <c r="T148" s="2" t="s">
        <v>1177</v>
      </c>
      <c r="X148" s="2" t="str">
        <f t="shared" si="18"/>
        <v>CI_ Universal_ Communication. Details</v>
      </c>
      <c r="Y148" s="2" t="str">
        <f t="shared" si="19"/>
        <v>ram:CIUniversalCommunicationType</v>
      </c>
      <c r="Z148" s="2" t="str">
        <f t="shared" si="20"/>
        <v>ram:CIUniversalCommunicationType</v>
      </c>
      <c r="AA148" s="3" t="s">
        <v>5155</v>
      </c>
      <c r="AB148" s="2" t="s">
        <v>4</v>
      </c>
      <c r="AC148" s="2" t="s">
        <v>27</v>
      </c>
      <c r="AD148" s="2" t="s">
        <v>9</v>
      </c>
      <c r="AE148" s="2" t="s">
        <v>9</v>
      </c>
      <c r="AF148" s="2" t="s">
        <v>8</v>
      </c>
      <c r="AG148" s="2" t="s">
        <v>8</v>
      </c>
      <c r="AH148" s="2" t="s">
        <v>27</v>
      </c>
    </row>
    <row r="149" spans="1:34" ht="45">
      <c r="A149" s="1">
        <v>148</v>
      </c>
      <c r="B149" s="2" t="s">
        <v>78</v>
      </c>
      <c r="D149" s="2" t="s">
        <v>147</v>
      </c>
      <c r="E149" s="2" t="s">
        <v>12</v>
      </c>
      <c r="F149" s="2" t="s">
        <v>17</v>
      </c>
      <c r="G149" s="32" t="s">
        <v>5005</v>
      </c>
      <c r="H149" s="37" t="s">
        <v>723</v>
      </c>
      <c r="I149" s="2" t="s">
        <v>724</v>
      </c>
      <c r="J149" s="2" t="e">
        <f>INDEX(#REF!,MATCH(AA149,#REF!,0),1)</f>
        <v>#REF!</v>
      </c>
      <c r="K149" s="4" t="e">
        <f>INDEX(#REF!,MATCH(AA149,#REF!,0),1)</f>
        <v>#REF!</v>
      </c>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3" t="s">
        <v>5067</v>
      </c>
      <c r="AB149" s="2" t="s">
        <v>4</v>
      </c>
      <c r="AC149" s="2" t="s">
        <v>27</v>
      </c>
      <c r="AD149" s="2" t="s">
        <v>9</v>
      </c>
      <c r="AE149" s="2" t="s">
        <v>9</v>
      </c>
      <c r="AF149" s="2" t="s">
        <v>56</v>
      </c>
      <c r="AG149" s="2" t="s">
        <v>8</v>
      </c>
      <c r="AH149" s="2" t="s">
        <v>27</v>
      </c>
    </row>
    <row r="150" spans="1:34" ht="45">
      <c r="A150" s="1">
        <v>149</v>
      </c>
      <c r="B150" s="2" t="s">
        <v>78</v>
      </c>
      <c r="D150" s="2" t="s">
        <v>148</v>
      </c>
      <c r="E150" s="2" t="s">
        <v>20</v>
      </c>
      <c r="F150" s="2" t="s">
        <v>17</v>
      </c>
      <c r="G150" s="32" t="s">
        <v>5002</v>
      </c>
      <c r="H150" s="36" t="s">
        <v>615</v>
      </c>
      <c r="I150" s="2" t="s">
        <v>616</v>
      </c>
      <c r="J150" s="2" t="e">
        <f>INDEX(#REF!,MATCH(AA150,#REF!,0),1)</f>
        <v>#REF!</v>
      </c>
      <c r="K150" s="4" t="e">
        <f>INDEX(#REF!,MATCH(AA150,#REF!,0),1)</f>
        <v>#REF!</v>
      </c>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3" t="s">
        <v>5170</v>
      </c>
      <c r="AB150" s="2" t="s">
        <v>4</v>
      </c>
      <c r="AC150" s="2" t="s">
        <v>230</v>
      </c>
      <c r="AD150" s="2" t="s">
        <v>9</v>
      </c>
      <c r="AE150" s="2" t="s">
        <v>9</v>
      </c>
      <c r="AF150" s="2" t="s">
        <v>8</v>
      </c>
      <c r="AG150" s="2" t="s">
        <v>8</v>
      </c>
      <c r="AH150" s="2" t="s">
        <v>230</v>
      </c>
    </row>
    <row r="151" spans="1:34">
      <c r="A151" s="1">
        <v>150</v>
      </c>
      <c r="B151" s="2" t="s">
        <v>78</v>
      </c>
      <c r="D151" s="2" t="s">
        <v>146</v>
      </c>
      <c r="E151" s="2" t="s">
        <v>23</v>
      </c>
      <c r="F151" s="2" t="s">
        <v>3</v>
      </c>
      <c r="G151" s="32" t="s">
        <v>5003</v>
      </c>
      <c r="H151" s="37" t="s">
        <v>617</v>
      </c>
      <c r="I151" s="2" t="s">
        <v>618</v>
      </c>
      <c r="J151" s="2" t="e">
        <f>INDEX(#REF!,MATCH(AA151,#REF!,0),1)</f>
        <v>#REF!</v>
      </c>
      <c r="K151" s="4" t="e">
        <f>INDEX(#REF!,MATCH(AA151,#REF!,0),1)</f>
        <v>#REF!</v>
      </c>
      <c r="T151" s="2" t="s">
        <v>1177</v>
      </c>
      <c r="X151" s="2" t="str">
        <f t="shared" si="18"/>
        <v>CI_ Universal_ Communication. Details</v>
      </c>
      <c r="Y151" s="2" t="str">
        <f t="shared" si="19"/>
        <v>ram:CIUniversalCommunicationType</v>
      </c>
      <c r="Z151" s="2" t="str">
        <f t="shared" si="20"/>
        <v>ram:CIUniversalCommunicationType</v>
      </c>
      <c r="AA151" s="3" t="s">
        <v>5155</v>
      </c>
      <c r="AB151" s="2" t="s">
        <v>4</v>
      </c>
      <c r="AC151" s="2" t="s">
        <v>230</v>
      </c>
      <c r="AD151" s="2" t="s">
        <v>9</v>
      </c>
      <c r="AE151" s="2" t="s">
        <v>9</v>
      </c>
      <c r="AF151" s="2" t="s">
        <v>8</v>
      </c>
      <c r="AG151" s="2" t="s">
        <v>8</v>
      </c>
      <c r="AH151" s="2" t="s">
        <v>230</v>
      </c>
    </row>
    <row r="152" spans="1:34" ht="45">
      <c r="A152" s="1">
        <v>151</v>
      </c>
      <c r="B152" s="2" t="s">
        <v>78</v>
      </c>
      <c r="D152" s="2" t="s">
        <v>147</v>
      </c>
      <c r="E152" s="2" t="s">
        <v>12</v>
      </c>
      <c r="F152" s="2" t="s">
        <v>17</v>
      </c>
      <c r="G152" s="32" t="s">
        <v>5005</v>
      </c>
      <c r="H152" s="37" t="s">
        <v>725</v>
      </c>
      <c r="I152" s="2" t="s">
        <v>726</v>
      </c>
      <c r="J152" s="2" t="e">
        <f>INDEX(#REF!,MATCH(AA152,#REF!,0),1)</f>
        <v>#REF!</v>
      </c>
      <c r="K152" s="4" t="e">
        <f>INDEX(#REF!,MATCH(AA152,#REF!,0),1)</f>
        <v>#REF!</v>
      </c>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3" t="s">
        <v>5171</v>
      </c>
      <c r="AB152" s="2" t="s">
        <v>4</v>
      </c>
      <c r="AC152" s="2" t="s">
        <v>230</v>
      </c>
      <c r="AD152" s="2" t="s">
        <v>9</v>
      </c>
      <c r="AE152" s="2" t="s">
        <v>9</v>
      </c>
      <c r="AF152" s="2" t="s">
        <v>56</v>
      </c>
      <c r="AG152" s="2" t="s">
        <v>8</v>
      </c>
      <c r="AH152" s="2" t="s">
        <v>230</v>
      </c>
    </row>
    <row r="153" spans="1:34" ht="45">
      <c r="A153" s="1">
        <v>152</v>
      </c>
      <c r="B153" s="2" t="s">
        <v>78</v>
      </c>
      <c r="D153" s="2" t="s">
        <v>149</v>
      </c>
      <c r="E153" s="2" t="s">
        <v>20</v>
      </c>
      <c r="F153" s="2" t="s">
        <v>17</v>
      </c>
      <c r="G153" s="32" t="s">
        <v>5002</v>
      </c>
      <c r="H153" s="36" t="s">
        <v>621</v>
      </c>
      <c r="I153" s="2" t="s">
        <v>622</v>
      </c>
      <c r="J153" s="2" t="e">
        <f>INDEX(#REF!,MATCH(AA153,#REF!,0),1)</f>
        <v>#REF!</v>
      </c>
      <c r="K153" s="4" t="e">
        <f>INDEX(#REF!,MATCH(AA153,#REF!,0),1)</f>
        <v>#REF!</v>
      </c>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3" t="s">
        <v>5089</v>
      </c>
      <c r="AB153" s="2" t="s">
        <v>4</v>
      </c>
      <c r="AC153" s="2" t="s">
        <v>27</v>
      </c>
      <c r="AD153" s="2" t="s">
        <v>9</v>
      </c>
      <c r="AE153" s="2" t="s">
        <v>9</v>
      </c>
      <c r="AF153" s="2" t="s">
        <v>8</v>
      </c>
      <c r="AG153" s="2" t="s">
        <v>8</v>
      </c>
      <c r="AH153" s="2" t="s">
        <v>27</v>
      </c>
    </row>
    <row r="154" spans="1:34">
      <c r="A154" s="1">
        <v>153</v>
      </c>
      <c r="B154" s="2" t="s">
        <v>78</v>
      </c>
      <c r="D154" s="2" t="s">
        <v>146</v>
      </c>
      <c r="E154" s="2" t="s">
        <v>23</v>
      </c>
      <c r="F154" s="2" t="s">
        <v>3</v>
      </c>
      <c r="G154" s="32" t="s">
        <v>5003</v>
      </c>
      <c r="H154" s="37" t="s">
        <v>623</v>
      </c>
      <c r="I154" s="2" t="s">
        <v>664</v>
      </c>
      <c r="J154" s="2" t="e">
        <f>INDEX(#REF!,MATCH(AA154,#REF!,0),1)</f>
        <v>#REF!</v>
      </c>
      <c r="K154" s="4" t="e">
        <f>INDEX(#REF!,MATCH(AA154,#REF!,0),1)</f>
        <v>#REF!</v>
      </c>
      <c r="T154" s="2" t="s">
        <v>1177</v>
      </c>
      <c r="X154" s="2" t="str">
        <f t="shared" si="18"/>
        <v>CI_ Universal_ Communication. Details</v>
      </c>
      <c r="Y154" s="2" t="str">
        <f t="shared" si="19"/>
        <v>ram:CIUniversalCommunicationType</v>
      </c>
      <c r="Z154" s="2" t="str">
        <f t="shared" si="20"/>
        <v>ram:CIUniversalCommunicationType</v>
      </c>
      <c r="AA154" s="3" t="s">
        <v>5155</v>
      </c>
      <c r="AB154" s="2" t="s">
        <v>4</v>
      </c>
      <c r="AC154" s="2" t="s">
        <v>27</v>
      </c>
      <c r="AD154" s="2" t="s">
        <v>9</v>
      </c>
      <c r="AE154" s="2" t="s">
        <v>9</v>
      </c>
      <c r="AF154" s="2" t="s">
        <v>8</v>
      </c>
      <c r="AG154" s="2" t="s">
        <v>8</v>
      </c>
      <c r="AH154" s="2" t="s">
        <v>27</v>
      </c>
    </row>
    <row r="155" spans="1:34" ht="45">
      <c r="A155" s="1">
        <v>154</v>
      </c>
      <c r="B155" s="2" t="s">
        <v>78</v>
      </c>
      <c r="D155" s="2" t="s">
        <v>150</v>
      </c>
      <c r="E155" s="2" t="s">
        <v>12</v>
      </c>
      <c r="F155" s="2" t="s">
        <v>17</v>
      </c>
      <c r="G155" s="32" t="s">
        <v>5005</v>
      </c>
      <c r="H155" s="37" t="s">
        <v>727</v>
      </c>
      <c r="I155" s="2" t="s">
        <v>728</v>
      </c>
      <c r="J155" s="2" t="e">
        <f>INDEX(#REF!,MATCH(AA155,#REF!,0),1)</f>
        <v>#REF!</v>
      </c>
      <c r="K155" s="4" t="e">
        <f>INDEX(#REF!,MATCH(AA155,#REF!,0),1)</f>
        <v>#REF!</v>
      </c>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3" t="s">
        <v>5066</v>
      </c>
      <c r="AB155" s="2" t="s">
        <v>4</v>
      </c>
      <c r="AC155" s="2" t="s">
        <v>27</v>
      </c>
      <c r="AD155" s="2" t="s">
        <v>9</v>
      </c>
      <c r="AE155" s="2" t="s">
        <v>9</v>
      </c>
      <c r="AF155" s="2" t="s">
        <v>56</v>
      </c>
      <c r="AG155" s="2" t="s">
        <v>8</v>
      </c>
      <c r="AH155" s="2" t="s">
        <v>27</v>
      </c>
    </row>
    <row r="156" spans="1:34" ht="30">
      <c r="A156" s="1">
        <v>155</v>
      </c>
      <c r="B156" s="2" t="s">
        <v>78</v>
      </c>
      <c r="D156" s="2" t="s">
        <v>151</v>
      </c>
      <c r="E156" s="2" t="s">
        <v>20</v>
      </c>
      <c r="F156" s="2" t="s">
        <v>17</v>
      </c>
      <c r="G156" s="32" t="s">
        <v>5001</v>
      </c>
      <c r="H156" s="35" t="s">
        <v>729</v>
      </c>
      <c r="I156" s="2" t="s">
        <v>730</v>
      </c>
      <c r="J156" s="2" t="e">
        <f>INDEX(#REF!,MATCH(AA156,#REF!,0),1)</f>
        <v>#REF!</v>
      </c>
      <c r="K156" s="4" t="e">
        <f>INDEX(#REF!,MATCH(AA156,#REF!,0),1)</f>
        <v>#REF!</v>
      </c>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3" t="s">
        <v>5034</v>
      </c>
      <c r="AB156" s="2" t="s">
        <v>4</v>
      </c>
      <c r="AC156" s="2" t="s">
        <v>27</v>
      </c>
      <c r="AD156" s="2" t="s">
        <v>9</v>
      </c>
      <c r="AE156" s="2" t="s">
        <v>9</v>
      </c>
      <c r="AF156" s="2" t="s">
        <v>8</v>
      </c>
      <c r="AG156" s="2" t="s">
        <v>217</v>
      </c>
      <c r="AH156" s="2" t="s">
        <v>27</v>
      </c>
    </row>
    <row r="157" spans="1:34">
      <c r="A157" s="1">
        <v>156</v>
      </c>
      <c r="B157" s="2" t="s">
        <v>78</v>
      </c>
      <c r="D157" s="2" t="s">
        <v>167</v>
      </c>
      <c r="E157" s="2" t="s">
        <v>23</v>
      </c>
      <c r="F157" s="2" t="s">
        <v>3</v>
      </c>
      <c r="G157" s="32" t="s">
        <v>5004</v>
      </c>
      <c r="H157" s="36" t="s">
        <v>731</v>
      </c>
      <c r="I157" s="2" t="s">
        <v>732</v>
      </c>
      <c r="J157" s="2" t="e">
        <f>INDEX(#REF!,MATCH(AA157,#REF!,0),1)</f>
        <v>#REF!</v>
      </c>
      <c r="K157" s="4" t="e">
        <f>INDEX(#REF!,MATCH(AA157,#REF!,0),1)</f>
        <v>#REF!</v>
      </c>
      <c r="R157" s="2" t="s">
        <v>359</v>
      </c>
      <c r="X157" s="2" t="str">
        <f t="shared" si="18"/>
        <v>CI_ Trade_ Address. Details</v>
      </c>
      <c r="Y157" s="2" t="str">
        <f t="shared" si="19"/>
        <v>ram:CITradeAddressType</v>
      </c>
      <c r="Z157" s="2" t="str">
        <f t="shared" si="20"/>
        <v>ram:CITradeAddressType</v>
      </c>
      <c r="AA157" s="3" t="s">
        <v>5159</v>
      </c>
      <c r="AB157" s="2" t="s">
        <v>4</v>
      </c>
      <c r="AC157" s="2" t="s">
        <v>27</v>
      </c>
      <c r="AD157" s="2" t="s">
        <v>9</v>
      </c>
      <c r="AE157" s="2" t="s">
        <v>9</v>
      </c>
      <c r="AF157" s="2" t="s">
        <v>8</v>
      </c>
      <c r="AG157" s="2" t="s">
        <v>8</v>
      </c>
      <c r="AH157" s="2" t="s">
        <v>8</v>
      </c>
    </row>
    <row r="158" spans="1:34" ht="30">
      <c r="A158" s="1">
        <v>157</v>
      </c>
      <c r="B158" s="2" t="s">
        <v>78</v>
      </c>
      <c r="D158" s="2" t="s">
        <v>152</v>
      </c>
      <c r="E158" s="2" t="s">
        <v>12</v>
      </c>
      <c r="F158" s="2" t="s">
        <v>17</v>
      </c>
      <c r="G158" s="32" t="s">
        <v>5002</v>
      </c>
      <c r="H158" s="36" t="s">
        <v>733</v>
      </c>
      <c r="I158" s="2" t="s">
        <v>734</v>
      </c>
      <c r="J158" s="2" t="e">
        <f>INDEX(#REF!,MATCH(AA158,#REF!,0),1)</f>
        <v>#REF!</v>
      </c>
      <c r="K158" s="4" t="e">
        <f>INDEX(#REF!,MATCH(AA158,#REF!,0),1)</f>
        <v>#REF!</v>
      </c>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3" t="s">
        <v>5038</v>
      </c>
      <c r="AB158" s="2" t="s">
        <v>4</v>
      </c>
      <c r="AC158" s="2" t="s">
        <v>27</v>
      </c>
      <c r="AD158" s="2" t="s">
        <v>9</v>
      </c>
      <c r="AE158" s="2" t="s">
        <v>9</v>
      </c>
      <c r="AF158" s="2" t="s">
        <v>56</v>
      </c>
      <c r="AG158" s="2" t="s">
        <v>8</v>
      </c>
      <c r="AH158" s="2" t="s">
        <v>27</v>
      </c>
    </row>
    <row r="159" spans="1:34" ht="30">
      <c r="A159" s="1">
        <v>158</v>
      </c>
      <c r="B159" s="2" t="s">
        <v>78</v>
      </c>
      <c r="D159" s="2" t="s">
        <v>153</v>
      </c>
      <c r="E159" s="2" t="s">
        <v>12</v>
      </c>
      <c r="F159" s="2" t="s">
        <v>17</v>
      </c>
      <c r="G159" s="32" t="s">
        <v>5002</v>
      </c>
      <c r="H159" s="36" t="s">
        <v>735</v>
      </c>
      <c r="I159" s="2" t="s">
        <v>736</v>
      </c>
      <c r="J159" s="2" t="e">
        <f>INDEX(#REF!,MATCH(AA159,#REF!,0),1)</f>
        <v>#REF!</v>
      </c>
      <c r="K159" s="4" t="e">
        <f>INDEX(#REF!,MATCH(AA159,#REF!,0),1)</f>
        <v>#REF!</v>
      </c>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3" t="s">
        <v>5035</v>
      </c>
      <c r="AB159" s="2" t="s">
        <v>4</v>
      </c>
      <c r="AC159" s="2" t="s">
        <v>41</v>
      </c>
      <c r="AD159" s="2" t="s">
        <v>9</v>
      </c>
      <c r="AE159" s="2" t="s">
        <v>42</v>
      </c>
      <c r="AF159" s="2" t="s">
        <v>56</v>
      </c>
      <c r="AG159" s="2" t="s">
        <v>8</v>
      </c>
      <c r="AH159" s="2" t="s">
        <v>27</v>
      </c>
    </row>
    <row r="160" spans="1:34" ht="30">
      <c r="A160" s="1">
        <v>159</v>
      </c>
      <c r="B160" s="2" t="s">
        <v>78</v>
      </c>
      <c r="D160" s="2" t="s">
        <v>154</v>
      </c>
      <c r="E160" s="2" t="s">
        <v>12</v>
      </c>
      <c r="F160" s="2" t="s">
        <v>17</v>
      </c>
      <c r="G160" s="32" t="s">
        <v>5002</v>
      </c>
      <c r="H160" s="36" t="s">
        <v>737</v>
      </c>
      <c r="I160" s="2" t="s">
        <v>738</v>
      </c>
      <c r="J160" s="2" t="e">
        <f>INDEX(#REF!,MATCH(AA160,#REF!,0),1)</f>
        <v>#REF!</v>
      </c>
      <c r="K160" s="4" t="e">
        <f>INDEX(#REF!,MATCH(AA160,#REF!,0),1)</f>
        <v>#REF!</v>
      </c>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3" t="s">
        <v>5036</v>
      </c>
      <c r="AB160" s="2" t="s">
        <v>4</v>
      </c>
      <c r="AC160" s="2" t="s">
        <v>41</v>
      </c>
      <c r="AD160" s="2" t="s">
        <v>9</v>
      </c>
      <c r="AE160" s="2" t="s">
        <v>42</v>
      </c>
      <c r="AF160" s="2" t="s">
        <v>56</v>
      </c>
      <c r="AG160" s="2" t="s">
        <v>8</v>
      </c>
      <c r="AH160" s="2" t="s">
        <v>27</v>
      </c>
    </row>
    <row r="161" spans="1:34" ht="30">
      <c r="A161" s="1">
        <v>160</v>
      </c>
      <c r="B161" s="2" t="s">
        <v>78</v>
      </c>
      <c r="D161" s="2" t="s">
        <v>156</v>
      </c>
      <c r="E161" s="2" t="s">
        <v>12</v>
      </c>
      <c r="F161" s="2" t="s">
        <v>17</v>
      </c>
      <c r="G161" s="32" t="s">
        <v>5002</v>
      </c>
      <c r="H161" s="36" t="s">
        <v>739</v>
      </c>
      <c r="I161" s="2" t="s">
        <v>740</v>
      </c>
      <c r="J161" s="2" t="e">
        <f>INDEX(#REF!,MATCH(AA161,#REF!,0),1)</f>
        <v>#REF!</v>
      </c>
      <c r="K161" s="4" t="e">
        <f>INDEX(#REF!,MATCH(AA161,#REF!,0),1)</f>
        <v>#REF!</v>
      </c>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3" t="s">
        <v>5037</v>
      </c>
      <c r="AB161" s="2" t="s">
        <v>4</v>
      </c>
      <c r="AC161" s="2" t="s">
        <v>41</v>
      </c>
      <c r="AD161" s="2" t="s">
        <v>9</v>
      </c>
      <c r="AE161" s="2" t="s">
        <v>42</v>
      </c>
      <c r="AF161" s="2" t="s">
        <v>56</v>
      </c>
      <c r="AG161" s="2" t="s">
        <v>8</v>
      </c>
      <c r="AH161" s="2" t="s">
        <v>27</v>
      </c>
    </row>
    <row r="162" spans="1:34" ht="30">
      <c r="A162" s="1">
        <v>161</v>
      </c>
      <c r="B162" s="2" t="s">
        <v>78</v>
      </c>
      <c r="D162" s="2" t="s">
        <v>158</v>
      </c>
      <c r="E162" s="2" t="s">
        <v>12</v>
      </c>
      <c r="F162" s="2" t="s">
        <v>22</v>
      </c>
      <c r="G162" s="32" t="s">
        <v>5002</v>
      </c>
      <c r="H162" s="36" t="s">
        <v>741</v>
      </c>
      <c r="I162" s="2" t="s">
        <v>742</v>
      </c>
      <c r="J162" s="2" t="e">
        <f>INDEX(#REF!,MATCH(AA162,#REF!,0),1)</f>
        <v>#REF!</v>
      </c>
      <c r="K162" s="4" t="e">
        <f>INDEX(#REF!,MATCH(AA162,#REF!,0),1)</f>
        <v>#REF!</v>
      </c>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3" t="s">
        <v>5039</v>
      </c>
      <c r="AB162" s="2" t="s">
        <v>4</v>
      </c>
      <c r="AC162" s="2" t="s">
        <v>168</v>
      </c>
      <c r="AD162" s="2" t="s">
        <v>9</v>
      </c>
      <c r="AE162" s="2" t="s">
        <v>42</v>
      </c>
      <c r="AF162" s="2" t="s">
        <v>56</v>
      </c>
      <c r="AG162" s="2" t="s">
        <v>8</v>
      </c>
      <c r="AH162" s="2" t="s">
        <v>27</v>
      </c>
    </row>
    <row r="163" spans="1:34" ht="30">
      <c r="A163" s="1">
        <v>162</v>
      </c>
      <c r="B163" s="2" t="s">
        <v>78</v>
      </c>
      <c r="D163" s="2" t="s">
        <v>4903</v>
      </c>
      <c r="E163" s="2" t="s">
        <v>20</v>
      </c>
      <c r="F163" s="2" t="s">
        <v>22</v>
      </c>
      <c r="G163" s="32" t="s">
        <v>5001</v>
      </c>
      <c r="H163" s="35" t="s">
        <v>4927</v>
      </c>
      <c r="I163" s="2" t="s">
        <v>4928</v>
      </c>
      <c r="J163" s="2" t="e">
        <f>INDEX(#REF!,MATCH(AA163,#REF!,0),1)</f>
        <v>#REF!</v>
      </c>
      <c r="K163" s="4" t="e">
        <f>INDEX(#REF!,MATCH(AA163,#REF!,0),1)</f>
        <v>#REF!</v>
      </c>
      <c r="Q163" s="2" t="s">
        <v>4926</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3" t="s">
        <v>5090</v>
      </c>
      <c r="AB163" s="2" t="s">
        <v>4</v>
      </c>
    </row>
    <row r="164" spans="1:34">
      <c r="A164" s="1">
        <v>163</v>
      </c>
      <c r="B164" s="2" t="s">
        <v>78</v>
      </c>
      <c r="D164" s="2" t="s">
        <v>146</v>
      </c>
      <c r="E164" s="2" t="s">
        <v>23</v>
      </c>
      <c r="F164" s="2" t="s">
        <v>3</v>
      </c>
      <c r="G164" s="32" t="s">
        <v>5004</v>
      </c>
      <c r="H164" s="36" t="s">
        <v>4929</v>
      </c>
      <c r="I164" s="2" t="s">
        <v>4929</v>
      </c>
      <c r="J164" s="2" t="e">
        <f>INDEX(#REF!,MATCH(AA164,#REF!,0),1)</f>
        <v>#REF!</v>
      </c>
      <c r="K164" s="4" t="e">
        <f>INDEX(#REF!,MATCH(AA164,#REF!,0),1)</f>
        <v>#REF!</v>
      </c>
      <c r="R164" s="2" t="s">
        <v>1177</v>
      </c>
      <c r="X164" s="2" t="str">
        <f t="shared" si="18"/>
        <v>CI_ Universal_ Communication. Details</v>
      </c>
      <c r="Y164" s="2" t="str">
        <f t="shared" si="19"/>
        <v>ram:CIUniversalCommunicationType</v>
      </c>
      <c r="Z164" s="2" t="str">
        <f t="shared" si="20"/>
        <v>ram:CIUniversalCommunicationType</v>
      </c>
      <c r="AA164" s="3" t="s">
        <v>5155</v>
      </c>
      <c r="AB164" s="2" t="s">
        <v>4</v>
      </c>
    </row>
    <row r="165" spans="1:34" ht="45">
      <c r="A165" s="1">
        <v>164</v>
      </c>
      <c r="B165" s="2" t="s">
        <v>78</v>
      </c>
      <c r="D165" s="2" t="s">
        <v>4843</v>
      </c>
      <c r="E165" s="2" t="s">
        <v>12</v>
      </c>
      <c r="F165" s="2" t="s">
        <v>22</v>
      </c>
      <c r="G165" s="32" t="s">
        <v>5002</v>
      </c>
      <c r="H165" s="36" t="s">
        <v>4930</v>
      </c>
      <c r="I165" s="2" t="s">
        <v>4931</v>
      </c>
      <c r="J165" s="2" t="e">
        <f>INDEX(#REF!,MATCH(AA165,#REF!,0),1)</f>
        <v>#REF!</v>
      </c>
      <c r="K165" s="4" t="e">
        <f>INDEX(#REF!,MATCH(AA165,#REF!,0),1)</f>
        <v>#REF!</v>
      </c>
      <c r="S165" s="2" t="s">
        <v>4842</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3" t="s">
        <v>5179</v>
      </c>
      <c r="AB165" s="2" t="s">
        <v>4</v>
      </c>
      <c r="AC165" s="2" t="s">
        <v>4932</v>
      </c>
      <c r="AE165" s="2" t="s">
        <v>42</v>
      </c>
      <c r="AF165" s="2" t="s">
        <v>60</v>
      </c>
      <c r="AG165" s="2" t="s">
        <v>60</v>
      </c>
      <c r="AH165" s="2" t="s">
        <v>25</v>
      </c>
    </row>
    <row r="166" spans="1:34">
      <c r="A166" s="1">
        <v>165</v>
      </c>
      <c r="B166" s="2" t="s">
        <v>78</v>
      </c>
      <c r="D166" s="2" t="s">
        <v>147</v>
      </c>
      <c r="E166" s="2" t="s">
        <v>12</v>
      </c>
      <c r="F166" s="2" t="s">
        <v>22</v>
      </c>
      <c r="G166" s="32" t="s">
        <v>5002</v>
      </c>
      <c r="H166" s="36" t="s">
        <v>4933</v>
      </c>
      <c r="I166" s="2" t="s">
        <v>4934</v>
      </c>
      <c r="J166" s="2" t="e">
        <f>INDEX(#REF!,MATCH(AA166,#REF!,0),1)</f>
        <v>#REF!</v>
      </c>
      <c r="K166" s="4" t="e">
        <f>INDEX(#REF!,MATCH(AA166,#REF!,0),1)</f>
        <v>#REF!</v>
      </c>
      <c r="S166" s="2" t="s">
        <v>1178</v>
      </c>
      <c r="X166" s="2" t="str">
        <f t="shared" si="18"/>
        <v>CI_ Universal_ Communication. Complete Number. Text</v>
      </c>
      <c r="Y166" s="2" t="str">
        <f t="shared" si="19"/>
        <v>ram:CompleteNumber</v>
      </c>
      <c r="Z166" s="2" t="str">
        <f t="shared" si="20"/>
        <v>ram:CompleteNumber</v>
      </c>
      <c r="AA166" s="3" t="s">
        <v>5180</v>
      </c>
      <c r="AB166" s="2" t="s">
        <v>4</v>
      </c>
      <c r="AF166" s="2" t="s">
        <v>60</v>
      </c>
      <c r="AG166" s="2" t="s">
        <v>60</v>
      </c>
      <c r="AH166" s="2" t="s">
        <v>25</v>
      </c>
    </row>
    <row r="167" spans="1:34" ht="30">
      <c r="A167" s="1">
        <v>166</v>
      </c>
      <c r="B167" s="2" t="s">
        <v>78</v>
      </c>
      <c r="D167" s="2" t="s">
        <v>205</v>
      </c>
      <c r="E167" s="2" t="s">
        <v>20</v>
      </c>
      <c r="F167" s="2" t="s">
        <v>17</v>
      </c>
      <c r="G167" s="32" t="s">
        <v>4999</v>
      </c>
      <c r="H167" s="34" t="s">
        <v>1298</v>
      </c>
      <c r="I167" s="2" t="s">
        <v>1299</v>
      </c>
      <c r="J167" s="2" t="e">
        <f>INDEX(#REF!,MATCH(AA167,#REF!,0),1)</f>
        <v>#REF!</v>
      </c>
      <c r="K167" s="4" t="e">
        <f>INDEX(#REF!,MATCH(AA167,#REF!,0),1)</f>
        <v>#REF!</v>
      </c>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3" t="s">
        <v>5181</v>
      </c>
      <c r="AB167" s="2" t="s">
        <v>211</v>
      </c>
      <c r="AC167" s="2" t="s">
        <v>27</v>
      </c>
      <c r="AD167" s="2" t="s">
        <v>9</v>
      </c>
      <c r="AE167" s="2" t="s">
        <v>10</v>
      </c>
      <c r="AF167" s="2" t="s">
        <v>27</v>
      </c>
      <c r="AG167" s="2" t="s">
        <v>10</v>
      </c>
      <c r="AH167" s="2" t="s">
        <v>8</v>
      </c>
    </row>
    <row r="168" spans="1:34">
      <c r="A168" s="1">
        <v>167</v>
      </c>
      <c r="B168" s="2" t="s">
        <v>78</v>
      </c>
      <c r="D168" s="2" t="s">
        <v>1300</v>
      </c>
      <c r="E168" s="2" t="s">
        <v>23</v>
      </c>
      <c r="F168" s="2" t="s">
        <v>3</v>
      </c>
      <c r="G168" s="32" t="s">
        <v>5000</v>
      </c>
      <c r="H168" s="35" t="s">
        <v>1301</v>
      </c>
      <c r="I168" s="2" t="s">
        <v>1302</v>
      </c>
      <c r="J168" s="2" t="e">
        <f>INDEX(#REF!,MATCH(AA168,#REF!,0),1)</f>
        <v>#REF!</v>
      </c>
      <c r="K168" s="4" t="e">
        <f>INDEX(#REF!,MATCH(AA168,#REF!,0),1)</f>
        <v>#REF!</v>
      </c>
      <c r="P168" s="2" t="s">
        <v>207</v>
      </c>
      <c r="X168" s="2" t="str">
        <f t="shared" si="18"/>
        <v>CI_ Trade_ Currency Exchange. Details</v>
      </c>
      <c r="Y168" s="2" t="str">
        <f t="shared" si="19"/>
        <v>ram:CITradeCurrencyExchangeType</v>
      </c>
      <c r="Z168" s="2" t="str">
        <f t="shared" si="20"/>
        <v>ram:CITradeCurrencyExchangeType</v>
      </c>
      <c r="AA168" s="3" t="s">
        <v>5182</v>
      </c>
      <c r="AB168" s="2" t="s">
        <v>7</v>
      </c>
      <c r="AD168" s="2" t="s">
        <v>9</v>
      </c>
      <c r="AE168" s="2" t="s">
        <v>10</v>
      </c>
      <c r="AF168" s="2" t="s">
        <v>8</v>
      </c>
      <c r="AG168" s="2" t="s">
        <v>10</v>
      </c>
      <c r="AH168" s="2" t="s">
        <v>8</v>
      </c>
    </row>
    <row r="169" spans="1:34" ht="45">
      <c r="A169" s="1">
        <v>168</v>
      </c>
      <c r="B169" s="2" t="s">
        <v>78</v>
      </c>
      <c r="D169" s="2" t="s">
        <v>208</v>
      </c>
      <c r="E169" s="2" t="s">
        <v>12</v>
      </c>
      <c r="F169" s="2" t="s">
        <v>17</v>
      </c>
      <c r="G169" s="32" t="s">
        <v>5001</v>
      </c>
      <c r="H169" s="35" t="s">
        <v>209</v>
      </c>
      <c r="I169" s="2" t="s">
        <v>4935</v>
      </c>
      <c r="J169" s="2" t="e">
        <f>INDEX(#REF!,MATCH(AA169,#REF!,0),1)</f>
        <v>#REF!</v>
      </c>
      <c r="K169" s="4" t="e">
        <f>INDEX(#REF!,MATCH(AA169,#REF!,0),1)</f>
        <v>#REF!</v>
      </c>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3" t="s">
        <v>5183</v>
      </c>
      <c r="AB169" s="2" t="s">
        <v>211</v>
      </c>
      <c r="AC169" s="2" t="s">
        <v>304</v>
      </c>
      <c r="AD169" s="2" t="s">
        <v>9</v>
      </c>
      <c r="AE169" s="2" t="s">
        <v>42</v>
      </c>
      <c r="AF169" s="2" t="s">
        <v>56</v>
      </c>
      <c r="AG169" s="2" t="s">
        <v>56</v>
      </c>
      <c r="AH169" s="2" t="s">
        <v>8</v>
      </c>
    </row>
    <row r="170" spans="1:34" ht="45">
      <c r="A170" s="1">
        <v>169</v>
      </c>
      <c r="B170" s="2" t="s">
        <v>78</v>
      </c>
      <c r="D170" s="2" t="s">
        <v>212</v>
      </c>
      <c r="E170" s="2" t="s">
        <v>12</v>
      </c>
      <c r="F170" s="2" t="s">
        <v>17</v>
      </c>
      <c r="G170" s="32" t="s">
        <v>5001</v>
      </c>
      <c r="H170" s="35" t="s">
        <v>213</v>
      </c>
      <c r="I170" s="2" t="s">
        <v>4936</v>
      </c>
      <c r="J170" s="2" t="e">
        <f>INDEX(#REF!,MATCH(AA170,#REF!,0),1)</f>
        <v>#REF!</v>
      </c>
      <c r="K170" s="4" t="e">
        <f>INDEX(#REF!,MATCH(AA170,#REF!,0),1)</f>
        <v>#REF!</v>
      </c>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3" t="s">
        <v>5184</v>
      </c>
      <c r="AB170" s="2" t="s">
        <v>211</v>
      </c>
      <c r="AC170" s="2" t="s">
        <v>304</v>
      </c>
      <c r="AD170" s="2" t="s">
        <v>9</v>
      </c>
      <c r="AE170" s="2" t="s">
        <v>42</v>
      </c>
      <c r="AF170" s="2" t="s">
        <v>56</v>
      </c>
      <c r="AG170" s="2" t="s">
        <v>56</v>
      </c>
      <c r="AH170" s="2" t="s">
        <v>8</v>
      </c>
    </row>
    <row r="171" spans="1:34" ht="30">
      <c r="A171" s="1">
        <v>170</v>
      </c>
      <c r="B171" s="2" t="s">
        <v>78</v>
      </c>
      <c r="D171" s="2" t="s">
        <v>214</v>
      </c>
      <c r="E171" s="2" t="s">
        <v>12</v>
      </c>
      <c r="F171" s="2" t="s">
        <v>17</v>
      </c>
      <c r="G171" s="32" t="s">
        <v>5001</v>
      </c>
      <c r="H171" s="35" t="s">
        <v>216</v>
      </c>
      <c r="I171" s="2" t="s">
        <v>1306</v>
      </c>
      <c r="J171" s="2" t="e">
        <f>INDEX(#REF!,MATCH(AA171,#REF!,0),1)</f>
        <v>#REF!</v>
      </c>
      <c r="K171" s="4" t="e">
        <f>INDEX(#REF!,MATCH(AA171,#REF!,0),1)</f>
        <v>#REF!</v>
      </c>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3" t="s">
        <v>5185</v>
      </c>
      <c r="AB171" s="2" t="s">
        <v>211</v>
      </c>
      <c r="AC171" s="2" t="s">
        <v>27</v>
      </c>
      <c r="AD171" s="2" t="s">
        <v>9</v>
      </c>
      <c r="AE171" s="2" t="s">
        <v>217</v>
      </c>
      <c r="AF171" s="2" t="s">
        <v>56</v>
      </c>
      <c r="AG171" s="2" t="s">
        <v>56</v>
      </c>
      <c r="AH171" s="2" t="s">
        <v>8</v>
      </c>
    </row>
    <row r="172" spans="1:34" ht="45">
      <c r="A172" s="1">
        <v>171</v>
      </c>
      <c r="B172" s="2" t="s">
        <v>78</v>
      </c>
      <c r="D172" s="2" t="s">
        <v>1307</v>
      </c>
      <c r="E172" s="2" t="s">
        <v>12</v>
      </c>
      <c r="F172" s="2" t="s">
        <v>17</v>
      </c>
      <c r="G172" s="32" t="s">
        <v>5001</v>
      </c>
      <c r="H172" s="35" t="s">
        <v>219</v>
      </c>
      <c r="I172" s="2" t="s">
        <v>1308</v>
      </c>
      <c r="J172" s="2" t="e">
        <f>INDEX(#REF!,MATCH(AA172,#REF!,0),1)</f>
        <v>#REF!</v>
      </c>
      <c r="K172" s="4" t="e">
        <f>INDEX(#REF!,MATCH(AA172,#REF!,0),1)</f>
        <v>#REF!</v>
      </c>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3" t="s">
        <v>5186</v>
      </c>
      <c r="AB172" s="2" t="s">
        <v>7</v>
      </c>
      <c r="AC172" s="2" t="s">
        <v>84</v>
      </c>
      <c r="AD172" s="2" t="s">
        <v>9</v>
      </c>
      <c r="AE172" s="2" t="s">
        <v>217</v>
      </c>
      <c r="AF172" s="2" t="s">
        <v>56</v>
      </c>
      <c r="AG172" s="2" t="s">
        <v>56</v>
      </c>
      <c r="AH172" s="2" t="s">
        <v>8</v>
      </c>
    </row>
    <row r="173" spans="1:34" ht="30">
      <c r="A173" s="1">
        <v>172</v>
      </c>
      <c r="B173" s="2" t="s">
        <v>78</v>
      </c>
      <c r="D173" s="2" t="s">
        <v>743</v>
      </c>
      <c r="E173" s="2" t="s">
        <v>20</v>
      </c>
      <c r="F173" s="2" t="s">
        <v>71</v>
      </c>
      <c r="G173" s="32" t="s">
        <v>4999</v>
      </c>
      <c r="H173" s="34" t="s">
        <v>744</v>
      </c>
      <c r="I173" s="2" t="s">
        <v>222</v>
      </c>
      <c r="J173" s="2" t="e">
        <f>INDEX(#REF!,MATCH(AA173,#REF!,0),1)</f>
        <v>#REF!</v>
      </c>
      <c r="K173" s="4" t="e">
        <f>INDEX(#REF!,MATCH(AA173,#REF!,0),1)</f>
        <v>#REF!</v>
      </c>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3" t="s">
        <v>5064</v>
      </c>
      <c r="AB173" s="2" t="s">
        <v>4</v>
      </c>
      <c r="AC173" s="2" t="s">
        <v>27</v>
      </c>
      <c r="AD173" s="2" t="s">
        <v>9</v>
      </c>
      <c r="AE173" s="2" t="s">
        <v>217</v>
      </c>
      <c r="AF173" s="2" t="s">
        <v>10</v>
      </c>
      <c r="AG173" s="2" t="s">
        <v>8</v>
      </c>
      <c r="AH173" s="2" t="s">
        <v>542</v>
      </c>
    </row>
    <row r="174" spans="1:34">
      <c r="A174" s="1">
        <v>173</v>
      </c>
      <c r="B174" s="2" t="s">
        <v>78</v>
      </c>
      <c r="D174" s="2" t="s">
        <v>745</v>
      </c>
      <c r="E174" s="2" t="s">
        <v>23</v>
      </c>
      <c r="F174" s="2" t="s">
        <v>3</v>
      </c>
      <c r="G174" s="32" t="s">
        <v>5000</v>
      </c>
      <c r="H174" s="35" t="s">
        <v>746</v>
      </c>
      <c r="I174" s="2" t="s">
        <v>747</v>
      </c>
      <c r="J174" s="2" t="e">
        <f>INDEX(#REF!,MATCH(AA174,#REF!,0),1)</f>
        <v>#REF!</v>
      </c>
      <c r="K174" s="4" t="e">
        <f>INDEX(#REF!,MATCH(AA174,#REF!,0),1)</f>
        <v>#REF!</v>
      </c>
      <c r="P174" s="2" t="s">
        <v>223</v>
      </c>
      <c r="X174" s="2" t="str">
        <f t="shared" si="18"/>
        <v>CI_ Trade Settlement_ Payment Means. Details</v>
      </c>
      <c r="Y174" s="2" t="str">
        <f t="shared" si="19"/>
        <v>ram:CITradeSettlementPaymentMeansType</v>
      </c>
      <c r="Z174" s="2" t="str">
        <f t="shared" si="20"/>
        <v>ram:CITradeSettlementPaymentMeansType</v>
      </c>
      <c r="AA174" s="3" t="s">
        <v>5187</v>
      </c>
      <c r="AB174" s="2" t="s">
        <v>4</v>
      </c>
      <c r="AC174" s="2" t="s">
        <v>27</v>
      </c>
      <c r="AD174" s="2" t="s">
        <v>9</v>
      </c>
      <c r="AE174" s="2" t="s">
        <v>217</v>
      </c>
      <c r="AF174" s="2" t="s">
        <v>10</v>
      </c>
      <c r="AG174" s="2" t="s">
        <v>8</v>
      </c>
      <c r="AH174" s="2" t="s">
        <v>27</v>
      </c>
    </row>
    <row r="175" spans="1:34" ht="30">
      <c r="A175" s="1">
        <v>174</v>
      </c>
      <c r="B175" s="2" t="s">
        <v>78</v>
      </c>
      <c r="D175" s="2" t="s">
        <v>748</v>
      </c>
      <c r="E175" s="2" t="s">
        <v>12</v>
      </c>
      <c r="F175" s="2" t="s">
        <v>17</v>
      </c>
      <c r="G175" s="32" t="s">
        <v>5001</v>
      </c>
      <c r="H175" s="35" t="s">
        <v>749</v>
      </c>
      <c r="I175" s="2" t="s">
        <v>750</v>
      </c>
      <c r="J175" s="2" t="e">
        <f>INDEX(#REF!,MATCH(AA175,#REF!,0),1)</f>
        <v>#REF!</v>
      </c>
      <c r="K175" s="4" t="e">
        <f>INDEX(#REF!,MATCH(AA175,#REF!,0),1)</f>
        <v>#REF!</v>
      </c>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3" t="s">
        <v>5063</v>
      </c>
      <c r="AB175" s="2" t="s">
        <v>4</v>
      </c>
      <c r="AC175" s="2" t="s">
        <v>751</v>
      </c>
      <c r="AD175" s="2" t="s">
        <v>9</v>
      </c>
      <c r="AE175" s="2" t="s">
        <v>59</v>
      </c>
      <c r="AF175" s="2" t="s">
        <v>56</v>
      </c>
      <c r="AG175" s="2" t="s">
        <v>8</v>
      </c>
      <c r="AH175" s="2" t="s">
        <v>542</v>
      </c>
    </row>
    <row r="176" spans="1:34" ht="30">
      <c r="A176" s="1">
        <v>175</v>
      </c>
      <c r="B176" s="2" t="s">
        <v>78</v>
      </c>
      <c r="D176" s="2" t="s">
        <v>225</v>
      </c>
      <c r="E176" s="2" t="s">
        <v>12</v>
      </c>
      <c r="F176" s="2" t="s">
        <v>17</v>
      </c>
      <c r="G176" s="32" t="s">
        <v>5001</v>
      </c>
      <c r="H176" s="35" t="s">
        <v>752</v>
      </c>
      <c r="I176" s="2" t="s">
        <v>753</v>
      </c>
      <c r="J176" s="2" t="e">
        <f>INDEX(#REF!,MATCH(AA176,#REF!,0),1)</f>
        <v>#REF!</v>
      </c>
      <c r="K176" s="4" t="e">
        <f>INDEX(#REF!,MATCH(AA176,#REF!,0),1)</f>
        <v>#REF!</v>
      </c>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3" t="s">
        <v>5062</v>
      </c>
      <c r="AB176" s="2" t="s">
        <v>4</v>
      </c>
      <c r="AC176" s="2" t="s">
        <v>41</v>
      </c>
      <c r="AD176" s="2" t="s">
        <v>9</v>
      </c>
      <c r="AE176" s="2" t="s">
        <v>42</v>
      </c>
      <c r="AF176" s="2" t="s">
        <v>56</v>
      </c>
      <c r="AG176" s="2" t="s">
        <v>8</v>
      </c>
      <c r="AH176" s="2" t="s">
        <v>542</v>
      </c>
    </row>
    <row r="177" spans="1:34" ht="30">
      <c r="A177" s="1">
        <v>176</v>
      </c>
      <c r="B177" s="2" t="s">
        <v>78</v>
      </c>
      <c r="D177" s="2" t="s">
        <v>227</v>
      </c>
      <c r="E177" s="2" t="s">
        <v>12</v>
      </c>
      <c r="F177" s="2" t="s">
        <v>17</v>
      </c>
      <c r="G177" s="32" t="s">
        <v>5001</v>
      </c>
      <c r="H177" s="35" t="s">
        <v>754</v>
      </c>
      <c r="I177" s="2" t="s">
        <v>755</v>
      </c>
      <c r="J177" s="2" t="e">
        <f>INDEX(#REF!,MATCH(AA177,#REF!,0),1)</f>
        <v>#REF!</v>
      </c>
      <c r="K177" s="4" t="e">
        <f>INDEX(#REF!,MATCH(AA177,#REF!,0),1)</f>
        <v>#REF!</v>
      </c>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3" t="s">
        <v>5188</v>
      </c>
      <c r="AB177" s="2" t="s">
        <v>4</v>
      </c>
      <c r="AC177" s="2" t="s">
        <v>304</v>
      </c>
      <c r="AD177" s="2" t="s">
        <v>9</v>
      </c>
      <c r="AE177" s="2" t="s">
        <v>42</v>
      </c>
      <c r="AF177" s="2" t="s">
        <v>56</v>
      </c>
      <c r="AG177" s="2" t="s">
        <v>8</v>
      </c>
      <c r="AH177" s="2" t="s">
        <v>27</v>
      </c>
    </row>
    <row r="178" spans="1:34" ht="30">
      <c r="A178" s="1">
        <v>177</v>
      </c>
      <c r="B178" s="2" t="s">
        <v>78</v>
      </c>
      <c r="D178" s="2" t="s">
        <v>228</v>
      </c>
      <c r="E178" s="2" t="s">
        <v>20</v>
      </c>
      <c r="F178" s="2" t="s">
        <v>17</v>
      </c>
      <c r="G178" s="32" t="s">
        <v>5001</v>
      </c>
      <c r="H178" s="35" t="s">
        <v>756</v>
      </c>
      <c r="I178" s="2" t="s">
        <v>229</v>
      </c>
      <c r="J178" s="2" t="e">
        <f>INDEX(#REF!,MATCH(AA178,#REF!,0),1)</f>
        <v>#REF!</v>
      </c>
      <c r="K178" s="4" t="e">
        <f>INDEX(#REF!,MATCH(AA178,#REF!,0),1)</f>
        <v>#REF!</v>
      </c>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3" t="s">
        <v>5189</v>
      </c>
      <c r="AB178" s="2" t="s">
        <v>4</v>
      </c>
      <c r="AC178" s="2" t="s">
        <v>27</v>
      </c>
      <c r="AD178" s="2" t="s">
        <v>9</v>
      </c>
      <c r="AE178" s="2" t="s">
        <v>217</v>
      </c>
      <c r="AF178" s="2" t="s">
        <v>230</v>
      </c>
      <c r="AG178" s="2" t="s">
        <v>8</v>
      </c>
      <c r="AH178" s="2" t="s">
        <v>542</v>
      </c>
    </row>
    <row r="179" spans="1:34">
      <c r="A179" s="1">
        <v>178</v>
      </c>
      <c r="B179" s="2" t="s">
        <v>78</v>
      </c>
      <c r="D179" s="2" t="s">
        <v>757</v>
      </c>
      <c r="E179" s="2" t="s">
        <v>23</v>
      </c>
      <c r="F179" s="2" t="s">
        <v>3</v>
      </c>
      <c r="G179" s="32" t="s">
        <v>5004</v>
      </c>
      <c r="H179" s="36" t="s">
        <v>758</v>
      </c>
      <c r="I179" s="2" t="s">
        <v>759</v>
      </c>
      <c r="J179" s="2" t="e">
        <f>INDEX(#REF!,MATCH(AA179,#REF!,0),1)</f>
        <v>#REF!</v>
      </c>
      <c r="K179" s="4" t="e">
        <f>INDEX(#REF!,MATCH(AA179,#REF!,0),1)</f>
        <v>#REF!</v>
      </c>
      <c r="R179" s="2" t="s">
        <v>1316</v>
      </c>
      <c r="X179" s="2" t="str">
        <f t="shared" si="18"/>
        <v>CI_ Creditor_ Financial Account. Details</v>
      </c>
      <c r="Y179" s="2" t="str">
        <f t="shared" si="19"/>
        <v>ram:CICreditorFinancialAccountType</v>
      </c>
      <c r="Z179" s="2" t="str">
        <f t="shared" si="20"/>
        <v>ram:CICreditorFinancialAccountType</v>
      </c>
      <c r="AA179" s="3" t="s">
        <v>5190</v>
      </c>
      <c r="AB179" s="2" t="s">
        <v>4</v>
      </c>
      <c r="AC179" s="2" t="s">
        <v>27</v>
      </c>
      <c r="AD179" s="2" t="s">
        <v>9</v>
      </c>
      <c r="AE179" s="2" t="s">
        <v>217</v>
      </c>
      <c r="AF179" s="2" t="s">
        <v>230</v>
      </c>
      <c r="AG179" s="2" t="s">
        <v>230</v>
      </c>
      <c r="AH179" s="2" t="s">
        <v>27</v>
      </c>
    </row>
    <row r="180" spans="1:34" ht="45">
      <c r="A180" s="1">
        <v>179</v>
      </c>
      <c r="B180" s="2" t="s">
        <v>78</v>
      </c>
      <c r="D180" s="2" t="s">
        <v>231</v>
      </c>
      <c r="E180" s="2" t="s">
        <v>12</v>
      </c>
      <c r="F180" s="2" t="s">
        <v>17</v>
      </c>
      <c r="G180" s="32" t="s">
        <v>5002</v>
      </c>
      <c r="H180" s="36" t="s">
        <v>760</v>
      </c>
      <c r="I180" s="2" t="s">
        <v>761</v>
      </c>
      <c r="J180" s="2" t="e">
        <f>INDEX(#REF!,MATCH(AA180,#REF!,0),1)</f>
        <v>#REF!</v>
      </c>
      <c r="K180" s="4" t="e">
        <f>INDEX(#REF!,MATCH(AA180,#REF!,0),1)</f>
        <v>#REF!</v>
      </c>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3" t="s">
        <v>5191</v>
      </c>
      <c r="AB180" s="2" t="s">
        <v>4</v>
      </c>
      <c r="AC180" s="2" t="s">
        <v>41</v>
      </c>
      <c r="AD180" s="2" t="s">
        <v>9</v>
      </c>
      <c r="AE180" s="2" t="s">
        <v>42</v>
      </c>
      <c r="AF180" s="2" t="s">
        <v>56</v>
      </c>
      <c r="AG180" s="2" t="s">
        <v>56</v>
      </c>
      <c r="AH180" s="2" t="s">
        <v>542</v>
      </c>
    </row>
    <row r="181" spans="1:34" ht="45">
      <c r="A181" s="1">
        <v>180</v>
      </c>
      <c r="B181" s="2" t="s">
        <v>78</v>
      </c>
      <c r="D181" s="2" t="s">
        <v>232</v>
      </c>
      <c r="E181" s="2" t="s">
        <v>12</v>
      </c>
      <c r="F181" s="2" t="s">
        <v>17</v>
      </c>
      <c r="G181" s="32" t="s">
        <v>5002</v>
      </c>
      <c r="H181" s="36" t="s">
        <v>762</v>
      </c>
      <c r="I181" s="2" t="s">
        <v>234</v>
      </c>
      <c r="J181" s="2" t="e">
        <f>INDEX(#REF!,MATCH(AA181,#REF!,0),1)</f>
        <v>#REF!</v>
      </c>
      <c r="K181" s="4" t="e">
        <f>INDEX(#REF!,MATCH(AA181,#REF!,0),1)</f>
        <v>#REF!</v>
      </c>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3" t="s">
        <v>5192</v>
      </c>
      <c r="AB181" s="2" t="s">
        <v>4</v>
      </c>
      <c r="AC181" s="2" t="s">
        <v>27</v>
      </c>
      <c r="AD181" s="2" t="s">
        <v>9</v>
      </c>
      <c r="AE181" s="2" t="s">
        <v>217</v>
      </c>
      <c r="AF181" s="2" t="s">
        <v>56</v>
      </c>
      <c r="AG181" s="2" t="s">
        <v>56</v>
      </c>
      <c r="AH181" s="2" t="s">
        <v>236</v>
      </c>
    </row>
    <row r="182" spans="1:34" ht="45">
      <c r="A182" s="1">
        <v>181</v>
      </c>
      <c r="B182" s="2" t="s">
        <v>78</v>
      </c>
      <c r="D182" s="2" t="s">
        <v>235</v>
      </c>
      <c r="E182" s="2" t="s">
        <v>12</v>
      </c>
      <c r="F182" s="2" t="s">
        <v>17</v>
      </c>
      <c r="G182" s="32" t="s">
        <v>5002</v>
      </c>
      <c r="H182" s="36" t="s">
        <v>763</v>
      </c>
      <c r="I182" s="2" t="s">
        <v>764</v>
      </c>
      <c r="J182" s="2" t="e">
        <f>INDEX(#REF!,MATCH(AA182,#REF!,0),1)</f>
        <v>#REF!</v>
      </c>
      <c r="K182" s="4" t="e">
        <f>INDEX(#REF!,MATCH(AA182,#REF!,0),1)</f>
        <v>#REF!</v>
      </c>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3" t="s">
        <v>5193</v>
      </c>
      <c r="AB182" s="2" t="s">
        <v>4</v>
      </c>
      <c r="AC182" s="2" t="s">
        <v>0</v>
      </c>
      <c r="AD182" s="2" t="s">
        <v>9</v>
      </c>
      <c r="AE182" s="2" t="s">
        <v>128</v>
      </c>
      <c r="AF182" s="2" t="s">
        <v>56</v>
      </c>
      <c r="AG182" s="2" t="s">
        <v>56</v>
      </c>
      <c r="AH182" s="2" t="s">
        <v>236</v>
      </c>
    </row>
    <row r="183" spans="1:34" ht="45">
      <c r="A183" s="1">
        <v>182</v>
      </c>
      <c r="B183" s="2" t="s">
        <v>78</v>
      </c>
      <c r="D183" s="2" t="s">
        <v>237</v>
      </c>
      <c r="E183" s="2" t="s">
        <v>20</v>
      </c>
      <c r="F183" s="2" t="s">
        <v>17</v>
      </c>
      <c r="G183" s="32" t="s">
        <v>5001</v>
      </c>
      <c r="H183" s="35" t="s">
        <v>765</v>
      </c>
      <c r="I183" s="2" t="s">
        <v>238</v>
      </c>
      <c r="J183" s="2" t="e">
        <f>INDEX(#REF!,MATCH(AA183,#REF!,0),1)</f>
        <v>#REF!</v>
      </c>
      <c r="K183" s="4" t="e">
        <f>INDEX(#REF!,MATCH(AA183,#REF!,0),1)</f>
        <v>#REF!</v>
      </c>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3" t="s">
        <v>5194</v>
      </c>
      <c r="AB183" s="2" t="s">
        <v>4</v>
      </c>
      <c r="AC183" s="2" t="s">
        <v>27</v>
      </c>
      <c r="AD183" s="2" t="s">
        <v>9</v>
      </c>
      <c r="AE183" s="2" t="s">
        <v>217</v>
      </c>
      <c r="AF183" s="2" t="s">
        <v>8</v>
      </c>
      <c r="AG183" s="2" t="s">
        <v>27</v>
      </c>
      <c r="AH183" s="2" t="s">
        <v>27</v>
      </c>
    </row>
    <row r="184" spans="1:34">
      <c r="A184" s="1">
        <v>183</v>
      </c>
      <c r="B184" s="2" t="s">
        <v>78</v>
      </c>
      <c r="D184" s="2" t="s">
        <v>239</v>
      </c>
      <c r="E184" s="2" t="s">
        <v>23</v>
      </c>
      <c r="F184" s="2" t="s">
        <v>3</v>
      </c>
      <c r="G184" s="32" t="s">
        <v>5004</v>
      </c>
      <c r="H184" s="36" t="s">
        <v>766</v>
      </c>
      <c r="I184" s="2" t="s">
        <v>767</v>
      </c>
      <c r="J184" s="2" t="e">
        <f>INDEX(#REF!,MATCH(AA184,#REF!,0),1)</f>
        <v>#REF!</v>
      </c>
      <c r="K184" s="4" t="e">
        <f>INDEX(#REF!,MATCH(AA184,#REF!,0),1)</f>
        <v>#REF!</v>
      </c>
      <c r="R184" s="2" t="s">
        <v>1320</v>
      </c>
      <c r="X184" s="2" t="str">
        <f t="shared" si="18"/>
        <v>CI_ Creditor_ Financial Institution. Details</v>
      </c>
      <c r="Y184" s="2" t="str">
        <f t="shared" si="19"/>
        <v>ram:CICreditorFinancialInstitutionType</v>
      </c>
      <c r="Z184" s="2" t="str">
        <f t="shared" si="20"/>
        <v>ram:CICreditorFinancialInstitutionType</v>
      </c>
      <c r="AA184" s="3" t="s">
        <v>5195</v>
      </c>
      <c r="AB184" s="2" t="s">
        <v>4</v>
      </c>
      <c r="AC184" s="2" t="s">
        <v>27</v>
      </c>
      <c r="AD184" s="2" t="s">
        <v>9</v>
      </c>
      <c r="AE184" s="2" t="s">
        <v>217</v>
      </c>
      <c r="AF184" s="2" t="s">
        <v>8</v>
      </c>
      <c r="AG184" s="2" t="s">
        <v>27</v>
      </c>
      <c r="AH184" s="2" t="s">
        <v>8</v>
      </c>
    </row>
    <row r="185" spans="1:34" ht="45">
      <c r="A185" s="1">
        <v>184</v>
      </c>
      <c r="B185" s="2" t="s">
        <v>78</v>
      </c>
      <c r="D185" s="2" t="s">
        <v>240</v>
      </c>
      <c r="E185" s="2" t="s">
        <v>12</v>
      </c>
      <c r="F185" s="2" t="s">
        <v>17</v>
      </c>
      <c r="G185" s="32" t="s">
        <v>5002</v>
      </c>
      <c r="H185" s="36" t="s">
        <v>768</v>
      </c>
      <c r="I185" s="2" t="s">
        <v>242</v>
      </c>
      <c r="J185" s="2" t="e">
        <f>INDEX(#REF!,MATCH(AA185,#REF!,0),1)</f>
        <v>#REF!</v>
      </c>
      <c r="K185" s="4" t="e">
        <f>INDEX(#REF!,MATCH(AA185,#REF!,0),1)</f>
        <v>#REF!</v>
      </c>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3" t="s">
        <v>5196</v>
      </c>
      <c r="AB185" s="2" t="s">
        <v>4</v>
      </c>
      <c r="AC185" s="2" t="s">
        <v>41</v>
      </c>
      <c r="AD185" s="2" t="s">
        <v>9</v>
      </c>
      <c r="AE185" s="2" t="s">
        <v>42</v>
      </c>
      <c r="AF185" s="2" t="s">
        <v>56</v>
      </c>
      <c r="AG185" s="2" t="s">
        <v>56</v>
      </c>
      <c r="AH185" s="2" t="s">
        <v>27</v>
      </c>
    </row>
    <row r="186" spans="1:34" ht="45">
      <c r="A186" s="1">
        <v>185</v>
      </c>
      <c r="B186" s="2" t="s">
        <v>78</v>
      </c>
      <c r="D186" s="2" t="s">
        <v>769</v>
      </c>
      <c r="E186" s="2" t="s">
        <v>12</v>
      </c>
      <c r="F186" s="2" t="s">
        <v>17</v>
      </c>
      <c r="G186" s="32" t="s">
        <v>5002</v>
      </c>
      <c r="H186" s="36" t="s">
        <v>770</v>
      </c>
      <c r="I186" s="2" t="s">
        <v>771</v>
      </c>
      <c r="J186" s="2" t="e">
        <f>INDEX(#REF!,MATCH(AA186,#REF!,0),1)</f>
        <v>#REF!</v>
      </c>
      <c r="K186" s="4" t="e">
        <f>INDEX(#REF!,MATCH(AA186,#REF!,0),1)</f>
        <v>#REF!</v>
      </c>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3" t="s">
        <v>5197</v>
      </c>
      <c r="AB186" s="2" t="s">
        <v>4</v>
      </c>
      <c r="AC186" s="2" t="s">
        <v>27</v>
      </c>
      <c r="AD186" s="2" t="s">
        <v>9</v>
      </c>
      <c r="AE186" s="2" t="s">
        <v>217</v>
      </c>
      <c r="AF186" s="2" t="s">
        <v>56</v>
      </c>
      <c r="AG186" s="2" t="s">
        <v>56</v>
      </c>
      <c r="AH186" s="2" t="s">
        <v>236</v>
      </c>
    </row>
    <row r="187" spans="1:34" ht="45">
      <c r="A187" s="1">
        <v>186</v>
      </c>
      <c r="B187" s="2" t="s">
        <v>78</v>
      </c>
      <c r="D187" s="2" t="s">
        <v>772</v>
      </c>
      <c r="E187" s="2" t="s">
        <v>20</v>
      </c>
      <c r="F187" s="2" t="s">
        <v>17</v>
      </c>
      <c r="G187" s="32" t="s">
        <v>5002</v>
      </c>
      <c r="H187" s="36" t="s">
        <v>773</v>
      </c>
      <c r="I187" s="2" t="s">
        <v>243</v>
      </c>
      <c r="J187" s="2" t="e">
        <f>INDEX(#REF!,MATCH(AA187,#REF!,0),1)</f>
        <v>#REF!</v>
      </c>
      <c r="K187" s="4" t="e">
        <f>INDEX(#REF!,MATCH(AA187,#REF!,0),1)</f>
        <v>#REF!</v>
      </c>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3" t="s">
        <v>5198</v>
      </c>
      <c r="AB187" s="2" t="s">
        <v>4</v>
      </c>
      <c r="AC187" s="2" t="s">
        <v>27</v>
      </c>
      <c r="AD187" s="2" t="s">
        <v>9</v>
      </c>
      <c r="AE187" s="2" t="s">
        <v>217</v>
      </c>
      <c r="AF187" s="2" t="s">
        <v>230</v>
      </c>
      <c r="AG187" s="2" t="s">
        <v>230</v>
      </c>
      <c r="AH187" s="2" t="s">
        <v>27</v>
      </c>
    </row>
    <row r="188" spans="1:34">
      <c r="A188" s="1">
        <v>187</v>
      </c>
      <c r="B188" s="2" t="s">
        <v>78</v>
      </c>
      <c r="D188" s="2" t="s">
        <v>244</v>
      </c>
      <c r="E188" s="2" t="s">
        <v>23</v>
      </c>
      <c r="F188" s="2" t="s">
        <v>3</v>
      </c>
      <c r="G188" s="32" t="s">
        <v>5003</v>
      </c>
      <c r="H188" s="37" t="s">
        <v>774</v>
      </c>
      <c r="I188" s="2" t="s">
        <v>775</v>
      </c>
      <c r="J188" s="2" t="e">
        <f>INDEX(#REF!,MATCH(AA188,#REF!,0),1)</f>
        <v>#REF!</v>
      </c>
      <c r="K188" s="4" t="e">
        <f>INDEX(#REF!,MATCH(AA188,#REF!,0),1)</f>
        <v>#REF!</v>
      </c>
      <c r="T188" s="2" t="s">
        <v>1323</v>
      </c>
      <c r="X188" s="2" t="str">
        <f t="shared" si="18"/>
        <v>Branch_ Financial Institution. Details</v>
      </c>
      <c r="Y188" s="2" t="str">
        <f t="shared" si="19"/>
        <v>ram:BranchFinancialInstitutionType</v>
      </c>
      <c r="Z188" s="2" t="str">
        <f t="shared" si="20"/>
        <v>ram:BranchFinancialInstitutionType</v>
      </c>
      <c r="AA188" s="3" t="s">
        <v>5199</v>
      </c>
      <c r="AB188" s="2" t="s">
        <v>4</v>
      </c>
      <c r="AC188" s="2" t="s">
        <v>27</v>
      </c>
      <c r="AD188" s="2" t="s">
        <v>9</v>
      </c>
      <c r="AE188" s="2" t="s">
        <v>217</v>
      </c>
      <c r="AF188" s="2" t="s">
        <v>8</v>
      </c>
      <c r="AG188" s="2" t="s">
        <v>8</v>
      </c>
      <c r="AH188" s="2" t="s">
        <v>8</v>
      </c>
    </row>
    <row r="189" spans="1:34" ht="45">
      <c r="A189" s="1">
        <v>188</v>
      </c>
      <c r="B189" s="2" t="s">
        <v>78</v>
      </c>
      <c r="D189" s="2" t="s">
        <v>245</v>
      </c>
      <c r="E189" s="2" t="s">
        <v>12</v>
      </c>
      <c r="F189" s="2" t="s">
        <v>17</v>
      </c>
      <c r="G189" s="32">
        <v>10</v>
      </c>
      <c r="H189" s="37" t="s">
        <v>776</v>
      </c>
      <c r="I189" s="2" t="s">
        <v>247</v>
      </c>
      <c r="J189" s="2" t="e">
        <f>INDEX(#REF!,MATCH(AA189,#REF!,0),1)</f>
        <v>#REF!</v>
      </c>
      <c r="K189" s="4" t="e">
        <f>INDEX(#REF!,MATCH(AA189,#REF!,0),1)</f>
        <v>#REF!</v>
      </c>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3" t="s">
        <v>5200</v>
      </c>
      <c r="AB189" s="2" t="s">
        <v>4</v>
      </c>
      <c r="AC189" s="2" t="s">
        <v>27</v>
      </c>
      <c r="AD189" s="2" t="s">
        <v>9</v>
      </c>
      <c r="AE189" s="2" t="s">
        <v>217</v>
      </c>
      <c r="AF189" s="2" t="s">
        <v>56</v>
      </c>
      <c r="AG189" s="2" t="s">
        <v>56</v>
      </c>
      <c r="AH189" s="2" t="s">
        <v>236</v>
      </c>
    </row>
    <row r="190" spans="1:34" ht="45">
      <c r="A190" s="1">
        <v>189</v>
      </c>
      <c r="B190" s="2" t="s">
        <v>78</v>
      </c>
      <c r="D190" s="2" t="s">
        <v>248</v>
      </c>
      <c r="E190" s="2" t="s">
        <v>12</v>
      </c>
      <c r="F190" s="2" t="s">
        <v>17</v>
      </c>
      <c r="G190" s="32">
        <v>10</v>
      </c>
      <c r="H190" s="37" t="s">
        <v>777</v>
      </c>
      <c r="I190" s="2" t="s">
        <v>250</v>
      </c>
      <c r="J190" s="2" t="e">
        <f>INDEX(#REF!,MATCH(AA190,#REF!,0),1)</f>
        <v>#REF!</v>
      </c>
      <c r="K190" s="4" t="e">
        <f>INDEX(#REF!,MATCH(AA190,#REF!,0),1)</f>
        <v>#REF!</v>
      </c>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3" t="s">
        <v>5201</v>
      </c>
      <c r="AB190" s="2" t="s">
        <v>4</v>
      </c>
      <c r="AC190" s="2" t="s">
        <v>41</v>
      </c>
      <c r="AD190" s="2" t="s">
        <v>9</v>
      </c>
      <c r="AE190" s="2" t="s">
        <v>42</v>
      </c>
      <c r="AF190" s="2" t="s">
        <v>56</v>
      </c>
      <c r="AG190" s="2" t="s">
        <v>56</v>
      </c>
      <c r="AH190" s="2" t="s">
        <v>27</v>
      </c>
    </row>
    <row r="191" spans="1:34" ht="30">
      <c r="A191" s="1">
        <v>190</v>
      </c>
      <c r="B191" s="2" t="s">
        <v>78</v>
      </c>
      <c r="D191" s="2" t="s">
        <v>251</v>
      </c>
      <c r="E191" s="2" t="s">
        <v>20</v>
      </c>
      <c r="F191" s="2" t="s">
        <v>17</v>
      </c>
      <c r="G191" s="32" t="s">
        <v>5001</v>
      </c>
      <c r="H191" s="35" t="s">
        <v>778</v>
      </c>
      <c r="I191" s="2" t="s">
        <v>779</v>
      </c>
      <c r="J191" s="2" t="e">
        <f>INDEX(#REF!,MATCH(AA191,#REF!,0),1)</f>
        <v>#REF!</v>
      </c>
      <c r="K191" s="4" t="e">
        <f>INDEX(#REF!,MATCH(AA191,#REF!,0),1)</f>
        <v>#REF!</v>
      </c>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3" t="s">
        <v>5202</v>
      </c>
      <c r="AB191" s="2" t="s">
        <v>4</v>
      </c>
      <c r="AC191" s="2" t="s">
        <v>27</v>
      </c>
      <c r="AD191" s="2" t="s">
        <v>9</v>
      </c>
      <c r="AE191" s="2" t="s">
        <v>217</v>
      </c>
      <c r="AF191" s="2" t="s">
        <v>230</v>
      </c>
      <c r="AG191" s="2" t="s">
        <v>8</v>
      </c>
      <c r="AH191" s="2" t="s">
        <v>705</v>
      </c>
    </row>
    <row r="192" spans="1:34">
      <c r="A192" s="1">
        <v>191</v>
      </c>
      <c r="B192" s="2" t="s">
        <v>78</v>
      </c>
      <c r="D192" s="2" t="s">
        <v>780</v>
      </c>
      <c r="E192" s="2" t="s">
        <v>23</v>
      </c>
      <c r="F192" s="2" t="s">
        <v>3</v>
      </c>
      <c r="G192" s="32" t="s">
        <v>5004</v>
      </c>
      <c r="H192" s="36" t="s">
        <v>781</v>
      </c>
      <c r="I192" s="2" t="s">
        <v>782</v>
      </c>
      <c r="J192" s="2" t="e">
        <f>INDEX(#REF!,MATCH(AA192,#REF!,0),1)</f>
        <v>#REF!</v>
      </c>
      <c r="K192" s="4" t="e">
        <f>INDEX(#REF!,MATCH(AA192,#REF!,0),1)</f>
        <v>#REF!</v>
      </c>
      <c r="R192" s="2" t="s">
        <v>1325</v>
      </c>
      <c r="X192" s="2" t="str">
        <f t="shared" si="18"/>
        <v>Trade Settlement_ Financial Card. Details</v>
      </c>
      <c r="Y192" s="2" t="str">
        <f t="shared" si="19"/>
        <v>ram:TradeSettlementFinancialCardType</v>
      </c>
      <c r="Z192" s="2" t="str">
        <f t="shared" si="20"/>
        <v>ram:TradeSettlementFinancialCardType</v>
      </c>
      <c r="AA192" s="3" t="s">
        <v>5203</v>
      </c>
      <c r="AB192" s="2" t="s">
        <v>4</v>
      </c>
      <c r="AC192" s="2" t="s">
        <v>27</v>
      </c>
      <c r="AD192" s="2" t="s">
        <v>9</v>
      </c>
      <c r="AE192" s="2" t="s">
        <v>217</v>
      </c>
      <c r="AF192" s="2" t="s">
        <v>27</v>
      </c>
      <c r="AG192" s="2" t="s">
        <v>8</v>
      </c>
      <c r="AH192" s="2" t="s">
        <v>27</v>
      </c>
    </row>
    <row r="193" spans="1:34" ht="45">
      <c r="A193" s="1">
        <v>192</v>
      </c>
      <c r="B193" s="2" t="s">
        <v>78</v>
      </c>
      <c r="D193" s="2" t="s">
        <v>252</v>
      </c>
      <c r="E193" s="2" t="s">
        <v>12</v>
      </c>
      <c r="F193" s="2" t="s">
        <v>22</v>
      </c>
      <c r="G193" s="32" t="s">
        <v>5002</v>
      </c>
      <c r="H193" s="36" t="s">
        <v>783</v>
      </c>
      <c r="I193" s="2" t="s">
        <v>784</v>
      </c>
      <c r="J193" s="2" t="e">
        <f>INDEX(#REF!,MATCH(AA193,#REF!,0),1)</f>
        <v>#REF!</v>
      </c>
      <c r="K193" s="4" t="e">
        <f>INDEX(#REF!,MATCH(AA193,#REF!,0),1)</f>
        <v>#REF!</v>
      </c>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3" t="s">
        <v>5204</v>
      </c>
      <c r="AB193" s="2" t="s">
        <v>4</v>
      </c>
      <c r="AC193" s="2" t="s">
        <v>27</v>
      </c>
      <c r="AD193" s="2" t="s">
        <v>9</v>
      </c>
      <c r="AE193" s="2" t="s">
        <v>217</v>
      </c>
      <c r="AF193" s="2" t="s">
        <v>56</v>
      </c>
      <c r="AG193" s="2" t="s">
        <v>8</v>
      </c>
      <c r="AH193" s="2" t="s">
        <v>542</v>
      </c>
    </row>
    <row r="194" spans="1:34" ht="45">
      <c r="A194" s="1">
        <v>193</v>
      </c>
      <c r="B194" s="2" t="s">
        <v>78</v>
      </c>
      <c r="D194" s="2" t="s">
        <v>253</v>
      </c>
      <c r="E194" s="2" t="s">
        <v>12</v>
      </c>
      <c r="F194" s="2" t="s">
        <v>17</v>
      </c>
      <c r="G194" s="32" t="s">
        <v>5002</v>
      </c>
      <c r="H194" s="36" t="s">
        <v>785</v>
      </c>
      <c r="I194" s="2" t="s">
        <v>786</v>
      </c>
      <c r="J194" s="2" t="e">
        <f>INDEX(#REF!,MATCH(AA194,#REF!,0),1)</f>
        <v>#REF!</v>
      </c>
      <c r="K194" s="4" t="e">
        <f>INDEX(#REF!,MATCH(AA194,#REF!,0),1)</f>
        <v>#REF!</v>
      </c>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3" t="s">
        <v>5205</v>
      </c>
      <c r="AB194" s="2" t="s">
        <v>4</v>
      </c>
      <c r="AC194" s="2" t="s">
        <v>27</v>
      </c>
      <c r="AD194" s="2" t="s">
        <v>9</v>
      </c>
      <c r="AE194" s="2" t="s">
        <v>217</v>
      </c>
      <c r="AF194" s="2" t="s">
        <v>56</v>
      </c>
      <c r="AG194" s="2" t="s">
        <v>8</v>
      </c>
      <c r="AH194" s="2" t="s">
        <v>27</v>
      </c>
    </row>
    <row r="195" spans="1:34" ht="45">
      <c r="A195" s="1">
        <v>194</v>
      </c>
      <c r="B195" s="2" t="s">
        <v>78</v>
      </c>
      <c r="D195" s="2" t="s">
        <v>255</v>
      </c>
      <c r="E195" s="2" t="s">
        <v>12</v>
      </c>
      <c r="F195" s="2" t="s">
        <v>22</v>
      </c>
      <c r="G195" s="32" t="s">
        <v>5002</v>
      </c>
      <c r="H195" s="36" t="s">
        <v>787</v>
      </c>
      <c r="I195" s="2" t="s">
        <v>788</v>
      </c>
      <c r="J195" s="2" t="e">
        <f>INDEX(#REF!,MATCH(AA195,#REF!,0),1)</f>
        <v>#REF!</v>
      </c>
      <c r="K195" s="4" t="e">
        <f>INDEX(#REF!,MATCH(AA195,#REF!,0),1)</f>
        <v>#REF!</v>
      </c>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3" t="s">
        <v>5206</v>
      </c>
      <c r="AB195" s="2" t="s">
        <v>4</v>
      </c>
      <c r="AC195" s="2" t="s">
        <v>41</v>
      </c>
      <c r="AD195" s="2" t="s">
        <v>9</v>
      </c>
      <c r="AE195" s="2" t="s">
        <v>42</v>
      </c>
      <c r="AF195" s="2" t="s">
        <v>56</v>
      </c>
      <c r="AG195" s="2" t="s">
        <v>8</v>
      </c>
      <c r="AH195" s="2" t="s">
        <v>542</v>
      </c>
    </row>
    <row r="196" spans="1:34" ht="45">
      <c r="A196" s="1">
        <v>195</v>
      </c>
      <c r="B196" s="2" t="s">
        <v>78</v>
      </c>
      <c r="D196" s="2" t="s">
        <v>256</v>
      </c>
      <c r="E196" s="2" t="s">
        <v>12</v>
      </c>
      <c r="F196" s="2" t="s">
        <v>17</v>
      </c>
      <c r="G196" s="32" t="s">
        <v>5002</v>
      </c>
      <c r="H196" s="36" t="s">
        <v>789</v>
      </c>
      <c r="I196" s="2" t="s">
        <v>790</v>
      </c>
      <c r="J196" s="2" t="e">
        <f>INDEX(#REF!,MATCH(AA196,#REF!,0),1)</f>
        <v>#REF!</v>
      </c>
      <c r="K196" s="4" t="e">
        <f>INDEX(#REF!,MATCH(AA196,#REF!,0),1)</f>
        <v>#REF!</v>
      </c>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3" t="s">
        <v>5207</v>
      </c>
      <c r="AB196" s="2" t="s">
        <v>4</v>
      </c>
      <c r="AC196" s="2" t="s">
        <v>41</v>
      </c>
      <c r="AD196" s="2" t="s">
        <v>9</v>
      </c>
      <c r="AE196" s="2" t="s">
        <v>42</v>
      </c>
      <c r="AF196" s="2" t="s">
        <v>56</v>
      </c>
      <c r="AG196" s="2" t="s">
        <v>8</v>
      </c>
      <c r="AH196" s="2" t="s">
        <v>27</v>
      </c>
    </row>
    <row r="197" spans="1:34" ht="45">
      <c r="A197" s="1">
        <v>196</v>
      </c>
      <c r="B197" s="2" t="s">
        <v>78</v>
      </c>
      <c r="D197" s="2" t="s">
        <v>258</v>
      </c>
      <c r="E197" s="2" t="s">
        <v>20</v>
      </c>
      <c r="F197" s="2" t="s">
        <v>71</v>
      </c>
      <c r="G197" s="32" t="s">
        <v>4999</v>
      </c>
      <c r="H197" s="34" t="s">
        <v>4937</v>
      </c>
      <c r="I197" s="2" t="s">
        <v>4938</v>
      </c>
      <c r="J197" s="2" t="e">
        <f>INDEX(#REF!,MATCH(AA197,#REF!,0),1)</f>
        <v>#REF!</v>
      </c>
      <c r="K197" s="4" t="e">
        <f>INDEX(#REF!,MATCH(AA197,#REF!,0),1)</f>
        <v>#REF!</v>
      </c>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3" t="s">
        <v>5356</v>
      </c>
      <c r="AB197" s="2" t="s">
        <v>4</v>
      </c>
      <c r="AC197" s="2" t="s">
        <v>27</v>
      </c>
      <c r="AD197" s="2" t="s">
        <v>9</v>
      </c>
      <c r="AE197" s="2" t="s">
        <v>217</v>
      </c>
      <c r="AF197" s="2" t="s">
        <v>230</v>
      </c>
      <c r="AG197" s="2" t="s">
        <v>8</v>
      </c>
      <c r="AH197" s="2" t="s">
        <v>27</v>
      </c>
    </row>
    <row r="198" spans="1:34">
      <c r="A198" s="1">
        <v>197</v>
      </c>
      <c r="B198" s="2" t="s">
        <v>78</v>
      </c>
      <c r="D198" s="2" t="s">
        <v>260</v>
      </c>
      <c r="E198" s="2" t="s">
        <v>23</v>
      </c>
      <c r="F198" s="2" t="s">
        <v>3</v>
      </c>
      <c r="G198" s="32" t="s">
        <v>5000</v>
      </c>
      <c r="H198" s="35" t="s">
        <v>4847</v>
      </c>
      <c r="I198" s="2" t="s">
        <v>4848</v>
      </c>
      <c r="J198" s="2" t="e">
        <f>INDEX(#REF!,MATCH(AA198,#REF!,0),1)</f>
        <v>#REF!</v>
      </c>
      <c r="K198" s="4" t="e">
        <f>INDEX(#REF!,MATCH(AA198,#REF!,0),1)</f>
        <v>#REF!</v>
      </c>
      <c r="P198" s="2" t="s">
        <v>261</v>
      </c>
      <c r="X198" s="2" t="str">
        <f t="shared" si="32"/>
        <v>CI_ Trade_ Allowance Charge. Details</v>
      </c>
      <c r="Y198" s="2" t="str">
        <f t="shared" si="33"/>
        <v>ram:CITradeAllowanceChargeType</v>
      </c>
      <c r="Z198" s="2" t="str">
        <f t="shared" ref="Z198:Z266" si="34">Y198</f>
        <v>ram:CITradeAllowanceChargeType</v>
      </c>
      <c r="AA198" s="3" t="s">
        <v>5208</v>
      </c>
      <c r="AB198" s="2" t="s">
        <v>4</v>
      </c>
      <c r="AC198" s="2" t="s">
        <v>27</v>
      </c>
      <c r="AD198" s="2" t="s">
        <v>9</v>
      </c>
      <c r="AE198" s="2" t="s">
        <v>217</v>
      </c>
      <c r="AF198" s="2" t="s">
        <v>27</v>
      </c>
      <c r="AG198" s="2" t="s">
        <v>8</v>
      </c>
      <c r="AH198" s="2" t="s">
        <v>542</v>
      </c>
    </row>
    <row r="199" spans="1:34" ht="45">
      <c r="A199" s="1">
        <v>198</v>
      </c>
      <c r="B199" s="2" t="s">
        <v>78</v>
      </c>
      <c r="D199" s="2" t="s">
        <v>378</v>
      </c>
      <c r="E199" s="2" t="s">
        <v>12</v>
      </c>
      <c r="F199" s="2" t="s">
        <v>22</v>
      </c>
      <c r="G199" s="32" t="s">
        <v>5001</v>
      </c>
      <c r="H199" s="35" t="s">
        <v>794</v>
      </c>
      <c r="I199" s="2" t="s">
        <v>4939</v>
      </c>
      <c r="J199" s="2" t="e">
        <f>INDEX(#REF!,MATCH(AA199,#REF!,0),1)</f>
        <v>#REF!</v>
      </c>
      <c r="K199" s="4" t="e">
        <f>INDEX(#REF!,MATCH(AA199,#REF!,0),1)</f>
        <v>#REF!</v>
      </c>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3" t="s">
        <v>5098</v>
      </c>
      <c r="AB199" s="2" t="s">
        <v>4</v>
      </c>
      <c r="AC199" s="2" t="s">
        <v>27</v>
      </c>
      <c r="AD199" s="2" t="s">
        <v>9</v>
      </c>
      <c r="AE199" s="2" t="s">
        <v>217</v>
      </c>
      <c r="AF199" s="2" t="s">
        <v>56</v>
      </c>
      <c r="AG199" s="2" t="s">
        <v>8</v>
      </c>
      <c r="AH199" s="2" t="s">
        <v>858</v>
      </c>
    </row>
    <row r="200" spans="1:34" ht="45">
      <c r="A200" s="1">
        <v>199</v>
      </c>
      <c r="B200" s="2" t="s">
        <v>78</v>
      </c>
      <c r="D200" s="2" t="s">
        <v>4904</v>
      </c>
      <c r="E200" s="2" t="s">
        <v>12</v>
      </c>
      <c r="F200" s="2" t="s">
        <v>17</v>
      </c>
      <c r="G200" s="32" t="s">
        <v>5001</v>
      </c>
      <c r="H200" s="35" t="s">
        <v>4940</v>
      </c>
      <c r="I200" s="2" t="s">
        <v>4941</v>
      </c>
      <c r="J200" s="2" t="e">
        <f>INDEX(#REF!,MATCH(AA200,#REF!,0),1)</f>
        <v>#REF!</v>
      </c>
      <c r="K200" s="4" t="e">
        <f>INDEX(#REF!,MATCH(AA200,#REF!,0),1)</f>
        <v>#REF!</v>
      </c>
      <c r="Q200" s="2" t="s">
        <v>4905</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3" t="s">
        <v>5058</v>
      </c>
      <c r="AB200" s="2" t="s">
        <v>4</v>
      </c>
    </row>
    <row r="201" spans="1:34" ht="45">
      <c r="A201" s="1">
        <v>200</v>
      </c>
      <c r="B201" s="2" t="s">
        <v>78</v>
      </c>
      <c r="D201" s="2" t="s">
        <v>454</v>
      </c>
      <c r="E201" s="2" t="s">
        <v>12</v>
      </c>
      <c r="F201" s="2" t="s">
        <v>17</v>
      </c>
      <c r="G201" s="32" t="s">
        <v>5001</v>
      </c>
      <c r="H201" s="35" t="s">
        <v>4942</v>
      </c>
      <c r="I201" s="2" t="s">
        <v>4943</v>
      </c>
      <c r="J201" s="2" t="e">
        <f>INDEX(#REF!,MATCH(AA201,#REF!,0),1)</f>
        <v>#REF!</v>
      </c>
      <c r="K201" s="4" t="e">
        <f>INDEX(#REF!,MATCH(AA201,#REF!,0),1)</f>
        <v>#REF!</v>
      </c>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3" t="s">
        <v>5060</v>
      </c>
      <c r="AB201" s="2" t="s">
        <v>4</v>
      </c>
      <c r="AC201" s="2" t="s">
        <v>304</v>
      </c>
      <c r="AD201" s="2" t="s">
        <v>9</v>
      </c>
      <c r="AE201" s="2" t="s">
        <v>42</v>
      </c>
      <c r="AF201" s="2" t="s">
        <v>56</v>
      </c>
      <c r="AG201" s="2" t="s">
        <v>230</v>
      </c>
      <c r="AH201" s="2" t="s">
        <v>542</v>
      </c>
    </row>
    <row r="202" spans="1:34" ht="45">
      <c r="A202" s="1">
        <v>201</v>
      </c>
      <c r="B202" s="2" t="s">
        <v>78</v>
      </c>
      <c r="D202" s="2" t="s">
        <v>457</v>
      </c>
      <c r="E202" s="2" t="s">
        <v>12</v>
      </c>
      <c r="F202" s="2" t="s">
        <v>17</v>
      </c>
      <c r="G202" s="32" t="s">
        <v>5001</v>
      </c>
      <c r="H202" s="35" t="s">
        <v>4944</v>
      </c>
      <c r="I202" s="2" t="s">
        <v>4945</v>
      </c>
      <c r="J202" s="2" t="e">
        <f>INDEX(#REF!,MATCH(AA202,#REF!,0),1)</f>
        <v>#REF!</v>
      </c>
      <c r="K202" s="4" t="e">
        <f>INDEX(#REF!,MATCH(AA202,#REF!,0),1)</f>
        <v>#REF!</v>
      </c>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3" t="s">
        <v>5055</v>
      </c>
      <c r="AB202" s="2" t="s">
        <v>4</v>
      </c>
      <c r="AC202" s="2" t="s">
        <v>1121</v>
      </c>
      <c r="AD202" s="2" t="s">
        <v>9</v>
      </c>
      <c r="AE202" s="2" t="s">
        <v>59</v>
      </c>
      <c r="AF202" s="2" t="s">
        <v>56</v>
      </c>
      <c r="AG202" s="2" t="s">
        <v>230</v>
      </c>
      <c r="AH202" s="2" t="s">
        <v>542</v>
      </c>
    </row>
    <row r="203" spans="1:34" ht="45">
      <c r="A203" s="1">
        <v>202</v>
      </c>
      <c r="B203" s="2" t="s">
        <v>78</v>
      </c>
      <c r="D203" s="2" t="s">
        <v>460</v>
      </c>
      <c r="E203" s="2" t="s">
        <v>12</v>
      </c>
      <c r="F203" s="2" t="s">
        <v>17</v>
      </c>
      <c r="G203" s="32" t="s">
        <v>5001</v>
      </c>
      <c r="H203" s="35" t="s">
        <v>4946</v>
      </c>
      <c r="I203" s="2" t="s">
        <v>4947</v>
      </c>
      <c r="J203" s="2" t="e">
        <f>INDEX(#REF!,MATCH(AA203,#REF!,0),1)</f>
        <v>#REF!</v>
      </c>
      <c r="K203" s="4" t="e">
        <f>INDEX(#REF!,MATCH(AA203,#REF!,0),1)</f>
        <v>#REF!</v>
      </c>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3" t="s">
        <v>5056</v>
      </c>
      <c r="AB203" s="2" t="s">
        <v>4</v>
      </c>
      <c r="AC203" s="2" t="s">
        <v>41</v>
      </c>
      <c r="AD203" s="2" t="s">
        <v>9</v>
      </c>
      <c r="AE203" s="2" t="s">
        <v>42</v>
      </c>
      <c r="AF203" s="2" t="s">
        <v>56</v>
      </c>
      <c r="AG203" s="2" t="s">
        <v>230</v>
      </c>
      <c r="AH203" s="2" t="s">
        <v>542</v>
      </c>
    </row>
    <row r="204" spans="1:34" ht="45">
      <c r="A204" s="1">
        <v>203</v>
      </c>
      <c r="B204" s="2" t="s">
        <v>78</v>
      </c>
      <c r="D204" s="2" t="s">
        <v>4906</v>
      </c>
      <c r="E204" s="2" t="s">
        <v>12</v>
      </c>
      <c r="F204" s="2" t="s">
        <v>17</v>
      </c>
      <c r="G204" s="32" t="s">
        <v>5001</v>
      </c>
      <c r="H204" s="35" t="s">
        <v>4948</v>
      </c>
      <c r="I204" s="2" t="s">
        <v>4949</v>
      </c>
      <c r="J204" s="2" t="e">
        <f>INDEX(#REF!,MATCH(AA204,#REF!,0),1)</f>
        <v>#REF!</v>
      </c>
      <c r="K204" s="4" t="e">
        <f>INDEX(#REF!,MATCH(AA204,#REF!,0),1)</f>
        <v>#REF!</v>
      </c>
      <c r="Q204" s="2" t="s">
        <v>4907</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3" t="s">
        <v>5059</v>
      </c>
      <c r="AB204" s="2" t="s">
        <v>4</v>
      </c>
      <c r="AC204" s="2" t="s">
        <v>304</v>
      </c>
    </row>
    <row r="205" spans="1:34" ht="45">
      <c r="A205" s="1">
        <v>204</v>
      </c>
      <c r="B205" s="2" t="s">
        <v>78</v>
      </c>
      <c r="D205" s="2" t="s">
        <v>262</v>
      </c>
      <c r="E205" s="2" t="s">
        <v>20</v>
      </c>
      <c r="F205" s="2" t="s">
        <v>71</v>
      </c>
      <c r="G205" s="32" t="s">
        <v>5001</v>
      </c>
      <c r="H205" s="35" t="s">
        <v>4950</v>
      </c>
      <c r="I205" s="2" t="s">
        <v>4951</v>
      </c>
      <c r="J205" s="2" t="e">
        <f>INDEX(#REF!,MATCH(AA205,#REF!,0),1)</f>
        <v>#REF!</v>
      </c>
      <c r="K205" s="4" t="e">
        <f>INDEX(#REF!,MATCH(AA205,#REF!,0),1)</f>
        <v>#REF!</v>
      </c>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3" t="s">
        <v>5099</v>
      </c>
      <c r="AB205" s="2" t="s">
        <v>4</v>
      </c>
      <c r="AC205" s="2" t="s">
        <v>27</v>
      </c>
      <c r="AD205" s="2" t="s">
        <v>9</v>
      </c>
      <c r="AE205" s="2" t="s">
        <v>217</v>
      </c>
      <c r="AF205" s="2" t="s">
        <v>230</v>
      </c>
      <c r="AG205" s="2" t="s">
        <v>8</v>
      </c>
      <c r="AH205" s="2" t="s">
        <v>542</v>
      </c>
    </row>
    <row r="206" spans="1:34">
      <c r="A206" s="1">
        <v>205</v>
      </c>
      <c r="B206" s="2" t="s">
        <v>78</v>
      </c>
      <c r="D206" s="2" t="s">
        <v>264</v>
      </c>
      <c r="E206" s="2" t="s">
        <v>23</v>
      </c>
      <c r="F206" s="2" t="s">
        <v>3</v>
      </c>
      <c r="G206" s="32" t="s">
        <v>5004</v>
      </c>
      <c r="H206" s="36" t="s">
        <v>4952</v>
      </c>
      <c r="I206" s="2" t="s">
        <v>4850</v>
      </c>
      <c r="J206" s="2" t="e">
        <f>INDEX(#REF!,MATCH(AA206,#REF!,0),1)</f>
        <v>#REF!</v>
      </c>
      <c r="K206" s="4" t="e">
        <f>INDEX(#REF!,MATCH(AA206,#REF!,0),1)</f>
        <v>#REF!</v>
      </c>
      <c r="R206" s="2" t="s">
        <v>265</v>
      </c>
      <c r="X206" s="2" t="str">
        <f t="shared" si="32"/>
        <v>CI_ Trade_ Tax. Details</v>
      </c>
      <c r="Y206" s="2" t="str">
        <f t="shared" si="33"/>
        <v>ram:CITradeTaxType</v>
      </c>
      <c r="Z206" s="2" t="str">
        <f t="shared" si="34"/>
        <v>ram:CITradeTaxType</v>
      </c>
      <c r="AA206" s="3" t="s">
        <v>5209</v>
      </c>
      <c r="AB206" s="2" t="s">
        <v>4</v>
      </c>
      <c r="AC206" s="2" t="s">
        <v>27</v>
      </c>
      <c r="AD206" s="2" t="s">
        <v>9</v>
      </c>
      <c r="AE206" s="2" t="s">
        <v>217</v>
      </c>
      <c r="AF206" s="2" t="s">
        <v>27</v>
      </c>
      <c r="AG206" s="2" t="s">
        <v>8</v>
      </c>
      <c r="AH206" s="2" t="s">
        <v>27</v>
      </c>
    </row>
    <row r="207" spans="1:34" ht="45">
      <c r="A207" s="1">
        <v>206</v>
      </c>
      <c r="B207" s="2" t="s">
        <v>78</v>
      </c>
      <c r="D207" s="2" t="s">
        <v>268</v>
      </c>
      <c r="E207" s="2" t="s">
        <v>12</v>
      </c>
      <c r="F207" s="2" t="s">
        <v>22</v>
      </c>
      <c r="G207" s="32" t="s">
        <v>5002</v>
      </c>
      <c r="H207" s="36" t="s">
        <v>4852</v>
      </c>
      <c r="I207" s="2" t="s">
        <v>4865</v>
      </c>
      <c r="J207" s="2" t="e">
        <f>INDEX(#REF!,MATCH(AA207,#REF!,0),1)</f>
        <v>#REF!</v>
      </c>
      <c r="K207" s="4" t="e">
        <f>INDEX(#REF!,MATCH(AA207,#REF!,0),1)</f>
        <v>#REF!</v>
      </c>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3" t="s">
        <v>5357</v>
      </c>
      <c r="AB207" s="2" t="s">
        <v>4</v>
      </c>
      <c r="AC207" s="2" t="s">
        <v>27</v>
      </c>
      <c r="AD207" s="2" t="s">
        <v>9</v>
      </c>
      <c r="AE207" s="2" t="s">
        <v>27</v>
      </c>
      <c r="AF207" s="2" t="s">
        <v>56</v>
      </c>
      <c r="AG207" s="2" t="s">
        <v>8</v>
      </c>
    </row>
    <row r="208" spans="1:34" ht="45">
      <c r="A208" s="1">
        <v>207</v>
      </c>
      <c r="B208" s="2" t="s">
        <v>78</v>
      </c>
      <c r="D208" s="2" t="s">
        <v>273</v>
      </c>
      <c r="E208" s="2" t="s">
        <v>12</v>
      </c>
      <c r="F208" s="2" t="s">
        <v>22</v>
      </c>
      <c r="G208" s="32" t="s">
        <v>5002</v>
      </c>
      <c r="H208" s="36" t="s">
        <v>4856</v>
      </c>
      <c r="I208" s="2" t="s">
        <v>4869</v>
      </c>
      <c r="J208" s="2" t="e">
        <f>INDEX(#REF!,MATCH(AA208,#REF!,0),1)</f>
        <v>#REF!</v>
      </c>
      <c r="K208" s="4" t="e">
        <f>INDEX(#REF!,MATCH(AA208,#REF!,0),1)</f>
        <v>#REF!</v>
      </c>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3" t="s">
        <v>5057</v>
      </c>
      <c r="AB208" s="2" t="s">
        <v>4</v>
      </c>
      <c r="AC208" s="2" t="s">
        <v>280</v>
      </c>
      <c r="AD208" s="2" t="s">
        <v>9</v>
      </c>
      <c r="AE208" s="2" t="s">
        <v>59</v>
      </c>
      <c r="AF208" s="2" t="s">
        <v>56</v>
      </c>
      <c r="AG208" s="2" t="s">
        <v>8</v>
      </c>
      <c r="AH208" s="2" t="s">
        <v>705</v>
      </c>
    </row>
    <row r="209" spans="1:34" ht="45">
      <c r="A209" s="1">
        <v>208</v>
      </c>
      <c r="B209" s="2" t="s">
        <v>78</v>
      </c>
      <c r="D209" s="2" t="s">
        <v>258</v>
      </c>
      <c r="E209" s="2" t="s">
        <v>20</v>
      </c>
      <c r="F209" s="2" t="s">
        <v>71</v>
      </c>
      <c r="G209" s="32" t="s">
        <v>4999</v>
      </c>
      <c r="H209" s="34" t="s">
        <v>4953</v>
      </c>
      <c r="I209" s="2" t="s">
        <v>4954</v>
      </c>
      <c r="J209" s="2" t="e">
        <f>INDEX(#REF!,MATCH(AA209,#REF!,0),1)</f>
        <v>#REF!</v>
      </c>
      <c r="K209" s="4" t="e">
        <f>INDEX(#REF!,MATCH(AA209,#REF!,0),1)</f>
        <v>#REF!</v>
      </c>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3" t="s">
        <v>5054</v>
      </c>
      <c r="AB209" s="2" t="s">
        <v>4</v>
      </c>
      <c r="AC209" s="2" t="s">
        <v>27</v>
      </c>
      <c r="AD209" s="2" t="s">
        <v>9</v>
      </c>
      <c r="AE209" s="2" t="s">
        <v>217</v>
      </c>
      <c r="AF209" s="2" t="s">
        <v>230</v>
      </c>
      <c r="AG209" s="2" t="s">
        <v>8</v>
      </c>
      <c r="AH209" s="2" t="s">
        <v>27</v>
      </c>
    </row>
    <row r="210" spans="1:34">
      <c r="A210" s="1">
        <v>209</v>
      </c>
      <c r="B210" s="2" t="s">
        <v>78</v>
      </c>
      <c r="D210" s="2" t="s">
        <v>260</v>
      </c>
      <c r="E210" s="2" t="s">
        <v>23</v>
      </c>
      <c r="F210" s="2" t="s">
        <v>3</v>
      </c>
      <c r="G210" s="32" t="s">
        <v>5000</v>
      </c>
      <c r="H210" s="35" t="s">
        <v>4859</v>
      </c>
      <c r="I210" s="2" t="s">
        <v>4860</v>
      </c>
      <c r="J210" s="2" t="e">
        <f>INDEX(#REF!,MATCH(AA210,#REF!,0),1)</f>
        <v>#REF!</v>
      </c>
      <c r="K210" s="4" t="e">
        <f>INDEX(#REF!,MATCH(AA210,#REF!,0),1)</f>
        <v>#REF!</v>
      </c>
      <c r="P210" s="2" t="s">
        <v>261</v>
      </c>
      <c r="X210" s="2" t="str">
        <f t="shared" si="32"/>
        <v>CI_ Trade_ Allowance Charge. Details</v>
      </c>
      <c r="Y210" s="2" t="str">
        <f t="shared" si="33"/>
        <v>ram:CITradeAllowanceChargeType</v>
      </c>
      <c r="Z210" s="2" t="str">
        <f t="shared" si="34"/>
        <v>ram:CITradeAllowanceChargeType</v>
      </c>
      <c r="AA210" s="3" t="s">
        <v>5208</v>
      </c>
      <c r="AB210" s="2" t="s">
        <v>4</v>
      </c>
      <c r="AC210" s="2" t="s">
        <v>27</v>
      </c>
      <c r="AD210" s="2" t="s">
        <v>9</v>
      </c>
      <c r="AE210" s="2" t="s">
        <v>217</v>
      </c>
      <c r="AF210" s="2" t="s">
        <v>27</v>
      </c>
      <c r="AG210" s="2" t="s">
        <v>8</v>
      </c>
      <c r="AH210" s="2" t="s">
        <v>542</v>
      </c>
    </row>
    <row r="211" spans="1:34" ht="45">
      <c r="A211" s="1">
        <v>210</v>
      </c>
      <c r="B211" s="2" t="s">
        <v>78</v>
      </c>
      <c r="D211" s="2" t="s">
        <v>378</v>
      </c>
      <c r="E211" s="2" t="s">
        <v>12</v>
      </c>
      <c r="F211" s="2" t="s">
        <v>22</v>
      </c>
      <c r="G211" s="32" t="s">
        <v>5001</v>
      </c>
      <c r="H211" s="35" t="s">
        <v>794</v>
      </c>
      <c r="I211" s="2" t="s">
        <v>4955</v>
      </c>
      <c r="J211" s="2" t="e">
        <f>INDEX(#REF!,MATCH(AA211,#REF!,0),1)</f>
        <v>#REF!</v>
      </c>
      <c r="K211" s="4" t="e">
        <f>INDEX(#REF!,MATCH(AA211,#REF!,0),1)</f>
        <v>#REF!</v>
      </c>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3" t="s">
        <v>5100</v>
      </c>
      <c r="AB211" s="2" t="s">
        <v>4</v>
      </c>
      <c r="AC211" s="2" t="s">
        <v>27</v>
      </c>
      <c r="AD211" s="2" t="s">
        <v>9</v>
      </c>
      <c r="AE211" s="2" t="s">
        <v>217</v>
      </c>
      <c r="AF211" s="2" t="s">
        <v>56</v>
      </c>
      <c r="AG211" s="2" t="s">
        <v>8</v>
      </c>
      <c r="AH211" s="2" t="s">
        <v>858</v>
      </c>
    </row>
    <row r="212" spans="1:34" ht="45">
      <c r="A212" s="1">
        <v>211</v>
      </c>
      <c r="B212" s="2" t="s">
        <v>78</v>
      </c>
      <c r="D212" s="2" t="s">
        <v>4904</v>
      </c>
      <c r="E212" s="2" t="s">
        <v>12</v>
      </c>
      <c r="F212" s="2" t="s">
        <v>17</v>
      </c>
      <c r="G212" s="32" t="s">
        <v>5001</v>
      </c>
      <c r="H212" s="35" t="s">
        <v>4956</v>
      </c>
      <c r="I212" s="2" t="s">
        <v>4957</v>
      </c>
      <c r="J212" s="2" t="e">
        <f>INDEX(#REF!,MATCH(AA212,#REF!,0),1)</f>
        <v>#REF!</v>
      </c>
      <c r="K212" s="4" t="e">
        <f>INDEX(#REF!,MATCH(AA212,#REF!,0),1)</f>
        <v>#REF!</v>
      </c>
      <c r="Q212" s="2" t="s">
        <v>4905</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3" t="s">
        <v>5051</v>
      </c>
      <c r="AB212" s="2" t="s">
        <v>4</v>
      </c>
    </row>
    <row r="213" spans="1:34" ht="45">
      <c r="A213" s="1">
        <v>212</v>
      </c>
      <c r="B213" s="2" t="s">
        <v>78</v>
      </c>
      <c r="D213" s="2" t="s">
        <v>454</v>
      </c>
      <c r="E213" s="2" t="s">
        <v>12</v>
      </c>
      <c r="F213" s="2" t="s">
        <v>17</v>
      </c>
      <c r="G213" s="32" t="s">
        <v>5001</v>
      </c>
      <c r="H213" s="35" t="s">
        <v>4958</v>
      </c>
      <c r="I213" s="2" t="s">
        <v>4959</v>
      </c>
      <c r="J213" s="2" t="e">
        <f>INDEX(#REF!,MATCH(AA213,#REF!,0),1)</f>
        <v>#REF!</v>
      </c>
      <c r="K213" s="4" t="e">
        <f>INDEX(#REF!,MATCH(AA213,#REF!,0),1)</f>
        <v>#REF!</v>
      </c>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3" t="s">
        <v>5053</v>
      </c>
      <c r="AB213" s="2" t="s">
        <v>4</v>
      </c>
      <c r="AC213" s="2" t="s">
        <v>304</v>
      </c>
      <c r="AD213" s="2" t="s">
        <v>9</v>
      </c>
      <c r="AE213" s="2" t="s">
        <v>42</v>
      </c>
      <c r="AF213" s="2" t="s">
        <v>56</v>
      </c>
      <c r="AG213" s="2" t="s">
        <v>230</v>
      </c>
      <c r="AH213" s="2" t="s">
        <v>542</v>
      </c>
    </row>
    <row r="214" spans="1:34" ht="45">
      <c r="A214" s="1">
        <v>213</v>
      </c>
      <c r="B214" s="2" t="s">
        <v>78</v>
      </c>
      <c r="D214" s="2" t="s">
        <v>457</v>
      </c>
      <c r="E214" s="2" t="s">
        <v>12</v>
      </c>
      <c r="F214" s="2" t="s">
        <v>17</v>
      </c>
      <c r="G214" s="32" t="s">
        <v>5001</v>
      </c>
      <c r="H214" s="35" t="s">
        <v>4960</v>
      </c>
      <c r="I214" s="2" t="s">
        <v>4961</v>
      </c>
      <c r="J214" s="2" t="e">
        <f>INDEX(#REF!,MATCH(AA214,#REF!,0),1)</f>
        <v>#REF!</v>
      </c>
      <c r="K214" s="4" t="e">
        <f>INDEX(#REF!,MATCH(AA214,#REF!,0),1)</f>
        <v>#REF!</v>
      </c>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3" t="s">
        <v>5048</v>
      </c>
      <c r="AB214" s="2" t="s">
        <v>4</v>
      </c>
      <c r="AC214" s="2" t="s">
        <v>1121</v>
      </c>
      <c r="AD214" s="2" t="s">
        <v>9</v>
      </c>
      <c r="AE214" s="2" t="s">
        <v>59</v>
      </c>
      <c r="AF214" s="2" t="s">
        <v>56</v>
      </c>
      <c r="AG214" s="2" t="s">
        <v>230</v>
      </c>
      <c r="AH214" s="2" t="s">
        <v>542</v>
      </c>
    </row>
    <row r="215" spans="1:34" ht="45">
      <c r="A215" s="1">
        <v>214</v>
      </c>
      <c r="B215" s="2" t="s">
        <v>78</v>
      </c>
      <c r="D215" s="2" t="s">
        <v>460</v>
      </c>
      <c r="E215" s="2" t="s">
        <v>12</v>
      </c>
      <c r="F215" s="2" t="s">
        <v>17</v>
      </c>
      <c r="G215" s="32" t="s">
        <v>5001</v>
      </c>
      <c r="H215" s="35" t="s">
        <v>4962</v>
      </c>
      <c r="I215" s="2" t="s">
        <v>4963</v>
      </c>
      <c r="J215" s="2" t="e">
        <f>INDEX(#REF!,MATCH(AA215,#REF!,0),1)</f>
        <v>#REF!</v>
      </c>
      <c r="K215" s="4" t="e">
        <f>INDEX(#REF!,MATCH(AA215,#REF!,0),1)</f>
        <v>#REF!</v>
      </c>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3" t="s">
        <v>5049</v>
      </c>
      <c r="AB215" s="2" t="s">
        <v>4</v>
      </c>
      <c r="AC215" s="2" t="s">
        <v>41</v>
      </c>
      <c r="AD215" s="2" t="s">
        <v>9</v>
      </c>
      <c r="AE215" s="2" t="s">
        <v>42</v>
      </c>
      <c r="AF215" s="2" t="s">
        <v>56</v>
      </c>
      <c r="AG215" s="2" t="s">
        <v>230</v>
      </c>
      <c r="AH215" s="2" t="s">
        <v>542</v>
      </c>
    </row>
    <row r="216" spans="1:34" ht="45">
      <c r="A216" s="1">
        <v>215</v>
      </c>
      <c r="B216" s="2" t="s">
        <v>78</v>
      </c>
      <c r="D216" s="2" t="s">
        <v>4906</v>
      </c>
      <c r="E216" s="2" t="s">
        <v>12</v>
      </c>
      <c r="F216" s="2" t="s">
        <v>17</v>
      </c>
      <c r="G216" s="32" t="s">
        <v>5001</v>
      </c>
      <c r="H216" s="35" t="s">
        <v>4964</v>
      </c>
      <c r="I216" s="2" t="s">
        <v>4965</v>
      </c>
      <c r="J216" s="2" t="e">
        <f>INDEX(#REF!,MATCH(AA216,#REF!,0),1)</f>
        <v>#REF!</v>
      </c>
      <c r="K216" s="4" t="e">
        <f>INDEX(#REF!,MATCH(AA216,#REF!,0),1)</f>
        <v>#REF!</v>
      </c>
      <c r="Q216" s="2" t="s">
        <v>4907</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3" t="s">
        <v>5052</v>
      </c>
      <c r="AB216" s="2" t="s">
        <v>4</v>
      </c>
      <c r="AC216" s="2" t="s">
        <v>304</v>
      </c>
    </row>
    <row r="217" spans="1:34" ht="45">
      <c r="A217" s="1">
        <v>216</v>
      </c>
      <c r="B217" s="2" t="s">
        <v>78</v>
      </c>
      <c r="D217" s="2" t="s">
        <v>262</v>
      </c>
      <c r="E217" s="2" t="s">
        <v>20</v>
      </c>
      <c r="F217" s="2" t="s">
        <v>71</v>
      </c>
      <c r="G217" s="32" t="s">
        <v>5001</v>
      </c>
      <c r="H217" s="39" t="s">
        <v>5007</v>
      </c>
      <c r="I217" s="40" t="s">
        <v>5008</v>
      </c>
      <c r="J217" s="2" t="e">
        <f>INDEX(#REF!,MATCH(AA217,#REF!,0),1)</f>
        <v>#REF!</v>
      </c>
      <c r="K217" s="4" t="e">
        <f>INDEX(#REF!,MATCH(AA217,#REF!,0),1)</f>
        <v>#REF!</v>
      </c>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3" t="s">
        <v>5358</v>
      </c>
      <c r="AB217" s="2" t="s">
        <v>4</v>
      </c>
      <c r="AC217" s="2" t="s">
        <v>27</v>
      </c>
      <c r="AD217" s="2" t="s">
        <v>9</v>
      </c>
      <c r="AE217" s="2" t="s">
        <v>217</v>
      </c>
      <c r="AF217" s="2" t="s">
        <v>230</v>
      </c>
      <c r="AG217" s="2" t="s">
        <v>8</v>
      </c>
      <c r="AH217" s="2" t="s">
        <v>542</v>
      </c>
    </row>
    <row r="218" spans="1:34">
      <c r="A218" s="1">
        <v>217</v>
      </c>
      <c r="B218" s="2" t="s">
        <v>78</v>
      </c>
      <c r="D218" s="2" t="s">
        <v>264</v>
      </c>
      <c r="E218" s="2" t="s">
        <v>23</v>
      </c>
      <c r="F218" s="2" t="s">
        <v>3</v>
      </c>
      <c r="G218" s="32" t="s">
        <v>5004</v>
      </c>
      <c r="H218" s="41" t="s">
        <v>4861</v>
      </c>
      <c r="I218" s="40" t="s">
        <v>5009</v>
      </c>
      <c r="J218" s="2" t="e">
        <f>INDEX(#REF!,MATCH(AA218,#REF!,0),1)</f>
        <v>#REF!</v>
      </c>
      <c r="K218" s="4" t="e">
        <f>INDEX(#REF!,MATCH(AA218,#REF!,0),1)</f>
        <v>#REF!</v>
      </c>
      <c r="R218" s="2" t="s">
        <v>265</v>
      </c>
      <c r="X218" s="2" t="str">
        <f t="shared" si="32"/>
        <v>CI_ Trade_ Tax. Details</v>
      </c>
      <c r="Y218" s="2" t="str">
        <f t="shared" si="33"/>
        <v>ram:CITradeTaxType</v>
      </c>
      <c r="Z218" s="2" t="str">
        <f t="shared" si="34"/>
        <v>ram:CITradeTaxType</v>
      </c>
      <c r="AA218" s="3" t="s">
        <v>5209</v>
      </c>
      <c r="AB218" s="2" t="s">
        <v>4</v>
      </c>
      <c r="AC218" s="2" t="s">
        <v>27</v>
      </c>
      <c r="AD218" s="2" t="s">
        <v>9</v>
      </c>
      <c r="AE218" s="2" t="s">
        <v>217</v>
      </c>
      <c r="AF218" s="2" t="s">
        <v>27</v>
      </c>
      <c r="AG218" s="2" t="s">
        <v>8</v>
      </c>
      <c r="AH218" s="2" t="s">
        <v>27</v>
      </c>
    </row>
    <row r="219" spans="1:34" ht="45">
      <c r="A219" s="1">
        <v>218</v>
      </c>
      <c r="B219" s="2" t="s">
        <v>78</v>
      </c>
      <c r="D219" s="2" t="s">
        <v>268</v>
      </c>
      <c r="E219" s="2" t="s">
        <v>12</v>
      </c>
      <c r="F219" s="2" t="s">
        <v>22</v>
      </c>
      <c r="G219" s="32" t="s">
        <v>5002</v>
      </c>
      <c r="H219" s="36" t="s">
        <v>4864</v>
      </c>
      <c r="I219" s="2" t="s">
        <v>4865</v>
      </c>
      <c r="J219" s="2" t="e">
        <f>INDEX(#REF!,MATCH(AA219,#REF!,0),1)</f>
        <v>#REF!</v>
      </c>
      <c r="K219" s="4" t="e">
        <f>INDEX(#REF!,MATCH(AA219,#REF!,0),1)</f>
        <v>#REF!</v>
      </c>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3" t="s">
        <v>5359</v>
      </c>
      <c r="AB219" s="2" t="s">
        <v>4</v>
      </c>
      <c r="AC219" s="2" t="s">
        <v>27</v>
      </c>
      <c r="AD219" s="2" t="s">
        <v>9</v>
      </c>
      <c r="AE219" s="2" t="s">
        <v>27</v>
      </c>
      <c r="AF219" s="2" t="s">
        <v>56</v>
      </c>
      <c r="AG219" s="2" t="s">
        <v>8</v>
      </c>
    </row>
    <row r="220" spans="1:34" ht="45">
      <c r="A220" s="1">
        <v>219</v>
      </c>
      <c r="B220" s="2" t="s">
        <v>78</v>
      </c>
      <c r="D220" s="2" t="s">
        <v>273</v>
      </c>
      <c r="E220" s="2" t="s">
        <v>12</v>
      </c>
      <c r="F220" s="2" t="s">
        <v>22</v>
      </c>
      <c r="G220" s="32" t="s">
        <v>5002</v>
      </c>
      <c r="H220" s="36" t="s">
        <v>4868</v>
      </c>
      <c r="I220" s="2" t="s">
        <v>4869</v>
      </c>
      <c r="J220" s="2" t="e">
        <f>INDEX(#REF!,MATCH(AA220,#REF!,0),1)</f>
        <v>#REF!</v>
      </c>
      <c r="K220" s="4" t="e">
        <f>INDEX(#REF!,MATCH(AA220,#REF!,0),1)</f>
        <v>#REF!</v>
      </c>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3" t="s">
        <v>5050</v>
      </c>
      <c r="AB220" s="2" t="s">
        <v>4</v>
      </c>
      <c r="AC220" s="2" t="s">
        <v>280</v>
      </c>
      <c r="AD220" s="2" t="s">
        <v>9</v>
      </c>
      <c r="AE220" s="2" t="s">
        <v>59</v>
      </c>
      <c r="AF220" s="2" t="s">
        <v>56</v>
      </c>
      <c r="AG220" s="2" t="s">
        <v>8</v>
      </c>
      <c r="AH220" s="2" t="s">
        <v>705</v>
      </c>
    </row>
    <row r="221" spans="1:34" ht="30">
      <c r="A221" s="1">
        <v>220</v>
      </c>
      <c r="B221" s="2" t="s">
        <v>78</v>
      </c>
      <c r="D221" s="2" t="s">
        <v>806</v>
      </c>
      <c r="E221" s="2" t="s">
        <v>20</v>
      </c>
      <c r="F221" s="2" t="s">
        <v>71</v>
      </c>
      <c r="G221" s="32" t="s">
        <v>4999</v>
      </c>
      <c r="H221" s="34" t="s">
        <v>276</v>
      </c>
      <c r="I221" s="2" t="s">
        <v>277</v>
      </c>
      <c r="J221" s="2" t="e">
        <f>INDEX(#REF!,MATCH(AA221,#REF!,0),1)</f>
        <v>#REF!</v>
      </c>
      <c r="K221" s="4" t="e">
        <f>INDEX(#REF!,MATCH(AA221,#REF!,0),1)</f>
        <v>#REF!</v>
      </c>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3" t="s">
        <v>5097</v>
      </c>
      <c r="AB221" s="2" t="s">
        <v>4</v>
      </c>
      <c r="AC221" s="2" t="s">
        <v>27</v>
      </c>
      <c r="AD221" s="2" t="s">
        <v>9</v>
      </c>
      <c r="AE221" s="2" t="s">
        <v>217</v>
      </c>
      <c r="AF221" s="2" t="s">
        <v>230</v>
      </c>
      <c r="AG221" s="2" t="s">
        <v>10</v>
      </c>
      <c r="AH221" s="2" t="s">
        <v>25</v>
      </c>
    </row>
    <row r="222" spans="1:34">
      <c r="A222" s="42">
        <v>220.1</v>
      </c>
      <c r="B222" s="2" t="s">
        <v>78</v>
      </c>
      <c r="D222" s="2" t="s">
        <v>264</v>
      </c>
      <c r="E222" s="2" t="s">
        <v>23</v>
      </c>
      <c r="F222" s="2" t="s">
        <v>3</v>
      </c>
      <c r="G222" s="32" t="s">
        <v>5000</v>
      </c>
      <c r="H222" s="35" t="s">
        <v>807</v>
      </c>
      <c r="I222" s="2" t="s">
        <v>808</v>
      </c>
      <c r="J222" s="2" t="e">
        <f>INDEX(#REF!,MATCH(AA222,#REF!,0),1)</f>
        <v>#REF!</v>
      </c>
      <c r="K222" s="4" t="e">
        <f>INDEX(#REF!,MATCH(AA222,#REF!,0),1)</f>
        <v>#REF!</v>
      </c>
      <c r="P222" s="2" t="s">
        <v>265</v>
      </c>
      <c r="X222" s="2" t="str">
        <f t="shared" si="32"/>
        <v>CI_ Trade_ Tax. Details</v>
      </c>
      <c r="Y222" s="2" t="str">
        <f t="shared" si="33"/>
        <v>ram:CITradeTaxType</v>
      </c>
      <c r="Z222" s="2" t="str">
        <f t="shared" si="34"/>
        <v>ram:CITradeTaxType</v>
      </c>
      <c r="AA222" s="3" t="s">
        <v>5209</v>
      </c>
      <c r="AB222" s="2" t="s">
        <v>4</v>
      </c>
      <c r="AC222" s="2" t="s">
        <v>27</v>
      </c>
      <c r="AD222" s="2" t="s">
        <v>9</v>
      </c>
      <c r="AE222" s="2" t="s">
        <v>217</v>
      </c>
      <c r="AF222" s="2" t="s">
        <v>27</v>
      </c>
      <c r="AG222" s="2" t="s">
        <v>27</v>
      </c>
      <c r="AH222" s="2" t="s">
        <v>27</v>
      </c>
    </row>
    <row r="223" spans="1:34" ht="30">
      <c r="A223" s="42">
        <v>220.2</v>
      </c>
      <c r="B223" s="2" t="s">
        <v>78</v>
      </c>
      <c r="D223" s="2" t="s">
        <v>266</v>
      </c>
      <c r="E223" s="2" t="s">
        <v>12</v>
      </c>
      <c r="F223" s="2" t="s">
        <v>17</v>
      </c>
      <c r="G223" s="32" t="s">
        <v>5001</v>
      </c>
      <c r="H223" s="35" t="s">
        <v>809</v>
      </c>
      <c r="I223" s="2" t="s">
        <v>810</v>
      </c>
      <c r="J223" s="2" t="e">
        <f>INDEX(#REF!,MATCH(AA223,#REF!,0),1)</f>
        <v>#REF!</v>
      </c>
      <c r="K223" s="4" t="e">
        <f>INDEX(#REF!,MATCH(AA223,#REF!,0),1)</f>
        <v>#REF!</v>
      </c>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3" t="s">
        <v>5210</v>
      </c>
      <c r="AB223" s="2" t="s">
        <v>4</v>
      </c>
      <c r="AC223" s="2" t="s">
        <v>304</v>
      </c>
      <c r="AD223" s="2" t="s">
        <v>9</v>
      </c>
      <c r="AE223" s="2" t="s">
        <v>42</v>
      </c>
      <c r="AF223" s="2" t="s">
        <v>130</v>
      </c>
      <c r="AG223" s="2" t="s">
        <v>130</v>
      </c>
      <c r="AH223" s="2" t="s">
        <v>811</v>
      </c>
    </row>
    <row r="224" spans="1:34" ht="30">
      <c r="A224" s="42">
        <v>220.3</v>
      </c>
      <c r="B224" s="2" t="s">
        <v>78</v>
      </c>
      <c r="D224" s="2" t="s">
        <v>393</v>
      </c>
      <c r="E224" s="2" t="s">
        <v>12</v>
      </c>
      <c r="F224" s="2" t="s">
        <v>17</v>
      </c>
      <c r="G224" s="32" t="s">
        <v>5001</v>
      </c>
      <c r="H224" s="35" t="s">
        <v>812</v>
      </c>
      <c r="I224" s="2" t="s">
        <v>813</v>
      </c>
      <c r="J224" s="2" t="e">
        <f>INDEX(#REF!,MATCH(AA224,#REF!,0),1)</f>
        <v>#REF!</v>
      </c>
      <c r="K224" s="4" t="e">
        <f>INDEX(#REF!,MATCH(AA224,#REF!,0),1)</f>
        <v>#REF!</v>
      </c>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3" t="s">
        <v>5211</v>
      </c>
      <c r="AB224" s="2" t="s">
        <v>4</v>
      </c>
      <c r="AC224" s="2" t="s">
        <v>395</v>
      </c>
      <c r="AD224" s="2" t="s">
        <v>9</v>
      </c>
      <c r="AE224" s="2" t="s">
        <v>59</v>
      </c>
      <c r="AF224" s="2" t="s">
        <v>56</v>
      </c>
      <c r="AG224" s="2" t="s">
        <v>10</v>
      </c>
      <c r="AH224" s="2" t="s">
        <v>27</v>
      </c>
    </row>
    <row r="225" spans="1:34" ht="30">
      <c r="A225" s="42">
        <v>220.4</v>
      </c>
      <c r="B225" s="2" t="s">
        <v>78</v>
      </c>
      <c r="D225" s="2" t="s">
        <v>271</v>
      </c>
      <c r="E225" s="2" t="s">
        <v>12</v>
      </c>
      <c r="F225" s="2" t="s">
        <v>17</v>
      </c>
      <c r="G225" s="32" t="s">
        <v>5001</v>
      </c>
      <c r="H225" s="35" t="s">
        <v>814</v>
      </c>
      <c r="I225" s="2" t="s">
        <v>815</v>
      </c>
      <c r="J225" s="2" t="e">
        <f>INDEX(#REF!,MATCH(AA225,#REF!,0),1)</f>
        <v>#REF!</v>
      </c>
      <c r="K225" s="4" t="e">
        <f>INDEX(#REF!,MATCH(AA225,#REF!,0),1)</f>
        <v>#REF!</v>
      </c>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3" t="s">
        <v>5212</v>
      </c>
      <c r="AB225" s="2" t="s">
        <v>4</v>
      </c>
      <c r="AC225" s="2" t="s">
        <v>304</v>
      </c>
      <c r="AD225" s="2" t="s">
        <v>9</v>
      </c>
      <c r="AE225" s="2" t="s">
        <v>42</v>
      </c>
      <c r="AF225" s="2" t="s">
        <v>278</v>
      </c>
      <c r="AG225" s="2" t="s">
        <v>278</v>
      </c>
      <c r="AH225" s="2" t="s">
        <v>816</v>
      </c>
    </row>
    <row r="226" spans="1:34" ht="30">
      <c r="A226" s="42">
        <v>220.5</v>
      </c>
      <c r="B226" s="2" t="s">
        <v>78</v>
      </c>
      <c r="D226" s="2" t="s">
        <v>273</v>
      </c>
      <c r="E226" s="2" t="s">
        <v>12</v>
      </c>
      <c r="F226" s="2" t="s">
        <v>17</v>
      </c>
      <c r="G226" s="32" t="s">
        <v>5001</v>
      </c>
      <c r="H226" s="35" t="s">
        <v>279</v>
      </c>
      <c r="I226" s="2" t="s">
        <v>817</v>
      </c>
      <c r="J226" s="2" t="e">
        <f>INDEX(#REF!,MATCH(AA226,#REF!,0),1)</f>
        <v>#REF!</v>
      </c>
      <c r="K226" s="4" t="e">
        <f>INDEX(#REF!,MATCH(AA226,#REF!,0),1)</f>
        <v>#REF!</v>
      </c>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3" t="s">
        <v>5213</v>
      </c>
      <c r="AB226" s="2" t="s">
        <v>4</v>
      </c>
      <c r="AC226" s="2" t="s">
        <v>280</v>
      </c>
      <c r="AD226" s="2" t="s">
        <v>9</v>
      </c>
      <c r="AE226" s="2" t="s">
        <v>59</v>
      </c>
      <c r="AF226" s="2" t="s">
        <v>130</v>
      </c>
      <c r="AG226" s="2" t="s">
        <v>15</v>
      </c>
      <c r="AH226" s="2" t="s">
        <v>811</v>
      </c>
    </row>
    <row r="227" spans="1:34" ht="30">
      <c r="A227" s="42">
        <v>220.6</v>
      </c>
      <c r="B227" s="2" t="s">
        <v>78</v>
      </c>
      <c r="D227" s="2" t="s">
        <v>281</v>
      </c>
      <c r="E227" s="2" t="s">
        <v>12</v>
      </c>
      <c r="F227" s="2" t="s">
        <v>17</v>
      </c>
      <c r="G227" s="32" t="s">
        <v>5001</v>
      </c>
      <c r="H227" s="35" t="s">
        <v>818</v>
      </c>
      <c r="I227" s="2" t="s">
        <v>819</v>
      </c>
      <c r="J227" s="2" t="e">
        <f>INDEX(#REF!,MATCH(AA227,#REF!,0),1)</f>
        <v>#REF!</v>
      </c>
      <c r="K227" s="4" t="e">
        <f>INDEX(#REF!,MATCH(AA227,#REF!,0),1)</f>
        <v>#REF!</v>
      </c>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3" t="s">
        <v>5214</v>
      </c>
      <c r="AB227" s="2" t="s">
        <v>4</v>
      </c>
      <c r="AC227" s="2" t="s">
        <v>304</v>
      </c>
      <c r="AD227" s="2" t="s">
        <v>9</v>
      </c>
      <c r="AE227" s="2" t="s">
        <v>42</v>
      </c>
      <c r="AF227" s="2" t="s">
        <v>125</v>
      </c>
      <c r="AG227" s="2" t="s">
        <v>10</v>
      </c>
      <c r="AH227" s="2" t="s">
        <v>542</v>
      </c>
    </row>
    <row r="228" spans="1:34" ht="30">
      <c r="A228" s="42">
        <v>220.7</v>
      </c>
      <c r="B228" s="2" t="s">
        <v>78</v>
      </c>
      <c r="D228" s="2" t="s">
        <v>820</v>
      </c>
      <c r="E228" s="2" t="s">
        <v>12</v>
      </c>
      <c r="F228" s="2" t="s">
        <v>17</v>
      </c>
      <c r="G228" s="32" t="s">
        <v>5001</v>
      </c>
      <c r="H228" s="35" t="s">
        <v>821</v>
      </c>
      <c r="I228" s="2" t="s">
        <v>822</v>
      </c>
      <c r="J228" s="2" t="e">
        <f>INDEX(#REF!,MATCH(AA228,#REF!,0),1)</f>
        <v>#REF!</v>
      </c>
      <c r="K228" s="4" t="e">
        <f>INDEX(#REF!,MATCH(AA228,#REF!,0),1)</f>
        <v>#REF!</v>
      </c>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3" t="s">
        <v>5215</v>
      </c>
      <c r="AB228" s="2" t="s">
        <v>4</v>
      </c>
      <c r="AC228" s="2" t="s">
        <v>41</v>
      </c>
      <c r="AD228" s="2" t="s">
        <v>9</v>
      </c>
      <c r="AE228" s="2" t="s">
        <v>42</v>
      </c>
      <c r="AF228" s="2" t="s">
        <v>56</v>
      </c>
      <c r="AG228" s="2" t="s">
        <v>10</v>
      </c>
      <c r="AH228" s="2" t="s">
        <v>27</v>
      </c>
    </row>
    <row r="229" spans="1:34" ht="30">
      <c r="A229" s="42">
        <v>220.8</v>
      </c>
      <c r="B229" s="2" t="s">
        <v>78</v>
      </c>
      <c r="D229" s="2" t="s">
        <v>396</v>
      </c>
      <c r="E229" s="2" t="s">
        <v>12</v>
      </c>
      <c r="F229" s="2" t="s">
        <v>17</v>
      </c>
      <c r="G229" s="32" t="s">
        <v>5001</v>
      </c>
      <c r="H229" s="35" t="s">
        <v>823</v>
      </c>
      <c r="I229" s="2" t="s">
        <v>824</v>
      </c>
      <c r="J229" s="2" t="e">
        <f>INDEX(#REF!,MATCH(AA229,#REF!,0),1)</f>
        <v>#REF!</v>
      </c>
      <c r="K229" s="4" t="e">
        <f>INDEX(#REF!,MATCH(AA229,#REF!,0),1)</f>
        <v>#REF!</v>
      </c>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3" t="s">
        <v>5216</v>
      </c>
      <c r="AB229" s="2" t="s">
        <v>4</v>
      </c>
      <c r="AC229" s="2" t="s">
        <v>27</v>
      </c>
      <c r="AD229" s="2" t="s">
        <v>9</v>
      </c>
      <c r="AE229" s="2" t="s">
        <v>217</v>
      </c>
      <c r="AF229" s="2" t="s">
        <v>130</v>
      </c>
      <c r="AG229" s="2" t="s">
        <v>130</v>
      </c>
      <c r="AH229" s="2" t="s">
        <v>705</v>
      </c>
    </row>
    <row r="230" spans="1:34" ht="30">
      <c r="A230" s="42">
        <v>220.9</v>
      </c>
      <c r="B230" s="2" t="s">
        <v>78</v>
      </c>
      <c r="D230" s="2" t="s">
        <v>825</v>
      </c>
      <c r="E230" s="2" t="s">
        <v>12</v>
      </c>
      <c r="F230" s="2" t="s">
        <v>17</v>
      </c>
      <c r="G230" s="32" t="s">
        <v>5001</v>
      </c>
      <c r="H230" s="35" t="s">
        <v>826</v>
      </c>
      <c r="I230" s="2" t="s">
        <v>827</v>
      </c>
      <c r="J230" s="2" t="e">
        <f>INDEX(#REF!,MATCH(AA230,#REF!,0),1)</f>
        <v>#REF!</v>
      </c>
      <c r="K230" s="4" t="e">
        <f>INDEX(#REF!,MATCH(AA230,#REF!,0),1)</f>
        <v>#REF!</v>
      </c>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3" t="s">
        <v>5217</v>
      </c>
      <c r="AB230" s="2" t="s">
        <v>4</v>
      </c>
      <c r="AC230" s="2" t="s">
        <v>304</v>
      </c>
      <c r="AD230" s="2" t="s">
        <v>9</v>
      </c>
      <c r="AE230" s="2" t="s">
        <v>42</v>
      </c>
      <c r="AF230" s="2" t="s">
        <v>278</v>
      </c>
      <c r="AG230" s="2" t="s">
        <v>278</v>
      </c>
      <c r="AH230" s="2" t="s">
        <v>27</v>
      </c>
    </row>
    <row r="231" spans="1:34" ht="30">
      <c r="A231" s="42">
        <v>221</v>
      </c>
      <c r="B231" s="2" t="s">
        <v>78</v>
      </c>
      <c r="D231" s="2" t="s">
        <v>284</v>
      </c>
      <c r="E231" s="2" t="s">
        <v>12</v>
      </c>
      <c r="F231" s="2" t="s">
        <v>17</v>
      </c>
      <c r="G231" s="32" t="s">
        <v>5001</v>
      </c>
      <c r="H231" s="35" t="s">
        <v>828</v>
      </c>
      <c r="I231" s="2" t="s">
        <v>829</v>
      </c>
      <c r="J231" s="2" t="e">
        <f>INDEX(#REF!,MATCH(AA231,#REF!,0),1)</f>
        <v>#REF!</v>
      </c>
      <c r="K231" s="4" t="e">
        <f>INDEX(#REF!,MATCH(AA231,#REF!,0),1)</f>
        <v>#REF!</v>
      </c>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3" t="s">
        <v>5218</v>
      </c>
      <c r="AB231" s="2" t="s">
        <v>4</v>
      </c>
      <c r="AC231" s="2" t="s">
        <v>34</v>
      </c>
      <c r="AD231" s="2" t="s">
        <v>9</v>
      </c>
      <c r="AE231" s="2" t="s">
        <v>35</v>
      </c>
      <c r="AF231" s="2" t="s">
        <v>60</v>
      </c>
      <c r="AG231" s="2" t="s">
        <v>60</v>
      </c>
      <c r="AH231" s="2" t="s">
        <v>27</v>
      </c>
    </row>
    <row r="232" spans="1:34" ht="30">
      <c r="A232" s="42">
        <v>221.1</v>
      </c>
      <c r="B232" s="2" t="s">
        <v>78</v>
      </c>
      <c r="D232" s="2" t="s">
        <v>285</v>
      </c>
      <c r="E232" s="2" t="s">
        <v>12</v>
      </c>
      <c r="F232" s="2" t="s">
        <v>17</v>
      </c>
      <c r="G232" s="32" t="s">
        <v>5001</v>
      </c>
      <c r="H232" s="35" t="s">
        <v>830</v>
      </c>
      <c r="I232" s="2" t="s">
        <v>831</v>
      </c>
      <c r="J232" s="2" t="e">
        <f>INDEX(#REF!,MATCH(AA232,#REF!,0),1)</f>
        <v>#REF!</v>
      </c>
      <c r="K232" s="4" t="e">
        <f>INDEX(#REF!,MATCH(AA232,#REF!,0),1)</f>
        <v>#REF!</v>
      </c>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3" t="s">
        <v>5219</v>
      </c>
      <c r="AB232" s="2" t="s">
        <v>4</v>
      </c>
      <c r="AC232" s="2" t="s">
        <v>34</v>
      </c>
      <c r="AD232" s="2" t="s">
        <v>9</v>
      </c>
      <c r="AE232" s="2" t="s">
        <v>35</v>
      </c>
      <c r="AF232" s="2" t="s">
        <v>56</v>
      </c>
      <c r="AG232" s="2" t="s">
        <v>10</v>
      </c>
      <c r="AH232" s="2" t="s">
        <v>27</v>
      </c>
    </row>
    <row r="233" spans="1:34" ht="30">
      <c r="A233" s="42">
        <v>221.2</v>
      </c>
      <c r="B233" s="2" t="s">
        <v>78</v>
      </c>
      <c r="D233" s="2" t="s">
        <v>806</v>
      </c>
      <c r="E233" s="2" t="s">
        <v>20</v>
      </c>
      <c r="F233" s="2" t="s">
        <v>71</v>
      </c>
      <c r="G233" s="32" t="s">
        <v>4999</v>
      </c>
      <c r="H233" s="34" t="s">
        <v>5010</v>
      </c>
      <c r="I233" s="2" t="s">
        <v>277</v>
      </c>
      <c r="J233" s="2" t="e">
        <f>INDEX(#REF!,MATCH(AA233,#REF!,0),1)</f>
        <v>#REF!</v>
      </c>
      <c r="K233" s="4" t="e">
        <f>INDEX(#REF!,MATCH(AA233,#REF!,0),1)</f>
        <v>#REF!</v>
      </c>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3" t="s">
        <v>5097</v>
      </c>
      <c r="AB233" s="2" t="s">
        <v>4</v>
      </c>
      <c r="AC233" s="2" t="s">
        <v>27</v>
      </c>
      <c r="AD233" s="2" t="s">
        <v>9</v>
      </c>
      <c r="AE233" s="2" t="s">
        <v>217</v>
      </c>
      <c r="AF233" s="2" t="s">
        <v>230</v>
      </c>
      <c r="AG233" s="2" t="s">
        <v>10</v>
      </c>
      <c r="AH233" s="2" t="s">
        <v>25</v>
      </c>
    </row>
    <row r="234" spans="1:34">
      <c r="A234" s="42">
        <v>221.3</v>
      </c>
      <c r="B234" s="2" t="s">
        <v>78</v>
      </c>
      <c r="D234" s="2" t="s">
        <v>264</v>
      </c>
      <c r="E234" s="2" t="s">
        <v>23</v>
      </c>
      <c r="F234" s="2" t="s">
        <v>3</v>
      </c>
      <c r="G234" s="32" t="s">
        <v>5000</v>
      </c>
      <c r="H234" s="35" t="s">
        <v>807</v>
      </c>
      <c r="I234" s="2" t="s">
        <v>808</v>
      </c>
      <c r="J234" s="2" t="e">
        <f>INDEX(#REF!,MATCH(AA234,#REF!,0),1)</f>
        <v>#REF!</v>
      </c>
      <c r="K234" s="4" t="e">
        <f>INDEX(#REF!,MATCH(AA234,#REF!,0),1)</f>
        <v>#REF!</v>
      </c>
      <c r="P234" s="2" t="s">
        <v>265</v>
      </c>
      <c r="X234" s="2" t="str">
        <f t="shared" si="38"/>
        <v>CI_ Trade_ Tax. Details</v>
      </c>
      <c r="Y234" s="2" t="str">
        <f t="shared" si="39"/>
        <v>ram:CITradeTaxType</v>
      </c>
      <c r="Z234" s="2" t="str">
        <f t="shared" si="34"/>
        <v>ram:CITradeTaxType</v>
      </c>
      <c r="AA234" s="3" t="s">
        <v>5209</v>
      </c>
      <c r="AB234" s="2" t="s">
        <v>4</v>
      </c>
      <c r="AC234" s="2" t="s">
        <v>27</v>
      </c>
      <c r="AD234" s="2" t="s">
        <v>9</v>
      </c>
      <c r="AE234" s="2" t="s">
        <v>217</v>
      </c>
      <c r="AF234" s="2" t="s">
        <v>27</v>
      </c>
      <c r="AG234" s="2" t="s">
        <v>27</v>
      </c>
      <c r="AH234" s="2" t="s">
        <v>27</v>
      </c>
    </row>
    <row r="235" spans="1:34" ht="30">
      <c r="A235" s="42">
        <v>221.4</v>
      </c>
      <c r="B235" s="2" t="s">
        <v>78</v>
      </c>
      <c r="D235" s="2" t="s">
        <v>266</v>
      </c>
      <c r="E235" s="2" t="s">
        <v>12</v>
      </c>
      <c r="F235" s="2" t="s">
        <v>17</v>
      </c>
      <c r="G235" s="32" t="s">
        <v>5001</v>
      </c>
      <c r="H235" s="35" t="s">
        <v>5011</v>
      </c>
      <c r="I235" s="2" t="s">
        <v>810</v>
      </c>
      <c r="J235" s="2" t="e">
        <f>INDEX(#REF!,MATCH(AA235,#REF!,0),1)</f>
        <v>#REF!</v>
      </c>
      <c r="K235" s="4" t="e">
        <f>INDEX(#REF!,MATCH(AA235,#REF!,0),1)</f>
        <v>#REF!</v>
      </c>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3" t="s">
        <v>5210</v>
      </c>
      <c r="AB235" s="2" t="s">
        <v>4</v>
      </c>
      <c r="AC235" s="2" t="s">
        <v>304</v>
      </c>
      <c r="AD235" s="2" t="s">
        <v>9</v>
      </c>
      <c r="AE235" s="2" t="s">
        <v>42</v>
      </c>
      <c r="AF235" s="2" t="s">
        <v>130</v>
      </c>
      <c r="AG235" s="2" t="s">
        <v>130</v>
      </c>
      <c r="AH235" s="2" t="s">
        <v>811</v>
      </c>
    </row>
    <row r="236" spans="1:34" ht="30">
      <c r="A236" s="42">
        <v>221.5</v>
      </c>
      <c r="B236" s="2" t="s">
        <v>78</v>
      </c>
      <c r="D236" s="2" t="s">
        <v>393</v>
      </c>
      <c r="E236" s="2" t="s">
        <v>12</v>
      </c>
      <c r="F236" s="2" t="s">
        <v>17</v>
      </c>
      <c r="G236" s="32" t="s">
        <v>5001</v>
      </c>
      <c r="H236" s="35" t="s">
        <v>5012</v>
      </c>
      <c r="I236" s="2" t="s">
        <v>813</v>
      </c>
      <c r="J236" s="2" t="e">
        <f>INDEX(#REF!,MATCH(AA236,#REF!,0),1)</f>
        <v>#REF!</v>
      </c>
      <c r="K236" s="4" t="e">
        <f>INDEX(#REF!,MATCH(AA236,#REF!,0),1)</f>
        <v>#REF!</v>
      </c>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3" t="s">
        <v>5211</v>
      </c>
      <c r="AB236" s="2" t="s">
        <v>4</v>
      </c>
      <c r="AC236" s="2" t="s">
        <v>395</v>
      </c>
      <c r="AD236" s="2" t="s">
        <v>9</v>
      </c>
      <c r="AE236" s="2" t="s">
        <v>59</v>
      </c>
      <c r="AF236" s="2" t="s">
        <v>56</v>
      </c>
      <c r="AG236" s="2" t="s">
        <v>10</v>
      </c>
      <c r="AH236" s="2" t="s">
        <v>27</v>
      </c>
    </row>
    <row r="237" spans="1:34" ht="30">
      <c r="A237" s="42">
        <v>221.6</v>
      </c>
      <c r="B237" s="2" t="s">
        <v>78</v>
      </c>
      <c r="D237" s="2" t="s">
        <v>271</v>
      </c>
      <c r="E237" s="2" t="s">
        <v>12</v>
      </c>
      <c r="F237" s="2" t="s">
        <v>17</v>
      </c>
      <c r="G237" s="32" t="s">
        <v>5001</v>
      </c>
      <c r="H237" s="35" t="s">
        <v>5013</v>
      </c>
      <c r="I237" s="2" t="s">
        <v>815</v>
      </c>
      <c r="J237" s="2" t="e">
        <f>INDEX(#REF!,MATCH(AA237,#REF!,0),1)</f>
        <v>#REF!</v>
      </c>
      <c r="K237" s="4" t="e">
        <f>INDEX(#REF!,MATCH(AA237,#REF!,0),1)</f>
        <v>#REF!</v>
      </c>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3" t="s">
        <v>5212</v>
      </c>
      <c r="AB237" s="2" t="s">
        <v>4</v>
      </c>
      <c r="AC237" s="2" t="s">
        <v>304</v>
      </c>
      <c r="AD237" s="2" t="s">
        <v>9</v>
      </c>
      <c r="AE237" s="2" t="s">
        <v>42</v>
      </c>
      <c r="AF237" s="2" t="s">
        <v>278</v>
      </c>
      <c r="AG237" s="2" t="s">
        <v>278</v>
      </c>
      <c r="AH237" s="2" t="s">
        <v>816</v>
      </c>
    </row>
    <row r="238" spans="1:34" ht="30">
      <c r="A238" s="42">
        <v>221.7</v>
      </c>
      <c r="B238" s="2" t="s">
        <v>78</v>
      </c>
      <c r="D238" s="2" t="s">
        <v>273</v>
      </c>
      <c r="E238" s="2" t="s">
        <v>12</v>
      </c>
      <c r="F238" s="2" t="s">
        <v>17</v>
      </c>
      <c r="G238" s="32" t="s">
        <v>5001</v>
      </c>
      <c r="H238" s="35" t="s">
        <v>5014</v>
      </c>
      <c r="I238" s="2" t="s">
        <v>817</v>
      </c>
      <c r="J238" s="2" t="e">
        <f>INDEX(#REF!,MATCH(AA238,#REF!,0),1)</f>
        <v>#REF!</v>
      </c>
      <c r="K238" s="4" t="e">
        <f>INDEX(#REF!,MATCH(AA238,#REF!,0),1)</f>
        <v>#REF!</v>
      </c>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3" t="s">
        <v>5213</v>
      </c>
      <c r="AB238" s="2" t="s">
        <v>4</v>
      </c>
      <c r="AC238" s="2" t="s">
        <v>280</v>
      </c>
      <c r="AD238" s="2" t="s">
        <v>9</v>
      </c>
      <c r="AE238" s="2" t="s">
        <v>59</v>
      </c>
      <c r="AF238" s="2" t="s">
        <v>130</v>
      </c>
      <c r="AG238" s="2" t="s">
        <v>15</v>
      </c>
      <c r="AH238" s="2" t="s">
        <v>811</v>
      </c>
    </row>
    <row r="239" spans="1:34" ht="30">
      <c r="A239" s="42">
        <v>221.8</v>
      </c>
      <c r="B239" s="2" t="s">
        <v>78</v>
      </c>
      <c r="D239" s="2" t="s">
        <v>281</v>
      </c>
      <c r="E239" s="2" t="s">
        <v>12</v>
      </c>
      <c r="F239" s="2" t="s">
        <v>17</v>
      </c>
      <c r="G239" s="32" t="s">
        <v>5001</v>
      </c>
      <c r="H239" s="35" t="s">
        <v>5015</v>
      </c>
      <c r="I239" s="2" t="s">
        <v>819</v>
      </c>
      <c r="J239" s="2" t="e">
        <f>INDEX(#REF!,MATCH(AA239,#REF!,0),1)</f>
        <v>#REF!</v>
      </c>
      <c r="K239" s="4" t="e">
        <f>INDEX(#REF!,MATCH(AA239,#REF!,0),1)</f>
        <v>#REF!</v>
      </c>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3" t="s">
        <v>5214</v>
      </c>
      <c r="AB239" s="2" t="s">
        <v>4</v>
      </c>
      <c r="AC239" s="2" t="s">
        <v>304</v>
      </c>
      <c r="AD239" s="2" t="s">
        <v>9</v>
      </c>
      <c r="AE239" s="2" t="s">
        <v>42</v>
      </c>
      <c r="AF239" s="2" t="s">
        <v>125</v>
      </c>
      <c r="AG239" s="2" t="s">
        <v>10</v>
      </c>
      <c r="AH239" s="2" t="s">
        <v>542</v>
      </c>
    </row>
    <row r="240" spans="1:34" ht="30">
      <c r="A240" s="42">
        <v>221.9</v>
      </c>
      <c r="B240" s="2" t="s">
        <v>78</v>
      </c>
      <c r="D240" s="2" t="s">
        <v>820</v>
      </c>
      <c r="E240" s="2" t="s">
        <v>12</v>
      </c>
      <c r="F240" s="2" t="s">
        <v>17</v>
      </c>
      <c r="G240" s="32" t="s">
        <v>5001</v>
      </c>
      <c r="H240" s="35" t="s">
        <v>5016</v>
      </c>
      <c r="I240" s="2" t="s">
        <v>822</v>
      </c>
      <c r="J240" s="2" t="e">
        <f>INDEX(#REF!,MATCH(AA240,#REF!,0),1)</f>
        <v>#REF!</v>
      </c>
      <c r="K240" s="4" t="e">
        <f>INDEX(#REF!,MATCH(AA240,#REF!,0),1)</f>
        <v>#REF!</v>
      </c>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3" t="s">
        <v>5215</v>
      </c>
      <c r="AB240" s="2" t="s">
        <v>4</v>
      </c>
      <c r="AC240" s="2" t="s">
        <v>41</v>
      </c>
      <c r="AD240" s="2" t="s">
        <v>9</v>
      </c>
      <c r="AE240" s="2" t="s">
        <v>42</v>
      </c>
      <c r="AF240" s="2" t="s">
        <v>56</v>
      </c>
      <c r="AG240" s="2" t="s">
        <v>10</v>
      </c>
      <c r="AH240" s="2" t="s">
        <v>27</v>
      </c>
    </row>
    <row r="241" spans="1:34" ht="30">
      <c r="A241" s="42">
        <v>222</v>
      </c>
      <c r="B241" s="2" t="s">
        <v>78</v>
      </c>
      <c r="D241" s="2" t="s">
        <v>396</v>
      </c>
      <c r="E241" s="2" t="s">
        <v>12</v>
      </c>
      <c r="F241" s="2" t="s">
        <v>17</v>
      </c>
      <c r="G241" s="32" t="s">
        <v>5001</v>
      </c>
      <c r="H241" s="35" t="s">
        <v>5017</v>
      </c>
      <c r="I241" s="2" t="s">
        <v>824</v>
      </c>
      <c r="J241" s="2" t="e">
        <f>INDEX(#REF!,MATCH(AA241,#REF!,0),1)</f>
        <v>#REF!</v>
      </c>
      <c r="K241" s="4" t="e">
        <f>INDEX(#REF!,MATCH(AA241,#REF!,0),1)</f>
        <v>#REF!</v>
      </c>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3" t="s">
        <v>5216</v>
      </c>
      <c r="AB241" s="2" t="s">
        <v>4</v>
      </c>
      <c r="AC241" s="2" t="s">
        <v>27</v>
      </c>
      <c r="AD241" s="2" t="s">
        <v>9</v>
      </c>
      <c r="AE241" s="2" t="s">
        <v>217</v>
      </c>
      <c r="AF241" s="2" t="s">
        <v>130</v>
      </c>
      <c r="AG241" s="2" t="s">
        <v>130</v>
      </c>
      <c r="AH241" s="2" t="s">
        <v>705</v>
      </c>
    </row>
    <row r="242" spans="1:34" ht="30">
      <c r="A242" s="42">
        <v>222.1</v>
      </c>
      <c r="B242" s="2" t="s">
        <v>78</v>
      </c>
      <c r="D242" s="2" t="s">
        <v>825</v>
      </c>
      <c r="E242" s="2" t="s">
        <v>12</v>
      </c>
      <c r="F242" s="2" t="s">
        <v>17</v>
      </c>
      <c r="G242" s="32" t="s">
        <v>5001</v>
      </c>
      <c r="H242" s="35" t="s">
        <v>5018</v>
      </c>
      <c r="I242" s="2" t="s">
        <v>827</v>
      </c>
      <c r="J242" s="2" t="e">
        <f>INDEX(#REF!,MATCH(AA242,#REF!,0),1)</f>
        <v>#REF!</v>
      </c>
      <c r="K242" s="4" t="e">
        <f>INDEX(#REF!,MATCH(AA242,#REF!,0),1)</f>
        <v>#REF!</v>
      </c>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3" t="s">
        <v>5217</v>
      </c>
      <c r="AB242" s="2" t="s">
        <v>4</v>
      </c>
      <c r="AC242" s="2" t="s">
        <v>304</v>
      </c>
      <c r="AD242" s="2" t="s">
        <v>9</v>
      </c>
      <c r="AE242" s="2" t="s">
        <v>42</v>
      </c>
      <c r="AF242" s="2" t="s">
        <v>278</v>
      </c>
      <c r="AG242" s="2" t="s">
        <v>278</v>
      </c>
      <c r="AH242" s="2" t="s">
        <v>27</v>
      </c>
    </row>
    <row r="243" spans="1:34" ht="30">
      <c r="A243" s="42">
        <v>222.2</v>
      </c>
      <c r="B243" s="2" t="s">
        <v>78</v>
      </c>
      <c r="D243" s="2" t="s">
        <v>284</v>
      </c>
      <c r="E243" s="2" t="s">
        <v>12</v>
      </c>
      <c r="F243" s="2" t="s">
        <v>17</v>
      </c>
      <c r="G243" s="32" t="s">
        <v>5001</v>
      </c>
      <c r="H243" s="35" t="s">
        <v>5019</v>
      </c>
      <c r="I243" s="2" t="s">
        <v>829</v>
      </c>
      <c r="J243" s="2" t="e">
        <f>INDEX(#REF!,MATCH(AA243,#REF!,0),1)</f>
        <v>#REF!</v>
      </c>
      <c r="K243" s="4" t="e">
        <f>INDEX(#REF!,MATCH(AA243,#REF!,0),1)</f>
        <v>#REF!</v>
      </c>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3" t="s">
        <v>5218</v>
      </c>
      <c r="AB243" s="2" t="s">
        <v>4</v>
      </c>
      <c r="AC243" s="2" t="s">
        <v>34</v>
      </c>
      <c r="AD243" s="2" t="s">
        <v>9</v>
      </c>
      <c r="AE243" s="2" t="s">
        <v>35</v>
      </c>
      <c r="AF243" s="2" t="s">
        <v>60</v>
      </c>
      <c r="AG243" s="2" t="s">
        <v>60</v>
      </c>
      <c r="AH243" s="2" t="s">
        <v>27</v>
      </c>
    </row>
    <row r="244" spans="1:34" ht="30">
      <c r="A244" s="42">
        <v>222.3</v>
      </c>
      <c r="B244" s="2" t="s">
        <v>78</v>
      </c>
      <c r="D244" s="2" t="s">
        <v>285</v>
      </c>
      <c r="E244" s="2" t="s">
        <v>12</v>
      </c>
      <c r="F244" s="2" t="s">
        <v>17</v>
      </c>
      <c r="G244" s="32" t="s">
        <v>5001</v>
      </c>
      <c r="H244" s="35" t="s">
        <v>5020</v>
      </c>
      <c r="I244" s="2" t="s">
        <v>831</v>
      </c>
      <c r="J244" s="2" t="e">
        <f>INDEX(#REF!,MATCH(AA244,#REF!,0),1)</f>
        <v>#REF!</v>
      </c>
      <c r="K244" s="4" t="e">
        <f>INDEX(#REF!,MATCH(AA244,#REF!,0),1)</f>
        <v>#REF!</v>
      </c>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3" t="s">
        <v>5219</v>
      </c>
      <c r="AB244" s="2" t="s">
        <v>4</v>
      </c>
      <c r="AC244" s="2" t="s">
        <v>34</v>
      </c>
      <c r="AD244" s="2" t="s">
        <v>9</v>
      </c>
      <c r="AE244" s="2" t="s">
        <v>35</v>
      </c>
      <c r="AF244" s="2" t="s">
        <v>56</v>
      </c>
      <c r="AG244" s="2" t="s">
        <v>10</v>
      </c>
      <c r="AH244" s="2" t="s">
        <v>27</v>
      </c>
    </row>
    <row r="245" spans="1:34" ht="30">
      <c r="A245" s="1">
        <v>232</v>
      </c>
      <c r="B245" s="2" t="s">
        <v>78</v>
      </c>
      <c r="D245" s="2" t="s">
        <v>832</v>
      </c>
      <c r="E245" s="2" t="s">
        <v>20</v>
      </c>
      <c r="F245" s="2" t="s">
        <v>17</v>
      </c>
      <c r="G245" s="32" t="s">
        <v>4999</v>
      </c>
      <c r="H245" s="34" t="s">
        <v>833</v>
      </c>
      <c r="I245" s="2" t="s">
        <v>834</v>
      </c>
      <c r="J245" s="2" t="e">
        <f>INDEX(#REF!,MATCH(AA245,#REF!,0),1)</f>
        <v>#REF!</v>
      </c>
      <c r="K245" s="4" t="e">
        <f>INDEX(#REF!,MATCH(AA245,#REF!,0),1)</f>
        <v>#REF!</v>
      </c>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3" t="s">
        <v>5065</v>
      </c>
      <c r="AB245" s="2" t="s">
        <v>4</v>
      </c>
      <c r="AC245" s="2" t="s">
        <v>27</v>
      </c>
      <c r="AD245" s="2" t="s">
        <v>9</v>
      </c>
      <c r="AE245" s="2" t="s">
        <v>217</v>
      </c>
      <c r="AF245" s="2" t="s">
        <v>230</v>
      </c>
      <c r="AG245" s="2" t="s">
        <v>217</v>
      </c>
      <c r="AH245" s="2" t="s">
        <v>542</v>
      </c>
    </row>
    <row r="246" spans="1:34">
      <c r="A246" s="1">
        <v>233</v>
      </c>
      <c r="B246" s="2" t="s">
        <v>78</v>
      </c>
      <c r="D246" s="2" t="s">
        <v>287</v>
      </c>
      <c r="E246" s="2" t="s">
        <v>23</v>
      </c>
      <c r="F246" s="2" t="s">
        <v>3</v>
      </c>
      <c r="G246" s="32" t="s">
        <v>5000</v>
      </c>
      <c r="H246" s="35" t="s">
        <v>835</v>
      </c>
      <c r="I246" s="2" t="s">
        <v>836</v>
      </c>
      <c r="J246" s="2" t="e">
        <f>INDEX(#REF!,MATCH(AA246,#REF!,0),1)</f>
        <v>#REF!</v>
      </c>
      <c r="K246" s="4" t="e">
        <f>INDEX(#REF!,MATCH(AA246,#REF!,0),1)</f>
        <v>#REF!</v>
      </c>
      <c r="P246" s="2" t="s">
        <v>288</v>
      </c>
      <c r="X246" s="2" t="str">
        <f t="shared" si="32"/>
        <v>CI_ Specified_ Period. Details</v>
      </c>
      <c r="Y246" s="2" t="str">
        <f t="shared" si="33"/>
        <v>ram:CISpecifiedPeriodType</v>
      </c>
      <c r="Z246" s="2" t="str">
        <f t="shared" si="34"/>
        <v>ram:CISpecifiedPeriodType</v>
      </c>
      <c r="AA246" s="3" t="s">
        <v>5220</v>
      </c>
      <c r="AB246" s="2" t="s">
        <v>4</v>
      </c>
      <c r="AC246" s="2" t="s">
        <v>27</v>
      </c>
      <c r="AD246" s="2" t="s">
        <v>9</v>
      </c>
      <c r="AE246" s="2" t="s">
        <v>217</v>
      </c>
      <c r="AF246" s="2" t="s">
        <v>27</v>
      </c>
      <c r="AG246" s="2" t="s">
        <v>10</v>
      </c>
      <c r="AH246" s="2" t="s">
        <v>27</v>
      </c>
    </row>
    <row r="247" spans="1:34" ht="30">
      <c r="A247" s="1">
        <v>234</v>
      </c>
      <c r="B247" s="2" t="s">
        <v>78</v>
      </c>
      <c r="D247" s="2" t="s">
        <v>289</v>
      </c>
      <c r="E247" s="2" t="s">
        <v>12</v>
      </c>
      <c r="F247" s="2" t="s">
        <v>22</v>
      </c>
      <c r="G247" s="32" t="s">
        <v>5001</v>
      </c>
      <c r="H247" s="35" t="s">
        <v>837</v>
      </c>
      <c r="I247" s="2" t="s">
        <v>838</v>
      </c>
      <c r="J247" s="2" t="e">
        <f>INDEX(#REF!,MATCH(AA247,#REF!,0),1)</f>
        <v>#REF!</v>
      </c>
      <c r="K247" s="4" t="e">
        <f>INDEX(#REF!,MATCH(AA247,#REF!,0),1)</f>
        <v>#REF!</v>
      </c>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3" t="s">
        <v>5221</v>
      </c>
      <c r="AB247" s="2" t="s">
        <v>4</v>
      </c>
      <c r="AC247" s="2" t="s">
        <v>84</v>
      </c>
      <c r="AD247" s="2" t="s">
        <v>9</v>
      </c>
      <c r="AE247" s="2" t="s">
        <v>65</v>
      </c>
      <c r="AF247" s="2" t="s">
        <v>56</v>
      </c>
      <c r="AG247" s="2" t="s">
        <v>56</v>
      </c>
      <c r="AH247" s="2" t="s">
        <v>542</v>
      </c>
    </row>
    <row r="248" spans="1:34" ht="30">
      <c r="A248" s="1">
        <v>235</v>
      </c>
      <c r="B248" s="2" t="s">
        <v>78</v>
      </c>
      <c r="D248" s="2" t="s">
        <v>291</v>
      </c>
      <c r="E248" s="2" t="s">
        <v>12</v>
      </c>
      <c r="F248" s="2" t="s">
        <v>22</v>
      </c>
      <c r="G248" s="32" t="s">
        <v>5001</v>
      </c>
      <c r="H248" s="35" t="s">
        <v>839</v>
      </c>
      <c r="I248" s="2" t="s">
        <v>840</v>
      </c>
      <c r="J248" s="2" t="e">
        <f>INDEX(#REF!,MATCH(AA248,#REF!,0),1)</f>
        <v>#REF!</v>
      </c>
      <c r="K248" s="4" t="e">
        <f>INDEX(#REF!,MATCH(AA248,#REF!,0),1)</f>
        <v>#REF!</v>
      </c>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3" t="s">
        <v>5222</v>
      </c>
      <c r="AB248" s="2" t="s">
        <v>4</v>
      </c>
      <c r="AC248" s="2" t="s">
        <v>84</v>
      </c>
      <c r="AD248" s="2" t="s">
        <v>9</v>
      </c>
      <c r="AE248" s="2" t="s">
        <v>65</v>
      </c>
      <c r="AF248" s="2" t="s">
        <v>56</v>
      </c>
      <c r="AG248" s="2" t="s">
        <v>56</v>
      </c>
      <c r="AH248" s="2" t="s">
        <v>542</v>
      </c>
    </row>
    <row r="249" spans="1:34" ht="30">
      <c r="A249" s="1">
        <v>236</v>
      </c>
      <c r="B249" s="2" t="s">
        <v>78</v>
      </c>
      <c r="D249" s="2" t="s">
        <v>293</v>
      </c>
      <c r="E249" s="2" t="s">
        <v>20</v>
      </c>
      <c r="F249" s="2" t="s">
        <v>17</v>
      </c>
      <c r="G249" s="32" t="s">
        <v>4999</v>
      </c>
      <c r="H249" s="34" t="s">
        <v>841</v>
      </c>
      <c r="I249" s="2" t="s">
        <v>842</v>
      </c>
      <c r="J249" s="2" t="e">
        <f>INDEX(#REF!,MATCH(AA249,#REF!,0),1)</f>
        <v>#REF!</v>
      </c>
      <c r="K249" s="4" t="e">
        <f>INDEX(#REF!,MATCH(AA249,#REF!,0),1)</f>
        <v>#REF!</v>
      </c>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3" t="s">
        <v>5091</v>
      </c>
      <c r="AB249" s="2" t="s">
        <v>4</v>
      </c>
      <c r="AC249" s="2" t="s">
        <v>27</v>
      </c>
      <c r="AD249" s="2" t="s">
        <v>9</v>
      </c>
      <c r="AE249" s="2" t="s">
        <v>217</v>
      </c>
      <c r="AF249" s="2" t="s">
        <v>230</v>
      </c>
      <c r="AG249" s="2" t="s">
        <v>217</v>
      </c>
      <c r="AH249" s="2" t="s">
        <v>705</v>
      </c>
    </row>
    <row r="250" spans="1:34">
      <c r="A250" s="1">
        <v>237</v>
      </c>
      <c r="B250" s="2" t="s">
        <v>78</v>
      </c>
      <c r="D250" s="2" t="s">
        <v>843</v>
      </c>
      <c r="E250" s="2" t="s">
        <v>23</v>
      </c>
      <c r="F250" s="2" t="s">
        <v>3</v>
      </c>
      <c r="G250" s="32" t="s">
        <v>5000</v>
      </c>
      <c r="H250" s="35" t="s">
        <v>844</v>
      </c>
      <c r="I250" s="2" t="s">
        <v>845</v>
      </c>
      <c r="J250" s="2" t="e">
        <f>INDEX(#REF!,MATCH(AA250,#REF!,0),1)</f>
        <v>#REF!</v>
      </c>
      <c r="K250" s="4" t="e">
        <f>INDEX(#REF!,MATCH(AA250,#REF!,0),1)</f>
        <v>#REF!</v>
      </c>
      <c r="P250" s="2" t="s">
        <v>1334</v>
      </c>
      <c r="X250" s="2" t="str">
        <f t="shared" si="32"/>
        <v>CI_ Trade_ Payment Terms. Details</v>
      </c>
      <c r="Y250" s="2" t="str">
        <f t="shared" si="33"/>
        <v>ram:CITradePaymentTermsType</v>
      </c>
      <c r="Z250" s="2" t="str">
        <f t="shared" si="34"/>
        <v>ram:CITradePaymentTermsType</v>
      </c>
      <c r="AA250" s="3" t="s">
        <v>5223</v>
      </c>
      <c r="AB250" s="2" t="s">
        <v>4</v>
      </c>
      <c r="AC250" s="2" t="s">
        <v>27</v>
      </c>
      <c r="AD250" s="2" t="s">
        <v>9</v>
      </c>
      <c r="AE250" s="2" t="s">
        <v>217</v>
      </c>
      <c r="AF250" s="2" t="s">
        <v>27</v>
      </c>
      <c r="AG250" s="2" t="s">
        <v>217</v>
      </c>
      <c r="AH250" s="2" t="s">
        <v>27</v>
      </c>
    </row>
    <row r="251" spans="1:34" ht="30">
      <c r="A251" s="1">
        <v>238</v>
      </c>
      <c r="B251" s="2" t="s">
        <v>78</v>
      </c>
      <c r="D251" s="2" t="s">
        <v>294</v>
      </c>
      <c r="E251" s="2" t="s">
        <v>12</v>
      </c>
      <c r="F251" s="2" t="s">
        <v>17</v>
      </c>
      <c r="G251" s="32" t="s">
        <v>5001</v>
      </c>
      <c r="H251" s="35" t="s">
        <v>846</v>
      </c>
      <c r="I251" s="2" t="s">
        <v>847</v>
      </c>
      <c r="J251" s="2" t="e">
        <f>INDEX(#REF!,MATCH(AA251,#REF!,0),1)</f>
        <v>#REF!</v>
      </c>
      <c r="K251" s="4" t="e">
        <f>INDEX(#REF!,MATCH(AA251,#REF!,0),1)</f>
        <v>#REF!</v>
      </c>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3" t="s">
        <v>5077</v>
      </c>
      <c r="AB251" s="2" t="s">
        <v>4</v>
      </c>
      <c r="AC251" s="2" t="s">
        <v>41</v>
      </c>
      <c r="AD251" s="2" t="s">
        <v>9</v>
      </c>
      <c r="AE251" s="2" t="s">
        <v>42</v>
      </c>
      <c r="AF251" s="2" t="s">
        <v>56</v>
      </c>
      <c r="AG251" s="2" t="s">
        <v>217</v>
      </c>
      <c r="AH251" s="2" t="s">
        <v>542</v>
      </c>
    </row>
    <row r="252" spans="1:34" ht="30">
      <c r="A252" s="1">
        <v>239</v>
      </c>
      <c r="B252" s="2" t="s">
        <v>78</v>
      </c>
      <c r="D252" s="2" t="s">
        <v>296</v>
      </c>
      <c r="E252" s="2" t="s">
        <v>12</v>
      </c>
      <c r="F252" s="2" t="s">
        <v>17</v>
      </c>
      <c r="G252" s="32" t="s">
        <v>5001</v>
      </c>
      <c r="H252" s="35" t="s">
        <v>848</v>
      </c>
      <c r="I252" s="2" t="s">
        <v>849</v>
      </c>
      <c r="J252" s="2" t="e">
        <f>INDEX(#REF!,MATCH(AA252,#REF!,0),1)</f>
        <v>#REF!</v>
      </c>
      <c r="K252" s="4" t="e">
        <f>INDEX(#REF!,MATCH(AA252,#REF!,0),1)</f>
        <v>#REF!</v>
      </c>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3" t="s">
        <v>5224</v>
      </c>
      <c r="AB252" s="2" t="s">
        <v>4</v>
      </c>
      <c r="AC252" s="2" t="s">
        <v>84</v>
      </c>
      <c r="AD252" s="2" t="s">
        <v>9</v>
      </c>
      <c r="AE252" s="2" t="s">
        <v>65</v>
      </c>
      <c r="AF252" s="2" t="s">
        <v>56</v>
      </c>
      <c r="AG252" s="2" t="s">
        <v>217</v>
      </c>
      <c r="AH252" s="2" t="s">
        <v>542</v>
      </c>
    </row>
    <row r="253" spans="1:34" ht="30">
      <c r="A253" s="1">
        <v>240</v>
      </c>
      <c r="B253" s="2" t="s">
        <v>78</v>
      </c>
      <c r="D253" s="2" t="s">
        <v>850</v>
      </c>
      <c r="E253" s="2" t="s">
        <v>12</v>
      </c>
      <c r="F253" s="2" t="s">
        <v>17</v>
      </c>
      <c r="G253" s="32" t="s">
        <v>5001</v>
      </c>
      <c r="H253" s="35" t="s">
        <v>851</v>
      </c>
      <c r="I253" s="2" t="s">
        <v>852</v>
      </c>
      <c r="J253" s="2" t="e">
        <f>INDEX(#REF!,MATCH(AA253,#REF!,0),1)</f>
        <v>#REF!</v>
      </c>
      <c r="K253" s="4" t="e">
        <f>INDEX(#REF!,MATCH(AA253,#REF!,0),1)</f>
        <v>#REF!</v>
      </c>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3" t="s">
        <v>5225</v>
      </c>
      <c r="AB253" s="2" t="s">
        <v>4</v>
      </c>
      <c r="AC253" s="2" t="s">
        <v>853</v>
      </c>
      <c r="AD253" s="2" t="s">
        <v>9</v>
      </c>
      <c r="AE253" s="2" t="s">
        <v>59</v>
      </c>
      <c r="AF253" s="2" t="s">
        <v>56</v>
      </c>
      <c r="AG253" s="2" t="s">
        <v>217</v>
      </c>
      <c r="AH253" s="2" t="s">
        <v>27</v>
      </c>
    </row>
    <row r="254" spans="1:34" ht="30">
      <c r="A254" s="1">
        <v>241</v>
      </c>
      <c r="B254" s="2" t="s">
        <v>78</v>
      </c>
      <c r="D254" s="2" t="s">
        <v>854</v>
      </c>
      <c r="E254" s="2" t="s">
        <v>20</v>
      </c>
      <c r="F254" s="2" t="s">
        <v>17</v>
      </c>
      <c r="G254" s="32" t="s">
        <v>4999</v>
      </c>
      <c r="H254" s="34" t="s">
        <v>298</v>
      </c>
      <c r="I254" s="2" t="s">
        <v>299</v>
      </c>
      <c r="J254" s="2" t="e">
        <f>INDEX(#REF!,MATCH(AA254,#REF!,0),1)</f>
        <v>#REF!</v>
      </c>
      <c r="K254" s="4" t="e">
        <f>INDEX(#REF!,MATCH(AA254,#REF!,0),1)</f>
        <v>#REF!</v>
      </c>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3" t="s">
        <v>5047</v>
      </c>
      <c r="AB254" s="2" t="s">
        <v>4</v>
      </c>
      <c r="AC254" s="2" t="s">
        <v>27</v>
      </c>
      <c r="AD254" s="2" t="s">
        <v>9</v>
      </c>
      <c r="AE254" s="2" t="s">
        <v>217</v>
      </c>
      <c r="AF254" s="2" t="s">
        <v>230</v>
      </c>
      <c r="AG254" s="2" t="s">
        <v>217</v>
      </c>
      <c r="AH254" s="2" t="s">
        <v>816</v>
      </c>
    </row>
    <row r="255" spans="1:34">
      <c r="A255" s="1">
        <v>242</v>
      </c>
      <c r="B255" s="2" t="s">
        <v>78</v>
      </c>
      <c r="D255" s="2" t="s">
        <v>855</v>
      </c>
      <c r="E255" s="2" t="s">
        <v>23</v>
      </c>
      <c r="F255" s="2" t="s">
        <v>3</v>
      </c>
      <c r="G255" s="32" t="s">
        <v>5000</v>
      </c>
      <c r="H255" s="35" t="s">
        <v>301</v>
      </c>
      <c r="I255" s="2" t="s">
        <v>302</v>
      </c>
      <c r="J255" s="2" t="e">
        <f>INDEX(#REF!,MATCH(AA255,#REF!,0),1)</f>
        <v>#REF!</v>
      </c>
      <c r="K255" s="4" t="e">
        <f>INDEX(#REF!,MATCH(AA255,#REF!,0),1)</f>
        <v>#REF!</v>
      </c>
      <c r="P255" s="2" t="s">
        <v>300</v>
      </c>
      <c r="X255" s="2" t="str">
        <f t="shared" si="32"/>
        <v>CIIH_ Trade Settlement_ Monetary Summation. Details</v>
      </c>
      <c r="Y255" s="2" t="str">
        <f t="shared" si="33"/>
        <v>ram:CIIHTradeSettlementMonetarySummationType</v>
      </c>
      <c r="Z255" s="2" t="str">
        <f t="shared" si="34"/>
        <v>ram:CIIHTradeSettlementMonetarySummationType</v>
      </c>
      <c r="AA255" s="3" t="s">
        <v>5226</v>
      </c>
      <c r="AB255" s="2" t="s">
        <v>4</v>
      </c>
      <c r="AC255" s="2" t="s">
        <v>27</v>
      </c>
      <c r="AD255" s="2" t="s">
        <v>9</v>
      </c>
      <c r="AE255" s="2" t="s">
        <v>217</v>
      </c>
      <c r="AF255" s="2" t="s">
        <v>27</v>
      </c>
      <c r="AG255" s="2" t="s">
        <v>217</v>
      </c>
      <c r="AH255" s="2" t="s">
        <v>27</v>
      </c>
    </row>
    <row r="256" spans="1:34" ht="45">
      <c r="A256" s="1">
        <v>243</v>
      </c>
      <c r="B256" s="2" t="s">
        <v>78</v>
      </c>
      <c r="D256" s="2" t="s">
        <v>303</v>
      </c>
      <c r="E256" s="2" t="s">
        <v>12</v>
      </c>
      <c r="F256" s="2" t="s">
        <v>17</v>
      </c>
      <c r="G256" s="32" t="s">
        <v>5001</v>
      </c>
      <c r="H256" s="35" t="s">
        <v>856</v>
      </c>
      <c r="I256" s="2" t="s">
        <v>857</v>
      </c>
      <c r="J256" s="2" t="e">
        <f>INDEX(#REF!,MATCH(AA256,#REF!,0),1)</f>
        <v>#REF!</v>
      </c>
      <c r="K256" s="4" t="e">
        <f>INDEX(#REF!,MATCH(AA256,#REF!,0),1)</f>
        <v>#REF!</v>
      </c>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3" t="s">
        <v>5045</v>
      </c>
      <c r="AB256" s="2" t="s">
        <v>4</v>
      </c>
      <c r="AC256" s="2" t="s">
        <v>304</v>
      </c>
      <c r="AD256" s="2" t="s">
        <v>9</v>
      </c>
      <c r="AE256" s="2" t="s">
        <v>42</v>
      </c>
      <c r="AF256" s="2" t="s">
        <v>56</v>
      </c>
      <c r="AG256" s="2" t="s">
        <v>217</v>
      </c>
      <c r="AH256" s="2" t="s">
        <v>858</v>
      </c>
    </row>
    <row r="257" spans="1:34" ht="45">
      <c r="A257" s="1">
        <v>244</v>
      </c>
      <c r="B257" s="2" t="s">
        <v>78</v>
      </c>
      <c r="D257" s="2" t="s">
        <v>859</v>
      </c>
      <c r="E257" s="2" t="s">
        <v>12</v>
      </c>
      <c r="F257" s="2" t="s">
        <v>17</v>
      </c>
      <c r="G257" s="32" t="s">
        <v>5001</v>
      </c>
      <c r="H257" s="35" t="s">
        <v>860</v>
      </c>
      <c r="I257" s="2" t="s">
        <v>861</v>
      </c>
      <c r="J257" s="2" t="e">
        <f>INDEX(#REF!,MATCH(AA257,#REF!,0),1)</f>
        <v>#REF!</v>
      </c>
      <c r="K257" s="4" t="e">
        <f>INDEX(#REF!,MATCH(AA257,#REF!,0),1)</f>
        <v>#REF!</v>
      </c>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3" t="s">
        <v>5046</v>
      </c>
      <c r="AB257" s="2" t="s">
        <v>4</v>
      </c>
      <c r="AC257" s="2" t="s">
        <v>304</v>
      </c>
      <c r="AD257" s="2" t="s">
        <v>9</v>
      </c>
      <c r="AE257" s="2" t="s">
        <v>42</v>
      </c>
      <c r="AF257" s="2" t="s">
        <v>60</v>
      </c>
      <c r="AG257" s="2" t="s">
        <v>217</v>
      </c>
      <c r="AH257" s="2" t="s">
        <v>705</v>
      </c>
    </row>
    <row r="258" spans="1:34" ht="45">
      <c r="A258" s="1">
        <v>245</v>
      </c>
      <c r="B258" s="2" t="s">
        <v>78</v>
      </c>
      <c r="D258" s="2" t="s">
        <v>305</v>
      </c>
      <c r="E258" s="2" t="s">
        <v>12</v>
      </c>
      <c r="F258" s="2" t="s">
        <v>17</v>
      </c>
      <c r="G258" s="32" t="s">
        <v>5001</v>
      </c>
      <c r="H258" s="35" t="s">
        <v>862</v>
      </c>
      <c r="I258" s="2" t="s">
        <v>863</v>
      </c>
      <c r="J258" s="2" t="e">
        <f>INDEX(#REF!,MATCH(AA258,#REF!,0),1)</f>
        <v>#REF!</v>
      </c>
      <c r="K258" s="4" t="e">
        <f>INDEX(#REF!,MATCH(AA258,#REF!,0),1)</f>
        <v>#REF!</v>
      </c>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3" t="s">
        <v>5044</v>
      </c>
      <c r="AB258" s="2" t="s">
        <v>4</v>
      </c>
      <c r="AC258" s="2" t="s">
        <v>304</v>
      </c>
      <c r="AD258" s="2" t="s">
        <v>9</v>
      </c>
      <c r="AE258" s="2" t="s">
        <v>42</v>
      </c>
      <c r="AF258" s="2" t="s">
        <v>53</v>
      </c>
      <c r="AG258" s="2" t="s">
        <v>53</v>
      </c>
      <c r="AH258" s="2" t="s">
        <v>25</v>
      </c>
    </row>
    <row r="259" spans="1:34" ht="45">
      <c r="A259" s="1">
        <v>246</v>
      </c>
      <c r="B259" s="2" t="s">
        <v>78</v>
      </c>
      <c r="D259" s="2" t="s">
        <v>307</v>
      </c>
      <c r="E259" s="2" t="s">
        <v>12</v>
      </c>
      <c r="F259" s="2" t="s">
        <v>17</v>
      </c>
      <c r="G259" s="32" t="s">
        <v>5001</v>
      </c>
      <c r="H259" s="35" t="s">
        <v>864</v>
      </c>
      <c r="I259" s="2" t="s">
        <v>309</v>
      </c>
      <c r="J259" s="2" t="e">
        <f>INDEX(#REF!,MATCH(AA259,#REF!,0),1)</f>
        <v>#REF!</v>
      </c>
      <c r="K259" s="4" t="e">
        <f>INDEX(#REF!,MATCH(AA259,#REF!,0),1)</f>
        <v>#REF!</v>
      </c>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3" t="s">
        <v>5043</v>
      </c>
      <c r="AB259" s="2" t="s">
        <v>4</v>
      </c>
      <c r="AC259" s="2" t="s">
        <v>304</v>
      </c>
      <c r="AD259" s="2" t="s">
        <v>9</v>
      </c>
      <c r="AE259" s="2" t="s">
        <v>42</v>
      </c>
      <c r="AF259" s="2" t="s">
        <v>53</v>
      </c>
      <c r="AG259" s="2" t="s">
        <v>53</v>
      </c>
      <c r="AH259" s="2" t="s">
        <v>858</v>
      </c>
    </row>
    <row r="260" spans="1:34" ht="45">
      <c r="A260" s="1">
        <v>247</v>
      </c>
      <c r="B260" s="2" t="s">
        <v>78</v>
      </c>
      <c r="D260" s="2" t="s">
        <v>310</v>
      </c>
      <c r="E260" s="2" t="s">
        <v>12</v>
      </c>
      <c r="F260" s="2" t="s">
        <v>17</v>
      </c>
      <c r="G260" s="32" t="s">
        <v>5001</v>
      </c>
      <c r="H260" s="35" t="s">
        <v>865</v>
      </c>
      <c r="I260" s="2" t="s">
        <v>866</v>
      </c>
      <c r="J260" s="2" t="e">
        <f>INDEX(#REF!,MATCH(AA260,#REF!,0),1)</f>
        <v>#REF!</v>
      </c>
      <c r="K260" s="4" t="e">
        <f>INDEX(#REF!,MATCH(AA260,#REF!,0),1)</f>
        <v>#REF!</v>
      </c>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3" t="s">
        <v>5042</v>
      </c>
      <c r="AB260" s="2" t="s">
        <v>4</v>
      </c>
      <c r="AC260" s="2" t="s">
        <v>304</v>
      </c>
      <c r="AD260" s="2" t="s">
        <v>9</v>
      </c>
      <c r="AE260" s="2" t="s">
        <v>42</v>
      </c>
      <c r="AF260" s="2" t="s">
        <v>53</v>
      </c>
      <c r="AG260" s="2" t="s">
        <v>53</v>
      </c>
      <c r="AH260" s="2" t="s">
        <v>811</v>
      </c>
    </row>
    <row r="261" spans="1:34" ht="45">
      <c r="A261" s="1">
        <v>248</v>
      </c>
      <c r="B261" s="2" t="s">
        <v>78</v>
      </c>
      <c r="D261" s="2" t="s">
        <v>312</v>
      </c>
      <c r="E261" s="2" t="s">
        <v>12</v>
      </c>
      <c r="F261" s="2" t="s">
        <v>17</v>
      </c>
      <c r="G261" s="32" t="s">
        <v>5001</v>
      </c>
      <c r="H261" s="35" t="s">
        <v>867</v>
      </c>
      <c r="I261" s="2" t="s">
        <v>868</v>
      </c>
      <c r="J261" s="2" t="e">
        <f>INDEX(#REF!,MATCH(AA261,#REF!,0),1)</f>
        <v>#REF!</v>
      </c>
      <c r="K261" s="4" t="e">
        <f>INDEX(#REF!,MATCH(AA261,#REF!,0),1)</f>
        <v>#REF!</v>
      </c>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3" t="s">
        <v>5041</v>
      </c>
      <c r="AB261" s="2" t="s">
        <v>4</v>
      </c>
      <c r="AC261" s="2" t="s">
        <v>304</v>
      </c>
      <c r="AD261" s="2" t="s">
        <v>9</v>
      </c>
      <c r="AE261" s="2" t="s">
        <v>42</v>
      </c>
      <c r="AF261" s="2" t="s">
        <v>60</v>
      </c>
      <c r="AG261" s="2" t="s">
        <v>8</v>
      </c>
      <c r="AH261" s="2" t="s">
        <v>858</v>
      </c>
    </row>
    <row r="262" spans="1:34" ht="45">
      <c r="A262" s="1">
        <v>249</v>
      </c>
      <c r="B262" s="2" t="s">
        <v>78</v>
      </c>
      <c r="D262" s="2" t="s">
        <v>314</v>
      </c>
      <c r="E262" s="2" t="s">
        <v>12</v>
      </c>
      <c r="F262" s="2" t="s">
        <v>17</v>
      </c>
      <c r="G262" s="32" t="s">
        <v>5001</v>
      </c>
      <c r="H262" s="35" t="s">
        <v>869</v>
      </c>
      <c r="I262" s="2" t="s">
        <v>870</v>
      </c>
      <c r="J262" s="2" t="e">
        <f>INDEX(#REF!,MATCH(AA262,#REF!,0),1)</f>
        <v>#REF!</v>
      </c>
      <c r="K262" s="4" t="e">
        <f>INDEX(#REF!,MATCH(AA262,#REF!,0),1)</f>
        <v>#REF!</v>
      </c>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3" t="s">
        <v>5040</v>
      </c>
      <c r="AB262" s="2" t="s">
        <v>4</v>
      </c>
      <c r="AC262" s="2" t="s">
        <v>304</v>
      </c>
      <c r="AD262" s="2" t="s">
        <v>9</v>
      </c>
      <c r="AE262" s="2" t="s">
        <v>42</v>
      </c>
      <c r="AF262" s="2" t="s">
        <v>60</v>
      </c>
      <c r="AG262" s="2" t="s">
        <v>8</v>
      </c>
      <c r="AH262" s="2" t="s">
        <v>816</v>
      </c>
    </row>
    <row r="263" spans="1:34" ht="45">
      <c r="A263" s="1">
        <v>250</v>
      </c>
      <c r="B263" s="2" t="s">
        <v>78</v>
      </c>
      <c r="D263" s="2" t="s">
        <v>871</v>
      </c>
      <c r="E263" s="2" t="s">
        <v>12</v>
      </c>
      <c r="F263" s="2" t="s">
        <v>17</v>
      </c>
      <c r="G263" s="32" t="s">
        <v>5001</v>
      </c>
      <c r="H263" s="35" t="s">
        <v>872</v>
      </c>
      <c r="I263" s="2" t="s">
        <v>315</v>
      </c>
      <c r="J263" s="2" t="e">
        <f>INDEX(#REF!,MATCH(AA263,#REF!,0),1)</f>
        <v>#REF!</v>
      </c>
      <c r="K263" s="4" t="e">
        <f>INDEX(#REF!,MATCH(AA263,#REF!,0),1)</f>
        <v>#REF!</v>
      </c>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3" t="s">
        <v>5104</v>
      </c>
      <c r="AB263" s="2" t="s">
        <v>4</v>
      </c>
      <c r="AC263" s="2" t="s">
        <v>304</v>
      </c>
      <c r="AD263" s="2" t="s">
        <v>9</v>
      </c>
      <c r="AE263" s="2" t="s">
        <v>42</v>
      </c>
      <c r="AF263" s="2" t="s">
        <v>53</v>
      </c>
      <c r="AG263" s="2" t="s">
        <v>8</v>
      </c>
      <c r="AH263" s="2" t="s">
        <v>816</v>
      </c>
    </row>
    <row r="264" spans="1:34" ht="45">
      <c r="A264" s="1">
        <v>251</v>
      </c>
      <c r="B264" s="2" t="s">
        <v>78</v>
      </c>
      <c r="D264" s="2" t="s">
        <v>316</v>
      </c>
      <c r="E264" s="2" t="s">
        <v>12</v>
      </c>
      <c r="F264" s="2" t="s">
        <v>17</v>
      </c>
      <c r="G264" s="32" t="s">
        <v>5001</v>
      </c>
      <c r="H264" s="35" t="s">
        <v>873</v>
      </c>
      <c r="I264" s="2" t="s">
        <v>874</v>
      </c>
      <c r="J264" s="2" t="e">
        <f>INDEX(#REF!,MATCH(AA264,#REF!,0),1)</f>
        <v>#REF!</v>
      </c>
      <c r="K264" s="4" t="e">
        <f>INDEX(#REF!,MATCH(AA264,#REF!,0),1)</f>
        <v>#REF!</v>
      </c>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3" t="s">
        <v>5227</v>
      </c>
      <c r="AB264" s="2" t="s">
        <v>4</v>
      </c>
      <c r="AC264" s="2" t="s">
        <v>304</v>
      </c>
      <c r="AD264" s="2" t="s">
        <v>9</v>
      </c>
      <c r="AE264" s="2" t="s">
        <v>42</v>
      </c>
      <c r="AF264" s="2" t="s">
        <v>56</v>
      </c>
      <c r="AG264" s="2" t="s">
        <v>8</v>
      </c>
      <c r="AH264" s="2" t="s">
        <v>27</v>
      </c>
    </row>
    <row r="265" spans="1:34" ht="30">
      <c r="A265" s="1">
        <v>252</v>
      </c>
      <c r="B265" s="2" t="s">
        <v>78</v>
      </c>
      <c r="D265" s="2" t="s">
        <v>317</v>
      </c>
      <c r="E265" s="2" t="s">
        <v>20</v>
      </c>
      <c r="F265" s="2" t="s">
        <v>71</v>
      </c>
      <c r="G265" s="32" t="s">
        <v>4999</v>
      </c>
      <c r="H265" s="34" t="s">
        <v>875</v>
      </c>
      <c r="I265" s="2" t="s">
        <v>876</v>
      </c>
      <c r="J265" s="2" t="e">
        <f>INDEX(#REF!,MATCH(AA265,#REF!,0),1)</f>
        <v>#REF!</v>
      </c>
      <c r="K265" s="4" t="e">
        <f>INDEX(#REF!,MATCH(AA265,#REF!,0),1)</f>
        <v>#REF!</v>
      </c>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3" t="s">
        <v>5228</v>
      </c>
      <c r="AB265" s="2" t="s">
        <v>4</v>
      </c>
      <c r="AC265" s="2" t="s">
        <v>27</v>
      </c>
      <c r="AD265" s="2" t="s">
        <v>9</v>
      </c>
      <c r="AE265" s="2" t="s">
        <v>217</v>
      </c>
      <c r="AF265" s="2" t="s">
        <v>27</v>
      </c>
      <c r="AG265" s="2" t="s">
        <v>8</v>
      </c>
      <c r="AH265" s="2" t="s">
        <v>27</v>
      </c>
    </row>
    <row r="266" spans="1:34">
      <c r="A266" s="1">
        <v>253</v>
      </c>
      <c r="B266" s="2" t="s">
        <v>78</v>
      </c>
      <c r="D266" s="2" t="s">
        <v>877</v>
      </c>
      <c r="E266" s="2" t="s">
        <v>23</v>
      </c>
      <c r="F266" s="2" t="s">
        <v>3</v>
      </c>
      <c r="G266" s="32" t="s">
        <v>5000</v>
      </c>
      <c r="H266" s="35" t="s">
        <v>878</v>
      </c>
      <c r="I266" s="2" t="s">
        <v>879</v>
      </c>
      <c r="J266" s="2" t="e">
        <f>INDEX(#REF!,MATCH(AA266,#REF!,0),1)</f>
        <v>#REF!</v>
      </c>
      <c r="K266" s="4" t="e">
        <f>INDEX(#REF!,MATCH(AA266,#REF!,0),1)</f>
        <v>#REF!</v>
      </c>
      <c r="P266" s="2" t="s">
        <v>1343</v>
      </c>
      <c r="X266" s="2" t="str">
        <f t="shared" si="32"/>
        <v>CI_ Financial_ Adjustment. Details</v>
      </c>
      <c r="Y266" s="2" t="str">
        <f t="shared" si="33"/>
        <v>ram:CIFinancialAdjustmentType</v>
      </c>
      <c r="Z266" s="2" t="str">
        <f t="shared" si="34"/>
        <v>ram:CIFinancialAdjustmentType</v>
      </c>
      <c r="AA266" s="3" t="s">
        <v>5229</v>
      </c>
      <c r="AB266" s="2" t="s">
        <v>4</v>
      </c>
      <c r="AC266" s="2" t="s">
        <v>27</v>
      </c>
      <c r="AD266" s="2" t="s">
        <v>9</v>
      </c>
      <c r="AE266" s="2" t="s">
        <v>217</v>
      </c>
      <c r="AF266" s="2" t="s">
        <v>27</v>
      </c>
      <c r="AG266" s="2" t="s">
        <v>8</v>
      </c>
      <c r="AH266" s="2" t="s">
        <v>27</v>
      </c>
    </row>
    <row r="267" spans="1:34" ht="30">
      <c r="A267" s="1">
        <v>254</v>
      </c>
      <c r="B267" s="2" t="s">
        <v>78</v>
      </c>
      <c r="D267" s="2" t="s">
        <v>412</v>
      </c>
      <c r="E267" s="2" t="s">
        <v>12</v>
      </c>
      <c r="F267" s="2" t="s">
        <v>17</v>
      </c>
      <c r="G267" s="32" t="s">
        <v>5001</v>
      </c>
      <c r="H267" s="35" t="s">
        <v>880</v>
      </c>
      <c r="I267" s="2" t="s">
        <v>881</v>
      </c>
      <c r="J267" s="2" t="e">
        <f>INDEX(#REF!,MATCH(AA267,#REF!,0),1)</f>
        <v>#REF!</v>
      </c>
      <c r="K267" s="4" t="e">
        <f>INDEX(#REF!,MATCH(AA267,#REF!,0),1)</f>
        <v>#REF!</v>
      </c>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3" t="s">
        <v>5230</v>
      </c>
      <c r="AB267" s="2" t="s">
        <v>4</v>
      </c>
      <c r="AC267" s="2" t="s">
        <v>882</v>
      </c>
      <c r="AD267" s="2" t="s">
        <v>9</v>
      </c>
      <c r="AE267" s="2" t="s">
        <v>59</v>
      </c>
      <c r="AF267" s="2" t="s">
        <v>56</v>
      </c>
      <c r="AG267" s="2" t="s">
        <v>8</v>
      </c>
      <c r="AH267" s="2" t="s">
        <v>27</v>
      </c>
    </row>
    <row r="268" spans="1:34" ht="30">
      <c r="A268" s="1">
        <v>255</v>
      </c>
      <c r="B268" s="2" t="s">
        <v>78</v>
      </c>
      <c r="D268" s="2" t="s">
        <v>319</v>
      </c>
      <c r="E268" s="2" t="s">
        <v>12</v>
      </c>
      <c r="F268" s="2" t="s">
        <v>17</v>
      </c>
      <c r="G268" s="32" t="s">
        <v>5001</v>
      </c>
      <c r="H268" s="35" t="s">
        <v>883</v>
      </c>
      <c r="I268" s="2" t="s">
        <v>884</v>
      </c>
      <c r="J268" s="2" t="e">
        <f>INDEX(#REF!,MATCH(AA268,#REF!,0),1)</f>
        <v>#REF!</v>
      </c>
      <c r="K268" s="4" t="e">
        <f>INDEX(#REF!,MATCH(AA268,#REF!,0),1)</f>
        <v>#REF!</v>
      </c>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3" t="s">
        <v>5231</v>
      </c>
      <c r="AB268" s="2" t="s">
        <v>4</v>
      </c>
      <c r="AC268" s="2" t="s">
        <v>41</v>
      </c>
      <c r="AD268" s="2" t="s">
        <v>9</v>
      </c>
      <c r="AE268" s="2" t="s">
        <v>42</v>
      </c>
      <c r="AF268" s="2" t="s">
        <v>56</v>
      </c>
      <c r="AG268" s="2" t="s">
        <v>8</v>
      </c>
      <c r="AH268" s="2" t="s">
        <v>27</v>
      </c>
    </row>
    <row r="269" spans="1:34" ht="30">
      <c r="A269" s="1">
        <v>256</v>
      </c>
      <c r="B269" s="2" t="s">
        <v>78</v>
      </c>
      <c r="D269" s="2" t="s">
        <v>320</v>
      </c>
      <c r="E269" s="2" t="s">
        <v>12</v>
      </c>
      <c r="F269" s="2" t="s">
        <v>22</v>
      </c>
      <c r="G269" s="32" t="s">
        <v>5001</v>
      </c>
      <c r="H269" s="35" t="s">
        <v>885</v>
      </c>
      <c r="I269" s="2" t="s">
        <v>886</v>
      </c>
      <c r="J269" s="2" t="e">
        <f>INDEX(#REF!,MATCH(AA269,#REF!,0),1)</f>
        <v>#REF!</v>
      </c>
      <c r="K269" s="4" t="e">
        <f>INDEX(#REF!,MATCH(AA269,#REF!,0),1)</f>
        <v>#REF!</v>
      </c>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3" t="s">
        <v>5232</v>
      </c>
      <c r="AB269" s="2" t="s">
        <v>4</v>
      </c>
      <c r="AC269" s="2" t="s">
        <v>304</v>
      </c>
      <c r="AD269" s="2" t="s">
        <v>9</v>
      </c>
      <c r="AE269" s="2" t="s">
        <v>42</v>
      </c>
      <c r="AF269" s="2" t="s">
        <v>56</v>
      </c>
      <c r="AG269" s="2" t="s">
        <v>8</v>
      </c>
      <c r="AH269" s="2" t="s">
        <v>27</v>
      </c>
    </row>
    <row r="270" spans="1:34" ht="30">
      <c r="A270" s="1">
        <v>257</v>
      </c>
      <c r="B270" s="2" t="s">
        <v>78</v>
      </c>
      <c r="D270" s="2" t="s">
        <v>321</v>
      </c>
      <c r="E270" s="2" t="s">
        <v>12</v>
      </c>
      <c r="F270" s="2" t="s">
        <v>22</v>
      </c>
      <c r="G270" s="32" t="s">
        <v>5001</v>
      </c>
      <c r="H270" s="35" t="s">
        <v>887</v>
      </c>
      <c r="I270" s="2" t="s">
        <v>888</v>
      </c>
      <c r="J270" s="2" t="e">
        <f>INDEX(#REF!,MATCH(AA270,#REF!,0),1)</f>
        <v>#REF!</v>
      </c>
      <c r="K270" s="4" t="e">
        <f>INDEX(#REF!,MATCH(AA270,#REF!,0),1)</f>
        <v>#REF!</v>
      </c>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3" t="s">
        <v>5233</v>
      </c>
      <c r="AB270" s="2" t="s">
        <v>4</v>
      </c>
      <c r="AC270" s="2" t="s">
        <v>34</v>
      </c>
      <c r="AD270" s="2" t="s">
        <v>9</v>
      </c>
      <c r="AE270" s="2" t="s">
        <v>35</v>
      </c>
      <c r="AF270" s="2" t="s">
        <v>56</v>
      </c>
      <c r="AG270" s="2" t="s">
        <v>8</v>
      </c>
      <c r="AH270" s="2" t="s">
        <v>27</v>
      </c>
    </row>
    <row r="271" spans="1:34" ht="45">
      <c r="A271" s="1">
        <v>258</v>
      </c>
      <c r="B271" s="2" t="s">
        <v>78</v>
      </c>
      <c r="D271" s="2" t="s">
        <v>322</v>
      </c>
      <c r="E271" s="2" t="s">
        <v>20</v>
      </c>
      <c r="F271" s="2" t="s">
        <v>71</v>
      </c>
      <c r="G271" s="32" t="s">
        <v>5001</v>
      </c>
      <c r="H271" s="35" t="s">
        <v>889</v>
      </c>
      <c r="I271" s="2" t="s">
        <v>890</v>
      </c>
      <c r="J271" s="2" t="e">
        <f>INDEX(#REF!,MATCH(AA271,#REF!,0),1)</f>
        <v>#REF!</v>
      </c>
      <c r="K271" s="4" t="e">
        <f>INDEX(#REF!,MATCH(AA271,#REF!,0),1)</f>
        <v>#REF!</v>
      </c>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3" t="s">
        <v>5234</v>
      </c>
      <c r="AB271" s="2" t="s">
        <v>4</v>
      </c>
      <c r="AC271" s="2" t="s">
        <v>27</v>
      </c>
      <c r="AD271" s="2" t="s">
        <v>9</v>
      </c>
      <c r="AE271" s="2" t="s">
        <v>217</v>
      </c>
      <c r="AF271" s="2" t="s">
        <v>27</v>
      </c>
      <c r="AG271" s="2" t="s">
        <v>8</v>
      </c>
      <c r="AH271" s="2" t="s">
        <v>27</v>
      </c>
    </row>
    <row r="272" spans="1:34">
      <c r="A272" s="1">
        <v>259</v>
      </c>
      <c r="B272" s="2" t="s">
        <v>78</v>
      </c>
      <c r="D272" s="2" t="s">
        <v>416</v>
      </c>
      <c r="E272" s="2" t="s">
        <v>23</v>
      </c>
      <c r="F272" s="2" t="s">
        <v>3</v>
      </c>
      <c r="G272" s="32" t="s">
        <v>5004</v>
      </c>
      <c r="H272" s="36" t="s">
        <v>891</v>
      </c>
      <c r="I272" s="2" t="s">
        <v>892</v>
      </c>
      <c r="J272" s="2" t="e">
        <f>INDEX(#REF!,MATCH(AA272,#REF!,0),1)</f>
        <v>#REF!</v>
      </c>
      <c r="K272" s="4" t="e">
        <f>INDEX(#REF!,MATCH(AA272,#REF!,0),1)</f>
        <v>#REF!</v>
      </c>
      <c r="R272" s="2" t="s">
        <v>79</v>
      </c>
      <c r="X272" s="2" t="str">
        <f t="shared" si="44"/>
        <v>CI_ Referenced_ Document. Details</v>
      </c>
      <c r="Y272" s="2" t="str">
        <f t="shared" si="45"/>
        <v>ram:CIReferencedDocumentType</v>
      </c>
      <c r="Z272" s="2" t="str">
        <f t="shared" ref="Z272:Z334" si="46">Y272</f>
        <v>ram:CIReferencedDocumentType</v>
      </c>
      <c r="AA272" s="3" t="s">
        <v>5135</v>
      </c>
      <c r="AB272" s="2" t="s">
        <v>4</v>
      </c>
      <c r="AC272" s="2" t="s">
        <v>27</v>
      </c>
      <c r="AD272" s="2" t="s">
        <v>9</v>
      </c>
      <c r="AE272" s="2" t="s">
        <v>217</v>
      </c>
      <c r="AF272" s="2" t="s">
        <v>27</v>
      </c>
      <c r="AG272" s="2" t="s">
        <v>8</v>
      </c>
      <c r="AH272" s="2" t="s">
        <v>27</v>
      </c>
    </row>
    <row r="273" spans="1:34" ht="45">
      <c r="A273" s="1">
        <v>260</v>
      </c>
      <c r="B273" s="2" t="s">
        <v>78</v>
      </c>
      <c r="D273" s="2" t="s">
        <v>80</v>
      </c>
      <c r="E273" s="2" t="s">
        <v>12</v>
      </c>
      <c r="F273" s="2" t="s">
        <v>22</v>
      </c>
      <c r="G273" s="32" t="s">
        <v>5002</v>
      </c>
      <c r="H273" s="36" t="s">
        <v>893</v>
      </c>
      <c r="I273" s="2" t="s">
        <v>894</v>
      </c>
      <c r="J273" s="2" t="e">
        <f>INDEX(#REF!,MATCH(AA273,#REF!,0),1)</f>
        <v>#REF!</v>
      </c>
      <c r="K273" s="4" t="e">
        <f>INDEX(#REF!,MATCH(AA273,#REF!,0),1)</f>
        <v>#REF!</v>
      </c>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3" t="s">
        <v>5235</v>
      </c>
      <c r="AB273" s="2" t="s">
        <v>4</v>
      </c>
      <c r="AC273" s="2" t="s">
        <v>27</v>
      </c>
      <c r="AD273" s="2" t="s">
        <v>9</v>
      </c>
      <c r="AE273" s="2" t="s">
        <v>217</v>
      </c>
      <c r="AF273" s="2" t="s">
        <v>60</v>
      </c>
      <c r="AG273" s="2" t="s">
        <v>8</v>
      </c>
      <c r="AH273" s="2" t="s">
        <v>27</v>
      </c>
    </row>
    <row r="274" spans="1:34" ht="45">
      <c r="A274" s="1">
        <v>261</v>
      </c>
      <c r="B274" s="2" t="s">
        <v>78</v>
      </c>
      <c r="D274" s="2" t="s">
        <v>82</v>
      </c>
      <c r="E274" s="2" t="s">
        <v>12</v>
      </c>
      <c r="F274" s="2" t="s">
        <v>17</v>
      </c>
      <c r="G274" s="32" t="s">
        <v>5002</v>
      </c>
      <c r="H274" s="36" t="s">
        <v>895</v>
      </c>
      <c r="I274" s="2" t="s">
        <v>896</v>
      </c>
      <c r="J274" s="2" t="e">
        <f>INDEX(#REF!,MATCH(AA274,#REF!,0),1)</f>
        <v>#REF!</v>
      </c>
      <c r="K274" s="4" t="e">
        <f>INDEX(#REF!,MATCH(AA274,#REF!,0),1)</f>
        <v>#REF!</v>
      </c>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3" t="s">
        <v>5236</v>
      </c>
      <c r="AB274" s="2" t="s">
        <v>4</v>
      </c>
      <c r="AC274" s="2" t="s">
        <v>84</v>
      </c>
      <c r="AD274" s="2" t="s">
        <v>9</v>
      </c>
      <c r="AE274" s="2" t="s">
        <v>65</v>
      </c>
      <c r="AF274" s="2" t="s">
        <v>56</v>
      </c>
      <c r="AG274" s="2" t="s">
        <v>8</v>
      </c>
      <c r="AH274" s="2" t="s">
        <v>27</v>
      </c>
    </row>
    <row r="275" spans="1:34" ht="45">
      <c r="A275" s="1">
        <v>262</v>
      </c>
      <c r="B275" s="2" t="s">
        <v>78</v>
      </c>
      <c r="D275" s="2" t="s">
        <v>85</v>
      </c>
      <c r="E275" s="2" t="s">
        <v>12</v>
      </c>
      <c r="F275" s="2" t="s">
        <v>17</v>
      </c>
      <c r="G275" s="32" t="s">
        <v>5002</v>
      </c>
      <c r="H275" s="36" t="s">
        <v>324</v>
      </c>
      <c r="I275" s="2" t="s">
        <v>1346</v>
      </c>
      <c r="J275" s="2" t="e">
        <f>INDEX(#REF!,MATCH(AA275,#REF!,0),1)</f>
        <v>#REF!</v>
      </c>
      <c r="K275" s="4" t="e">
        <f>INDEX(#REF!,MATCH(AA275,#REF!,0),1)</f>
        <v>#REF!</v>
      </c>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3" t="s">
        <v>5237</v>
      </c>
      <c r="AB275" s="2" t="s">
        <v>4</v>
      </c>
      <c r="AF275" s="2" t="s">
        <v>56</v>
      </c>
      <c r="AG275" s="2" t="s">
        <v>8</v>
      </c>
      <c r="AH275" s="2" t="s">
        <v>27</v>
      </c>
    </row>
    <row r="276" spans="1:34" ht="45">
      <c r="A276" s="1">
        <v>263</v>
      </c>
      <c r="B276" s="2" t="s">
        <v>78</v>
      </c>
      <c r="D276" s="2" t="s">
        <v>89</v>
      </c>
      <c r="E276" s="2" t="s">
        <v>12</v>
      </c>
      <c r="F276" s="2" t="s">
        <v>22</v>
      </c>
      <c r="G276" s="32" t="s">
        <v>5002</v>
      </c>
      <c r="H276" s="36" t="s">
        <v>897</v>
      </c>
      <c r="I276" s="2" t="s">
        <v>898</v>
      </c>
      <c r="J276" s="2" t="e">
        <f>INDEX(#REF!,MATCH(AA276,#REF!,0),1)</f>
        <v>#REF!</v>
      </c>
      <c r="K276" s="4" t="e">
        <f>INDEX(#REF!,MATCH(AA276,#REF!,0),1)</f>
        <v>#REF!</v>
      </c>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3" t="s">
        <v>5238</v>
      </c>
      <c r="AB276" s="2" t="s">
        <v>4</v>
      </c>
      <c r="AC276" s="2" t="s">
        <v>91</v>
      </c>
      <c r="AD276" s="2" t="s">
        <v>9</v>
      </c>
      <c r="AE276" s="2" t="s">
        <v>59</v>
      </c>
      <c r="AF276" s="2" t="s">
        <v>56</v>
      </c>
      <c r="AG276" s="2" t="s">
        <v>8</v>
      </c>
      <c r="AH276" s="2" t="s">
        <v>27</v>
      </c>
    </row>
    <row r="277" spans="1:34" ht="45">
      <c r="A277" s="1">
        <v>264</v>
      </c>
      <c r="B277" s="2" t="s">
        <v>78</v>
      </c>
      <c r="D277" s="2" t="s">
        <v>96</v>
      </c>
      <c r="E277" s="2" t="s">
        <v>12</v>
      </c>
      <c r="F277" s="2" t="s">
        <v>17</v>
      </c>
      <c r="G277" s="32" t="s">
        <v>5002</v>
      </c>
      <c r="H277" s="36" t="s">
        <v>899</v>
      </c>
      <c r="I277" s="2" t="s">
        <v>900</v>
      </c>
      <c r="J277" s="2" t="e">
        <f>INDEX(#REF!,MATCH(AA277,#REF!,0),1)</f>
        <v>#REF!</v>
      </c>
      <c r="K277" s="4" t="e">
        <f>INDEX(#REF!,MATCH(AA277,#REF!,0),1)</f>
        <v>#REF!</v>
      </c>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3" t="s">
        <v>5239</v>
      </c>
      <c r="AB277" s="2" t="s">
        <v>4</v>
      </c>
      <c r="AC277" s="2" t="s">
        <v>34</v>
      </c>
      <c r="AD277" s="2" t="s">
        <v>9</v>
      </c>
      <c r="AE277" s="2" t="s">
        <v>35</v>
      </c>
      <c r="AF277" s="2" t="s">
        <v>56</v>
      </c>
      <c r="AG277" s="2" t="s">
        <v>8</v>
      </c>
      <c r="AH277" s="2" t="s">
        <v>8</v>
      </c>
    </row>
    <row r="278" spans="1:34" ht="30">
      <c r="A278" s="1">
        <v>265</v>
      </c>
      <c r="B278" s="2" t="s">
        <v>78</v>
      </c>
      <c r="D278" s="2" t="s">
        <v>325</v>
      </c>
      <c r="E278" s="2" t="s">
        <v>20</v>
      </c>
      <c r="F278" s="2" t="s">
        <v>71</v>
      </c>
      <c r="G278" s="32" t="s">
        <v>5001</v>
      </c>
      <c r="H278" s="35" t="s">
        <v>901</v>
      </c>
      <c r="I278" s="2" t="s">
        <v>902</v>
      </c>
      <c r="J278" s="2" t="e">
        <f>INDEX(#REF!,MATCH(AA278,#REF!,0),1)</f>
        <v>#REF!</v>
      </c>
      <c r="K278" s="4" t="e">
        <f>INDEX(#REF!,MATCH(AA278,#REF!,0),1)</f>
        <v>#REF!</v>
      </c>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3" t="s">
        <v>5240</v>
      </c>
      <c r="AB278" s="2" t="s">
        <v>4</v>
      </c>
      <c r="AC278" s="2" t="s">
        <v>27</v>
      </c>
      <c r="AD278" s="2" t="s">
        <v>9</v>
      </c>
      <c r="AE278" s="2" t="s">
        <v>217</v>
      </c>
      <c r="AF278" s="2" t="s">
        <v>27</v>
      </c>
      <c r="AG278" s="2" t="s">
        <v>8</v>
      </c>
      <c r="AH278" s="2" t="s">
        <v>27</v>
      </c>
    </row>
    <row r="279" spans="1:34">
      <c r="A279" s="1">
        <v>266</v>
      </c>
      <c r="B279" s="2" t="s">
        <v>78</v>
      </c>
      <c r="D279" s="2" t="s">
        <v>264</v>
      </c>
      <c r="E279" s="2" t="s">
        <v>23</v>
      </c>
      <c r="F279" s="2" t="s">
        <v>3</v>
      </c>
      <c r="G279" s="32" t="s">
        <v>5004</v>
      </c>
      <c r="H279" s="36" t="s">
        <v>903</v>
      </c>
      <c r="I279" s="2" t="s">
        <v>904</v>
      </c>
      <c r="J279" s="2" t="e">
        <f>INDEX(#REF!,MATCH(AA279,#REF!,0),1)</f>
        <v>#REF!</v>
      </c>
      <c r="K279" s="4" t="e">
        <f>INDEX(#REF!,MATCH(AA279,#REF!,0),1)</f>
        <v>#REF!</v>
      </c>
      <c r="R279" s="2" t="s">
        <v>265</v>
      </c>
      <c r="X279" s="2" t="str">
        <f t="shared" si="44"/>
        <v>CI_ Trade_ Tax. Details</v>
      </c>
      <c r="Y279" s="2" t="str">
        <f t="shared" si="45"/>
        <v>ram:CITradeTaxType</v>
      </c>
      <c r="Z279" s="2" t="str">
        <f t="shared" si="46"/>
        <v>ram:CITradeTaxType</v>
      </c>
      <c r="AA279" s="3" t="s">
        <v>5209</v>
      </c>
      <c r="AB279" s="2" t="s">
        <v>4</v>
      </c>
      <c r="AC279" s="2" t="s">
        <v>27</v>
      </c>
      <c r="AD279" s="2" t="s">
        <v>9</v>
      </c>
      <c r="AE279" s="2" t="s">
        <v>217</v>
      </c>
      <c r="AF279" s="2" t="s">
        <v>27</v>
      </c>
      <c r="AG279" s="2" t="s">
        <v>8</v>
      </c>
      <c r="AH279" s="2" t="s">
        <v>27</v>
      </c>
    </row>
    <row r="280" spans="1:34" ht="45">
      <c r="A280" s="1">
        <v>267</v>
      </c>
      <c r="B280" s="2" t="s">
        <v>78</v>
      </c>
      <c r="D280" s="2" t="s">
        <v>266</v>
      </c>
      <c r="E280" s="2" t="s">
        <v>12</v>
      </c>
      <c r="F280" s="2" t="s">
        <v>22</v>
      </c>
      <c r="G280" s="32" t="s">
        <v>5002</v>
      </c>
      <c r="H280" s="36" t="s">
        <v>905</v>
      </c>
      <c r="I280" s="2" t="s">
        <v>906</v>
      </c>
      <c r="J280" s="2" t="e">
        <f>INDEX(#REF!,MATCH(AA280,#REF!,0),1)</f>
        <v>#REF!</v>
      </c>
      <c r="K280" s="4" t="e">
        <f>INDEX(#REF!,MATCH(AA280,#REF!,0),1)</f>
        <v>#REF!</v>
      </c>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3" t="s">
        <v>5241</v>
      </c>
      <c r="AB280" s="2" t="s">
        <v>4</v>
      </c>
      <c r="AC280" s="2" t="s">
        <v>304</v>
      </c>
      <c r="AD280" s="2" t="s">
        <v>9</v>
      </c>
      <c r="AE280" s="2" t="s">
        <v>42</v>
      </c>
      <c r="AF280" s="2" t="s">
        <v>56</v>
      </c>
      <c r="AG280" s="2" t="s">
        <v>8</v>
      </c>
      <c r="AH280" s="2" t="s">
        <v>27</v>
      </c>
    </row>
    <row r="281" spans="1:34" ht="45">
      <c r="A281" s="1">
        <v>268</v>
      </c>
      <c r="B281" s="2" t="s">
        <v>78</v>
      </c>
      <c r="D281" s="2" t="s">
        <v>268</v>
      </c>
      <c r="E281" s="2" t="s">
        <v>12</v>
      </c>
      <c r="F281" s="2" t="s">
        <v>22</v>
      </c>
      <c r="G281" s="32" t="s">
        <v>5002</v>
      </c>
      <c r="H281" s="36" t="s">
        <v>907</v>
      </c>
      <c r="I281" s="2" t="s">
        <v>908</v>
      </c>
      <c r="J281" s="2" t="e">
        <f>INDEX(#REF!,MATCH(AA281,#REF!,0),1)</f>
        <v>#REF!</v>
      </c>
      <c r="K281" s="4" t="e">
        <f>INDEX(#REF!,MATCH(AA281,#REF!,0),1)</f>
        <v>#REF!</v>
      </c>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3" t="s">
        <v>5242</v>
      </c>
      <c r="AB281" s="2" t="s">
        <v>4</v>
      </c>
      <c r="AC281" s="2" t="s">
        <v>27</v>
      </c>
      <c r="AD281" s="2" t="s">
        <v>9</v>
      </c>
      <c r="AE281" s="2" t="s">
        <v>217</v>
      </c>
      <c r="AF281" s="2" t="s">
        <v>56</v>
      </c>
      <c r="AG281" s="2" t="s">
        <v>8</v>
      </c>
      <c r="AH281" s="2" t="s">
        <v>27</v>
      </c>
    </row>
    <row r="282" spans="1:34" ht="45">
      <c r="A282" s="1">
        <v>269</v>
      </c>
      <c r="B282" s="2" t="s">
        <v>78</v>
      </c>
      <c r="D282" s="2" t="s">
        <v>273</v>
      </c>
      <c r="E282" s="2" t="s">
        <v>12</v>
      </c>
      <c r="F282" s="2" t="s">
        <v>22</v>
      </c>
      <c r="G282" s="32" t="s">
        <v>5002</v>
      </c>
      <c r="H282" s="36" t="s">
        <v>909</v>
      </c>
      <c r="I282" s="2" t="s">
        <v>910</v>
      </c>
      <c r="J282" s="2" t="e">
        <f>INDEX(#REF!,MATCH(AA282,#REF!,0),1)</f>
        <v>#REF!</v>
      </c>
      <c r="K282" s="4" t="e">
        <f>INDEX(#REF!,MATCH(AA282,#REF!,0),1)</f>
        <v>#REF!</v>
      </c>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3" t="s">
        <v>5243</v>
      </c>
      <c r="AB282" s="2" t="s">
        <v>4</v>
      </c>
      <c r="AC282" s="2" t="s">
        <v>280</v>
      </c>
      <c r="AD282" s="2" t="s">
        <v>9</v>
      </c>
      <c r="AE282" s="2" t="s">
        <v>59</v>
      </c>
      <c r="AF282" s="2" t="s">
        <v>56</v>
      </c>
      <c r="AG282" s="2" t="s">
        <v>8</v>
      </c>
      <c r="AH282" s="2" t="s">
        <v>27</v>
      </c>
    </row>
    <row r="283" spans="1:34" ht="30">
      <c r="A283" s="1">
        <v>270</v>
      </c>
      <c r="B283" s="2" t="s">
        <v>78</v>
      </c>
      <c r="D283" s="2" t="s">
        <v>1347</v>
      </c>
      <c r="E283" s="2" t="s">
        <v>20</v>
      </c>
      <c r="F283" s="2" t="s">
        <v>17</v>
      </c>
      <c r="G283" s="32" t="s">
        <v>4999</v>
      </c>
      <c r="H283" s="34" t="s">
        <v>327</v>
      </c>
      <c r="I283" s="2" t="s">
        <v>911</v>
      </c>
      <c r="J283" s="2" t="e">
        <f>INDEX(#REF!,MATCH(AA283,#REF!,0),1)</f>
        <v>#REF!</v>
      </c>
      <c r="K283" s="4" t="e">
        <f>INDEX(#REF!,MATCH(AA283,#REF!,0),1)</f>
        <v>#REF!</v>
      </c>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3" t="s">
        <v>5244</v>
      </c>
      <c r="AB283" s="2" t="s">
        <v>4</v>
      </c>
      <c r="AC283" s="2" t="s">
        <v>27</v>
      </c>
      <c r="AD283" s="2" t="s">
        <v>9</v>
      </c>
      <c r="AE283" s="2" t="s">
        <v>27</v>
      </c>
      <c r="AF283" s="2" t="s">
        <v>27</v>
      </c>
      <c r="AG283" s="2" t="s">
        <v>217</v>
      </c>
      <c r="AH283" s="2" t="s">
        <v>27</v>
      </c>
    </row>
    <row r="284" spans="1:34">
      <c r="A284" s="1">
        <v>271</v>
      </c>
      <c r="B284" s="2" t="s">
        <v>78</v>
      </c>
      <c r="D284" s="2" t="s">
        <v>855</v>
      </c>
      <c r="E284" s="2" t="s">
        <v>23</v>
      </c>
      <c r="F284" s="2" t="s">
        <v>3</v>
      </c>
      <c r="G284" s="32" t="s">
        <v>5000</v>
      </c>
      <c r="H284" s="35" t="s">
        <v>912</v>
      </c>
      <c r="I284" s="2" t="s">
        <v>913</v>
      </c>
      <c r="J284" s="2" t="e">
        <f>INDEX(#REF!,MATCH(AA284,#REF!,0),1)</f>
        <v>#REF!</v>
      </c>
      <c r="K284" s="4" t="e">
        <f>INDEX(#REF!,MATCH(AA284,#REF!,0),1)</f>
        <v>#REF!</v>
      </c>
      <c r="P284" s="2" t="s">
        <v>300</v>
      </c>
      <c r="X284" s="2" t="str">
        <f t="shared" si="44"/>
        <v>CIIH_ Trade Settlement_ Monetary Summation. Details</v>
      </c>
      <c r="Y284" s="2" t="str">
        <f t="shared" si="45"/>
        <v>ram:CIIHTradeSettlementMonetarySummationType</v>
      </c>
      <c r="Z284" s="2" t="str">
        <f t="shared" si="46"/>
        <v>ram:CIIHTradeSettlementMonetarySummationType</v>
      </c>
      <c r="AA284" s="3" t="s">
        <v>5226</v>
      </c>
      <c r="AB284" s="2" t="s">
        <v>4</v>
      </c>
      <c r="AC284" s="2" t="s">
        <v>27</v>
      </c>
      <c r="AD284" s="2" t="s">
        <v>9</v>
      </c>
      <c r="AE284" s="2" t="s">
        <v>27</v>
      </c>
      <c r="AF284" s="2" t="s">
        <v>27</v>
      </c>
      <c r="AG284" s="2" t="s">
        <v>217</v>
      </c>
      <c r="AH284" s="2" t="s">
        <v>27</v>
      </c>
    </row>
    <row r="285" spans="1:34" ht="45">
      <c r="A285" s="1">
        <v>272</v>
      </c>
      <c r="B285" s="2" t="s">
        <v>78</v>
      </c>
      <c r="D285" s="2" t="s">
        <v>303</v>
      </c>
      <c r="E285" s="2" t="s">
        <v>12</v>
      </c>
      <c r="F285" s="2" t="s">
        <v>17</v>
      </c>
      <c r="G285" s="32" t="s">
        <v>5001</v>
      </c>
      <c r="H285" s="35" t="s">
        <v>914</v>
      </c>
      <c r="I285" s="2" t="s">
        <v>915</v>
      </c>
      <c r="J285" s="2" t="e">
        <f>INDEX(#REF!,MATCH(AA285,#REF!,0),1)</f>
        <v>#REF!</v>
      </c>
      <c r="K285" s="4" t="e">
        <f>INDEX(#REF!,MATCH(AA285,#REF!,0),1)</f>
        <v>#REF!</v>
      </c>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3" t="s">
        <v>5245</v>
      </c>
      <c r="AB285" s="2" t="s">
        <v>4</v>
      </c>
      <c r="AC285" s="2" t="s">
        <v>304</v>
      </c>
      <c r="AD285" s="2" t="s">
        <v>9</v>
      </c>
      <c r="AE285" s="2" t="s">
        <v>42</v>
      </c>
      <c r="AF285" s="2" t="s">
        <v>56</v>
      </c>
      <c r="AG285" s="2" t="s">
        <v>56</v>
      </c>
      <c r="AH285" s="2" t="s">
        <v>230</v>
      </c>
    </row>
    <row r="286" spans="1:34" ht="45">
      <c r="A286" s="1">
        <v>273</v>
      </c>
      <c r="B286" s="2" t="s">
        <v>78</v>
      </c>
      <c r="D286" s="2" t="s">
        <v>859</v>
      </c>
      <c r="E286" s="2" t="s">
        <v>12</v>
      </c>
      <c r="F286" s="2" t="s">
        <v>17</v>
      </c>
      <c r="G286" s="32" t="s">
        <v>5001</v>
      </c>
      <c r="H286" s="35" t="s">
        <v>916</v>
      </c>
      <c r="I286" s="2" t="s">
        <v>917</v>
      </c>
      <c r="J286" s="2" t="e">
        <f>INDEX(#REF!,MATCH(AA286,#REF!,0),1)</f>
        <v>#REF!</v>
      </c>
      <c r="K286" s="4" t="e">
        <f>INDEX(#REF!,MATCH(AA286,#REF!,0),1)</f>
        <v>#REF!</v>
      </c>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3" t="s">
        <v>5246</v>
      </c>
      <c r="AB286" s="2" t="s">
        <v>4</v>
      </c>
      <c r="AC286" s="2" t="s">
        <v>304</v>
      </c>
      <c r="AD286" s="2" t="s">
        <v>9</v>
      </c>
      <c r="AE286" s="2" t="s">
        <v>42</v>
      </c>
      <c r="AF286" s="2" t="s">
        <v>56</v>
      </c>
      <c r="AG286" s="2" t="s">
        <v>56</v>
      </c>
      <c r="AH286" s="2" t="s">
        <v>230</v>
      </c>
    </row>
    <row r="287" spans="1:34" ht="45">
      <c r="A287" s="1">
        <v>274</v>
      </c>
      <c r="B287" s="2" t="s">
        <v>78</v>
      </c>
      <c r="D287" s="2" t="s">
        <v>310</v>
      </c>
      <c r="E287" s="2" t="s">
        <v>12</v>
      </c>
      <c r="F287" s="2" t="s">
        <v>22</v>
      </c>
      <c r="G287" s="32" t="s">
        <v>5001</v>
      </c>
      <c r="H287" s="35" t="s">
        <v>918</v>
      </c>
      <c r="I287" s="2" t="s">
        <v>919</v>
      </c>
      <c r="J287" s="2" t="e">
        <f>INDEX(#REF!,MATCH(AA287,#REF!,0),1)</f>
        <v>#REF!</v>
      </c>
      <c r="K287" s="4" t="e">
        <f>INDEX(#REF!,MATCH(AA287,#REF!,0),1)</f>
        <v>#REF!</v>
      </c>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3" t="s">
        <v>5247</v>
      </c>
      <c r="AB287" s="2" t="s">
        <v>4</v>
      </c>
      <c r="AC287" s="2" t="s">
        <v>304</v>
      </c>
      <c r="AD287" s="2" t="s">
        <v>9</v>
      </c>
      <c r="AE287" s="2" t="s">
        <v>42</v>
      </c>
      <c r="AF287" s="2" t="s">
        <v>56</v>
      </c>
      <c r="AG287" s="2" t="s">
        <v>56</v>
      </c>
      <c r="AH287" s="2" t="s">
        <v>230</v>
      </c>
    </row>
    <row r="288" spans="1:34" ht="45">
      <c r="A288" s="1">
        <v>275</v>
      </c>
      <c r="B288" s="2" t="s">
        <v>78</v>
      </c>
      <c r="D288" s="2" t="s">
        <v>312</v>
      </c>
      <c r="E288" s="2" t="s">
        <v>12</v>
      </c>
      <c r="F288" s="2" t="s">
        <v>22</v>
      </c>
      <c r="G288" s="32" t="s">
        <v>5001</v>
      </c>
      <c r="H288" s="35" t="s">
        <v>920</v>
      </c>
      <c r="I288" s="2" t="s">
        <v>921</v>
      </c>
      <c r="J288" s="2" t="e">
        <f>INDEX(#REF!,MATCH(AA288,#REF!,0),1)</f>
        <v>#REF!</v>
      </c>
      <c r="K288" s="4" t="e">
        <f>INDEX(#REF!,MATCH(AA288,#REF!,0),1)</f>
        <v>#REF!</v>
      </c>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3" t="s">
        <v>5248</v>
      </c>
      <c r="AB288" s="2" t="s">
        <v>4</v>
      </c>
      <c r="AC288" s="2" t="s">
        <v>304</v>
      </c>
      <c r="AD288" s="2" t="s">
        <v>9</v>
      </c>
      <c r="AE288" s="2" t="s">
        <v>42</v>
      </c>
      <c r="AF288" s="2" t="s">
        <v>56</v>
      </c>
      <c r="AG288" s="2" t="s">
        <v>56</v>
      </c>
      <c r="AH288" s="2" t="s">
        <v>230</v>
      </c>
    </row>
    <row r="289" spans="1:34" ht="45">
      <c r="A289" s="1">
        <v>276</v>
      </c>
      <c r="B289" s="2" t="s">
        <v>78</v>
      </c>
      <c r="D289" s="2" t="s">
        <v>314</v>
      </c>
      <c r="E289" s="2" t="s">
        <v>12</v>
      </c>
      <c r="F289" s="2" t="s">
        <v>17</v>
      </c>
      <c r="G289" s="32" t="s">
        <v>5001</v>
      </c>
      <c r="H289" s="35" t="s">
        <v>922</v>
      </c>
      <c r="I289" s="2" t="s">
        <v>923</v>
      </c>
      <c r="J289" s="2" t="e">
        <f>INDEX(#REF!,MATCH(AA289,#REF!,0),1)</f>
        <v>#REF!</v>
      </c>
      <c r="K289" s="4" t="e">
        <f>INDEX(#REF!,MATCH(AA289,#REF!,0),1)</f>
        <v>#REF!</v>
      </c>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3" t="s">
        <v>5249</v>
      </c>
      <c r="AB289" s="2" t="s">
        <v>4</v>
      </c>
      <c r="AC289" s="2" t="s">
        <v>304</v>
      </c>
      <c r="AD289" s="2" t="s">
        <v>9</v>
      </c>
      <c r="AE289" s="2" t="s">
        <v>42</v>
      </c>
      <c r="AF289" s="2" t="s">
        <v>56</v>
      </c>
      <c r="AG289" s="2" t="s">
        <v>56</v>
      </c>
      <c r="AH289" s="2" t="s">
        <v>230</v>
      </c>
    </row>
    <row r="290" spans="1:34" ht="45">
      <c r="A290" s="1">
        <v>277</v>
      </c>
      <c r="B290" s="2" t="s">
        <v>78</v>
      </c>
      <c r="D290" s="2" t="s">
        <v>1349</v>
      </c>
      <c r="E290" s="2" t="s">
        <v>20</v>
      </c>
      <c r="F290" s="2" t="s">
        <v>71</v>
      </c>
      <c r="G290" s="32" t="s">
        <v>5001</v>
      </c>
      <c r="H290" s="35" t="s">
        <v>924</v>
      </c>
      <c r="I290" s="2" t="s">
        <v>925</v>
      </c>
      <c r="J290" s="2" t="e">
        <f>INDEX(#REF!,MATCH(AA290,#REF!,0),1)</f>
        <v>#REF!</v>
      </c>
      <c r="K290" s="4" t="e">
        <f>INDEX(#REF!,MATCH(AA290,#REF!,0),1)</f>
        <v>#REF!</v>
      </c>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3" t="s">
        <v>5250</v>
      </c>
      <c r="AB290" s="2" t="s">
        <v>4</v>
      </c>
      <c r="AC290" s="2" t="s">
        <v>27</v>
      </c>
      <c r="AD290" s="2" t="s">
        <v>9</v>
      </c>
      <c r="AE290" s="2" t="s">
        <v>27</v>
      </c>
      <c r="AF290" s="2" t="s">
        <v>27</v>
      </c>
      <c r="AG290" s="2" t="s">
        <v>8</v>
      </c>
      <c r="AH290" s="2" t="s">
        <v>27</v>
      </c>
    </row>
    <row r="291" spans="1:34">
      <c r="A291" s="1">
        <v>278</v>
      </c>
      <c r="B291" s="2" t="s">
        <v>78</v>
      </c>
      <c r="D291" s="2" t="s">
        <v>416</v>
      </c>
      <c r="E291" s="2" t="s">
        <v>23</v>
      </c>
      <c r="F291" s="2" t="s">
        <v>3</v>
      </c>
      <c r="G291" s="32" t="s">
        <v>5004</v>
      </c>
      <c r="H291" s="36" t="s">
        <v>926</v>
      </c>
      <c r="I291" s="2" t="s">
        <v>927</v>
      </c>
      <c r="J291" s="2" t="e">
        <f>INDEX(#REF!,MATCH(AA291,#REF!,0),1)</f>
        <v>#REF!</v>
      </c>
      <c r="K291" s="4" t="e">
        <f>INDEX(#REF!,MATCH(AA291,#REF!,0),1)</f>
        <v>#REF!</v>
      </c>
      <c r="R291" s="2" t="s">
        <v>79</v>
      </c>
      <c r="X291" s="2" t="str">
        <f t="shared" si="44"/>
        <v>CI_ Referenced_ Document. Details</v>
      </c>
      <c r="Y291" s="2" t="str">
        <f t="shared" si="45"/>
        <v>ram:CIReferencedDocumentType</v>
      </c>
      <c r="Z291" s="2" t="str">
        <f t="shared" si="46"/>
        <v>ram:CIReferencedDocumentType</v>
      </c>
      <c r="AA291" s="3" t="s">
        <v>5135</v>
      </c>
      <c r="AB291" s="2" t="s">
        <v>4</v>
      </c>
      <c r="AC291" s="2" t="s">
        <v>27</v>
      </c>
      <c r="AD291" s="2" t="s">
        <v>9</v>
      </c>
      <c r="AE291" s="2" t="s">
        <v>27</v>
      </c>
      <c r="AF291" s="2" t="s">
        <v>27</v>
      </c>
      <c r="AG291" s="2" t="s">
        <v>8</v>
      </c>
      <c r="AH291" s="2" t="s">
        <v>27</v>
      </c>
    </row>
    <row r="292" spans="1:34" ht="45">
      <c r="A292" s="1">
        <v>279</v>
      </c>
      <c r="B292" s="2" t="s">
        <v>78</v>
      </c>
      <c r="D292" s="2" t="s">
        <v>80</v>
      </c>
      <c r="E292" s="2" t="s">
        <v>12</v>
      </c>
      <c r="F292" s="2" t="s">
        <v>22</v>
      </c>
      <c r="G292" s="32" t="s">
        <v>5002</v>
      </c>
      <c r="H292" s="36" t="s">
        <v>928</v>
      </c>
      <c r="I292" s="2" t="s">
        <v>929</v>
      </c>
      <c r="J292" s="2" t="e">
        <f>INDEX(#REF!,MATCH(AA292,#REF!,0),1)</f>
        <v>#REF!</v>
      </c>
      <c r="K292" s="4" t="e">
        <f>INDEX(#REF!,MATCH(AA292,#REF!,0),1)</f>
        <v>#REF!</v>
      </c>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3" t="s">
        <v>5251</v>
      </c>
      <c r="AB292" s="2" t="s">
        <v>4</v>
      </c>
      <c r="AC292" s="2" t="s">
        <v>27</v>
      </c>
      <c r="AD292" s="2" t="s">
        <v>9</v>
      </c>
      <c r="AE292" s="2" t="s">
        <v>27</v>
      </c>
      <c r="AF292" s="2" t="s">
        <v>56</v>
      </c>
      <c r="AG292" s="2" t="s">
        <v>27</v>
      </c>
      <c r="AH292" s="2" t="s">
        <v>27</v>
      </c>
    </row>
    <row r="293" spans="1:34" ht="45">
      <c r="A293" s="1">
        <v>280</v>
      </c>
      <c r="B293" s="2" t="s">
        <v>78</v>
      </c>
      <c r="D293" s="2" t="s">
        <v>82</v>
      </c>
      <c r="E293" s="2" t="s">
        <v>12</v>
      </c>
      <c r="F293" s="2" t="s">
        <v>17</v>
      </c>
      <c r="G293" s="32" t="s">
        <v>5002</v>
      </c>
      <c r="H293" s="36" t="s">
        <v>930</v>
      </c>
      <c r="I293" s="2" t="s">
        <v>931</v>
      </c>
      <c r="J293" s="2" t="e">
        <f>INDEX(#REF!,MATCH(AA293,#REF!,0),1)</f>
        <v>#REF!</v>
      </c>
      <c r="K293" s="4" t="e">
        <f>INDEX(#REF!,MATCH(AA293,#REF!,0),1)</f>
        <v>#REF!</v>
      </c>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3" t="s">
        <v>5252</v>
      </c>
      <c r="AB293" s="2" t="s">
        <v>4</v>
      </c>
      <c r="AC293" s="2" t="s">
        <v>84</v>
      </c>
      <c r="AD293" s="2" t="s">
        <v>9</v>
      </c>
      <c r="AE293" s="2" t="s">
        <v>65</v>
      </c>
      <c r="AF293" s="2" t="s">
        <v>56</v>
      </c>
      <c r="AG293" s="2" t="s">
        <v>27</v>
      </c>
      <c r="AH293" s="2" t="s">
        <v>27</v>
      </c>
    </row>
    <row r="294" spans="1:34" ht="45">
      <c r="A294" s="1">
        <v>281</v>
      </c>
      <c r="B294" s="2" t="s">
        <v>78</v>
      </c>
      <c r="D294" s="2" t="s">
        <v>85</v>
      </c>
      <c r="E294" s="2" t="s">
        <v>12</v>
      </c>
      <c r="F294" s="2" t="s">
        <v>17</v>
      </c>
      <c r="G294" s="32" t="s">
        <v>5002</v>
      </c>
      <c r="H294" s="36" t="s">
        <v>1351</v>
      </c>
      <c r="I294" s="2" t="s">
        <v>1352</v>
      </c>
      <c r="J294" s="2" t="e">
        <f>INDEX(#REF!,MATCH(AA294,#REF!,0),1)</f>
        <v>#REF!</v>
      </c>
      <c r="K294" s="4" t="e">
        <f>INDEX(#REF!,MATCH(AA294,#REF!,0),1)</f>
        <v>#REF!</v>
      </c>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3" t="s">
        <v>5253</v>
      </c>
      <c r="AB294" s="2" t="s">
        <v>4</v>
      </c>
      <c r="AF294" s="2" t="s">
        <v>56</v>
      </c>
      <c r="AG294" s="2" t="s">
        <v>27</v>
      </c>
      <c r="AH294" s="2" t="s">
        <v>27</v>
      </c>
    </row>
    <row r="295" spans="1:34" ht="45">
      <c r="A295" s="1">
        <v>282</v>
      </c>
      <c r="B295" s="2" t="s">
        <v>78</v>
      </c>
      <c r="D295" s="2" t="s">
        <v>87</v>
      </c>
      <c r="E295" s="2" t="s">
        <v>12</v>
      </c>
      <c r="F295" s="2" t="s">
        <v>17</v>
      </c>
      <c r="G295" s="32" t="s">
        <v>5002</v>
      </c>
      <c r="H295" s="36" t="s">
        <v>932</v>
      </c>
      <c r="I295" s="2" t="s">
        <v>933</v>
      </c>
      <c r="J295" s="2" t="e">
        <f>INDEX(#REF!,MATCH(AA295,#REF!,0),1)</f>
        <v>#REF!</v>
      </c>
      <c r="K295" s="4" t="e">
        <f>INDEX(#REF!,MATCH(AA295,#REF!,0),1)</f>
        <v>#REF!</v>
      </c>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3" t="s">
        <v>5254</v>
      </c>
      <c r="AB295" s="2" t="s">
        <v>4</v>
      </c>
      <c r="AC295" s="2" t="s">
        <v>41</v>
      </c>
      <c r="AD295" s="2" t="s">
        <v>9</v>
      </c>
      <c r="AE295" s="2" t="s">
        <v>42</v>
      </c>
      <c r="AF295" s="2" t="s">
        <v>56</v>
      </c>
      <c r="AG295" s="2" t="s">
        <v>27</v>
      </c>
    </row>
    <row r="296" spans="1:34" ht="45">
      <c r="A296" s="1">
        <v>283</v>
      </c>
      <c r="B296" s="2" t="s">
        <v>78</v>
      </c>
      <c r="D296" s="2" t="s">
        <v>89</v>
      </c>
      <c r="E296" s="2" t="s">
        <v>12</v>
      </c>
      <c r="F296" s="2" t="s">
        <v>22</v>
      </c>
      <c r="G296" s="32" t="s">
        <v>5002</v>
      </c>
      <c r="H296" s="36" t="s">
        <v>934</v>
      </c>
      <c r="I296" s="2" t="s">
        <v>935</v>
      </c>
      <c r="J296" s="2" t="e">
        <f>INDEX(#REF!,MATCH(AA296,#REF!,0),1)</f>
        <v>#REF!</v>
      </c>
      <c r="K296" s="4" t="e">
        <f>INDEX(#REF!,MATCH(AA296,#REF!,0),1)</f>
        <v>#REF!</v>
      </c>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3" t="s">
        <v>5255</v>
      </c>
      <c r="AB296" s="2" t="s">
        <v>4</v>
      </c>
      <c r="AC296" s="2" t="s">
        <v>91</v>
      </c>
      <c r="AD296" s="2" t="s">
        <v>9</v>
      </c>
      <c r="AE296" s="2" t="s">
        <v>59</v>
      </c>
      <c r="AF296" s="2" t="s">
        <v>56</v>
      </c>
      <c r="AG296" s="2" t="s">
        <v>27</v>
      </c>
      <c r="AH296" s="2" t="s">
        <v>27</v>
      </c>
    </row>
    <row r="297" spans="1:34" ht="45">
      <c r="A297" s="1">
        <v>284</v>
      </c>
      <c r="B297" s="2" t="s">
        <v>78</v>
      </c>
      <c r="D297" s="2" t="s">
        <v>92</v>
      </c>
      <c r="E297" s="2" t="s">
        <v>12</v>
      </c>
      <c r="F297" s="2" t="s">
        <v>17</v>
      </c>
      <c r="G297" s="32" t="s">
        <v>5002</v>
      </c>
      <c r="H297" s="36" t="s">
        <v>936</v>
      </c>
      <c r="I297" s="2" t="s">
        <v>937</v>
      </c>
      <c r="J297" s="2" t="e">
        <f>INDEX(#REF!,MATCH(AA297,#REF!,0),1)</f>
        <v>#REF!</v>
      </c>
      <c r="K297" s="4" t="e">
        <f>INDEX(#REF!,MATCH(AA297,#REF!,0),1)</f>
        <v>#REF!</v>
      </c>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3" t="s">
        <v>5256</v>
      </c>
      <c r="AB297" s="2" t="s">
        <v>4</v>
      </c>
      <c r="AC297" s="2" t="s">
        <v>34</v>
      </c>
      <c r="AD297" s="2" t="s">
        <v>9</v>
      </c>
      <c r="AE297" s="2" t="s">
        <v>35</v>
      </c>
      <c r="AF297" s="2" t="s">
        <v>56</v>
      </c>
      <c r="AG297" s="2" t="s">
        <v>27</v>
      </c>
    </row>
    <row r="298" spans="1:34" ht="45">
      <c r="A298" s="1">
        <v>285</v>
      </c>
      <c r="B298" s="2" t="s">
        <v>78</v>
      </c>
      <c r="D298" s="2" t="s">
        <v>96</v>
      </c>
      <c r="E298" s="2" t="s">
        <v>12</v>
      </c>
      <c r="F298" s="2" t="s">
        <v>17</v>
      </c>
      <c r="G298" s="32" t="s">
        <v>5002</v>
      </c>
      <c r="H298" s="36" t="s">
        <v>938</v>
      </c>
      <c r="I298" s="2" t="s">
        <v>939</v>
      </c>
      <c r="J298" s="2" t="e">
        <f>INDEX(#REF!,MATCH(AA298,#REF!,0),1)</f>
        <v>#REF!</v>
      </c>
      <c r="K298" s="4" t="e">
        <f>INDEX(#REF!,MATCH(AA298,#REF!,0),1)</f>
        <v>#REF!</v>
      </c>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3" t="s">
        <v>5257</v>
      </c>
      <c r="AB298" s="2" t="s">
        <v>4</v>
      </c>
      <c r="AC298" s="2" t="s">
        <v>34</v>
      </c>
      <c r="AD298" s="2" t="s">
        <v>9</v>
      </c>
      <c r="AE298" s="2" t="s">
        <v>35</v>
      </c>
      <c r="AF298" s="2" t="s">
        <v>56</v>
      </c>
      <c r="AG298" s="2" t="s">
        <v>27</v>
      </c>
      <c r="AH298" s="2" t="s">
        <v>8</v>
      </c>
    </row>
    <row r="299" spans="1:34" ht="30">
      <c r="A299" s="1">
        <v>286</v>
      </c>
      <c r="B299" s="2" t="s">
        <v>78</v>
      </c>
      <c r="D299" s="2" t="s">
        <v>328</v>
      </c>
      <c r="E299" s="2" t="s">
        <v>20</v>
      </c>
      <c r="F299" s="2" t="s">
        <v>942</v>
      </c>
      <c r="G299" s="32" t="s">
        <v>4997</v>
      </c>
      <c r="H299" s="33" t="s">
        <v>940</v>
      </c>
      <c r="I299" s="2" t="s">
        <v>941</v>
      </c>
      <c r="J299" s="2" t="e">
        <f>INDEX(#REF!,MATCH(AA299,#REF!,0),1)</f>
        <v>#REF!</v>
      </c>
      <c r="K299" s="4" t="e">
        <f>INDEX(#REF!,MATCH(AA299,#REF!,0),1)</f>
        <v>#REF!</v>
      </c>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3" t="s">
        <v>5021</v>
      </c>
      <c r="AB299" s="2" t="s">
        <v>4</v>
      </c>
      <c r="AC299" s="2" t="s">
        <v>27</v>
      </c>
      <c r="AD299" s="2" t="s">
        <v>9</v>
      </c>
      <c r="AE299" s="2" t="s">
        <v>27</v>
      </c>
      <c r="AF299" s="2" t="s">
        <v>27</v>
      </c>
      <c r="AG299" s="2" t="s">
        <v>8</v>
      </c>
      <c r="AH299" s="2" t="s">
        <v>27</v>
      </c>
    </row>
    <row r="300" spans="1:34">
      <c r="A300" s="1">
        <v>287</v>
      </c>
      <c r="B300" s="2" t="s">
        <v>78</v>
      </c>
      <c r="D300" s="2" t="s">
        <v>943</v>
      </c>
      <c r="E300" s="2" t="s">
        <v>23</v>
      </c>
      <c r="F300" s="2" t="s">
        <v>3</v>
      </c>
      <c r="G300" s="32" t="s">
        <v>4998</v>
      </c>
      <c r="H300" s="34" t="s">
        <v>944</v>
      </c>
      <c r="I300" s="2" t="s">
        <v>945</v>
      </c>
      <c r="J300" s="2" t="e">
        <f>INDEX(#REF!,MATCH(AA300,#REF!,0),1)</f>
        <v>#REF!</v>
      </c>
      <c r="K300" s="4" t="e">
        <f>INDEX(#REF!,MATCH(AA300,#REF!,0),1)</f>
        <v>#REF!</v>
      </c>
      <c r="N300" s="2" t="s">
        <v>330</v>
      </c>
      <c r="X300" s="2" t="str">
        <f t="shared" si="44"/>
        <v>CIIL_ Supply Chain_ Trade Line Item. Details</v>
      </c>
      <c r="Y300" s="2" t="str">
        <f t="shared" si="45"/>
        <v>ram:CIILSupplyChainTradeLineItemType</v>
      </c>
      <c r="Z300" s="2" t="str">
        <f t="shared" si="46"/>
        <v>ram:CIILSupplyChainTradeLineItemType</v>
      </c>
      <c r="AA300" s="3" t="s">
        <v>5258</v>
      </c>
      <c r="AB300" s="2" t="s">
        <v>4</v>
      </c>
      <c r="AC300" s="2" t="s">
        <v>27</v>
      </c>
      <c r="AD300" s="2" t="s">
        <v>9</v>
      </c>
      <c r="AE300" s="2" t="s">
        <v>27</v>
      </c>
      <c r="AF300" s="2" t="s">
        <v>27</v>
      </c>
      <c r="AG300" s="2" t="s">
        <v>8</v>
      </c>
      <c r="AH300" s="2" t="s">
        <v>27</v>
      </c>
    </row>
    <row r="301" spans="1:34" ht="30">
      <c r="A301" s="1">
        <v>288</v>
      </c>
      <c r="B301" s="2" t="s">
        <v>78</v>
      </c>
      <c r="D301" s="2" t="s">
        <v>331</v>
      </c>
      <c r="E301" s="2" t="s">
        <v>20</v>
      </c>
      <c r="F301" s="2" t="s">
        <v>22</v>
      </c>
      <c r="G301" s="32" t="s">
        <v>4999</v>
      </c>
      <c r="H301" s="34" t="s">
        <v>946</v>
      </c>
      <c r="I301" s="2" t="s">
        <v>947</v>
      </c>
      <c r="J301" s="2" t="e">
        <f>INDEX(#REF!,MATCH(AA301,#REF!,0),1)</f>
        <v>#REF!</v>
      </c>
      <c r="K301" s="4" t="e">
        <f>INDEX(#REF!,MATCH(AA301,#REF!,0),1)</f>
        <v>#REF!</v>
      </c>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3" t="s">
        <v>5101</v>
      </c>
      <c r="AB301" s="2" t="s">
        <v>4</v>
      </c>
      <c r="AC301" s="2" t="s">
        <v>27</v>
      </c>
      <c r="AD301" s="2" t="s">
        <v>9</v>
      </c>
      <c r="AE301" s="2" t="s">
        <v>27</v>
      </c>
      <c r="AF301" s="2" t="s">
        <v>27</v>
      </c>
      <c r="AG301" s="2" t="s">
        <v>8</v>
      </c>
      <c r="AH301" s="2" t="s">
        <v>27</v>
      </c>
    </row>
    <row r="302" spans="1:34">
      <c r="A302" s="1">
        <v>289</v>
      </c>
      <c r="B302" s="2" t="s">
        <v>78</v>
      </c>
      <c r="D302" s="2" t="s">
        <v>948</v>
      </c>
      <c r="E302" s="2" t="s">
        <v>23</v>
      </c>
      <c r="F302" s="2" t="s">
        <v>3</v>
      </c>
      <c r="G302" s="32" t="s">
        <v>5000</v>
      </c>
      <c r="H302" s="35" t="s">
        <v>334</v>
      </c>
      <c r="I302" s="2" t="s">
        <v>949</v>
      </c>
      <c r="J302" s="2" t="e">
        <f>INDEX(#REF!,MATCH(AA302,#REF!,0),1)</f>
        <v>#REF!</v>
      </c>
      <c r="K302" s="4" t="e">
        <f>INDEX(#REF!,MATCH(AA302,#REF!,0),1)</f>
        <v>#REF!</v>
      </c>
      <c r="P302" s="2" t="s">
        <v>333</v>
      </c>
      <c r="X302" s="2" t="str">
        <f t="shared" si="44"/>
        <v>CIIL_ Document Line_ Document. Details</v>
      </c>
      <c r="Y302" s="2" t="str">
        <f t="shared" si="45"/>
        <v>ram:CIILDocumentLineDocumentType</v>
      </c>
      <c r="Z302" s="2" t="str">
        <f t="shared" si="46"/>
        <v>ram:CIILDocumentLineDocumentType</v>
      </c>
      <c r="AA302" s="3" t="s">
        <v>5259</v>
      </c>
      <c r="AB302" s="2" t="s">
        <v>4</v>
      </c>
      <c r="AC302" s="2" t="s">
        <v>27</v>
      </c>
      <c r="AD302" s="2" t="s">
        <v>9</v>
      </c>
      <c r="AE302" s="2" t="s">
        <v>27</v>
      </c>
      <c r="AF302" s="2" t="s">
        <v>27</v>
      </c>
      <c r="AG302" s="2" t="s">
        <v>8</v>
      </c>
      <c r="AH302" s="2" t="s">
        <v>27</v>
      </c>
    </row>
    <row r="303" spans="1:34" ht="30">
      <c r="A303" s="1">
        <v>290</v>
      </c>
      <c r="B303" s="2" t="s">
        <v>78</v>
      </c>
      <c r="D303" s="2" t="s">
        <v>335</v>
      </c>
      <c r="E303" s="2" t="s">
        <v>12</v>
      </c>
      <c r="F303" s="2" t="s">
        <v>22</v>
      </c>
      <c r="G303" s="32" t="s">
        <v>5001</v>
      </c>
      <c r="H303" s="35" t="s">
        <v>950</v>
      </c>
      <c r="I303" s="2" t="s">
        <v>951</v>
      </c>
      <c r="J303" s="2" t="e">
        <f>INDEX(#REF!,MATCH(AA303,#REF!,0),1)</f>
        <v>#REF!</v>
      </c>
      <c r="K303" s="4" t="e">
        <f>INDEX(#REF!,MATCH(AA303,#REF!,0),1)</f>
        <v>#REF!</v>
      </c>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3" t="s">
        <v>5022</v>
      </c>
      <c r="AB303" s="2" t="s">
        <v>4</v>
      </c>
      <c r="AC303" s="2" t="s">
        <v>27</v>
      </c>
      <c r="AD303" s="2" t="s">
        <v>9</v>
      </c>
      <c r="AE303" s="2" t="s">
        <v>27</v>
      </c>
      <c r="AF303" s="2" t="s">
        <v>15</v>
      </c>
      <c r="AG303" s="2" t="s">
        <v>15</v>
      </c>
      <c r="AH303" s="2" t="s">
        <v>27</v>
      </c>
    </row>
    <row r="304" spans="1:34" ht="30">
      <c r="A304" s="1">
        <v>291</v>
      </c>
      <c r="B304" s="2" t="s">
        <v>78</v>
      </c>
      <c r="D304" s="2" t="s">
        <v>337</v>
      </c>
      <c r="E304" s="2" t="s">
        <v>12</v>
      </c>
      <c r="F304" s="2" t="s">
        <v>22</v>
      </c>
      <c r="G304" s="32" t="s">
        <v>5001</v>
      </c>
      <c r="H304" s="35" t="s">
        <v>952</v>
      </c>
      <c r="I304" s="2" t="s">
        <v>953</v>
      </c>
      <c r="J304" s="2" t="e">
        <f>INDEX(#REF!,MATCH(AA304,#REF!,0),1)</f>
        <v>#REF!</v>
      </c>
      <c r="K304" s="4" t="e">
        <f>INDEX(#REF!,MATCH(AA304,#REF!,0),1)</f>
        <v>#REF!</v>
      </c>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3" t="s">
        <v>5260</v>
      </c>
      <c r="AB304" s="2" t="s">
        <v>4</v>
      </c>
      <c r="AC304" s="2" t="s">
        <v>34</v>
      </c>
      <c r="AD304" s="2" t="s">
        <v>9</v>
      </c>
      <c r="AE304" s="2" t="s">
        <v>35</v>
      </c>
      <c r="AF304" s="2" t="s">
        <v>15</v>
      </c>
      <c r="AH304" s="2" t="s">
        <v>27</v>
      </c>
    </row>
    <row r="305" spans="1:34" ht="30">
      <c r="A305" s="1">
        <v>292</v>
      </c>
      <c r="B305" s="2" t="s">
        <v>78</v>
      </c>
      <c r="D305" s="2" t="s">
        <v>344</v>
      </c>
      <c r="E305" s="2" t="s">
        <v>20</v>
      </c>
      <c r="F305" s="2" t="s">
        <v>17</v>
      </c>
      <c r="G305" s="32" t="s">
        <v>4999</v>
      </c>
      <c r="H305" s="34" t="s">
        <v>954</v>
      </c>
      <c r="I305" s="2" t="s">
        <v>346</v>
      </c>
      <c r="J305" s="2" t="e">
        <f>INDEX(#REF!,MATCH(AA305,#REF!,0),1)</f>
        <v>#REF!</v>
      </c>
      <c r="K305" s="4" t="e">
        <f>INDEX(#REF!,MATCH(AA305,#REF!,0),1)</f>
        <v>#REF!</v>
      </c>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3" t="s">
        <v>5023</v>
      </c>
      <c r="AB305" s="2" t="s">
        <v>4</v>
      </c>
      <c r="AC305" s="2" t="s">
        <v>27</v>
      </c>
      <c r="AD305" s="2" t="s">
        <v>9</v>
      </c>
      <c r="AE305" s="2" t="s">
        <v>27</v>
      </c>
      <c r="AF305" s="2" t="s">
        <v>230</v>
      </c>
      <c r="AG305" s="2" t="s">
        <v>230</v>
      </c>
      <c r="AH305" s="2" t="s">
        <v>27</v>
      </c>
    </row>
    <row r="306" spans="1:34">
      <c r="A306" s="1">
        <v>293</v>
      </c>
      <c r="B306" s="2" t="s">
        <v>78</v>
      </c>
      <c r="D306" s="2" t="s">
        <v>955</v>
      </c>
      <c r="E306" s="2" t="s">
        <v>23</v>
      </c>
      <c r="F306" s="2" t="s">
        <v>3</v>
      </c>
      <c r="G306" s="32" t="s">
        <v>5000</v>
      </c>
      <c r="H306" s="35" t="s">
        <v>956</v>
      </c>
      <c r="I306" s="2" t="s">
        <v>348</v>
      </c>
      <c r="J306" s="2" t="e">
        <f>INDEX(#REF!,MATCH(AA306,#REF!,0),1)</f>
        <v>#REF!</v>
      </c>
      <c r="K306" s="4" t="e">
        <f>INDEX(#REF!,MATCH(AA306,#REF!,0),1)</f>
        <v>#REF!</v>
      </c>
      <c r="P306" s="2" t="s">
        <v>347</v>
      </c>
      <c r="X306" s="2" t="str">
        <f t="shared" si="44"/>
        <v>CIIL_ Supply Chain_ Trade Agreement. Details</v>
      </c>
      <c r="Y306" s="2" t="str">
        <f t="shared" si="45"/>
        <v>ram:CIILSupplyChainTradeAgreementType</v>
      </c>
      <c r="Z306" s="2" t="str">
        <f t="shared" si="46"/>
        <v>ram:CIILSupplyChainTradeAgreementType</v>
      </c>
      <c r="AA306" s="3" t="s">
        <v>5261</v>
      </c>
      <c r="AB306" s="2" t="s">
        <v>4</v>
      </c>
      <c r="AC306" s="2" t="s">
        <v>27</v>
      </c>
      <c r="AD306" s="2" t="s">
        <v>9</v>
      </c>
      <c r="AE306" s="2" t="s">
        <v>27</v>
      </c>
      <c r="AF306" s="2" t="s">
        <v>230</v>
      </c>
      <c r="AG306" s="2" t="s">
        <v>230</v>
      </c>
      <c r="AH306" s="2" t="s">
        <v>27</v>
      </c>
    </row>
    <row r="307" spans="1:34" ht="45">
      <c r="A307" s="1">
        <v>294</v>
      </c>
      <c r="B307" s="2" t="s">
        <v>78</v>
      </c>
      <c r="D307" s="2" t="s">
        <v>349</v>
      </c>
      <c r="E307" s="2" t="s">
        <v>20</v>
      </c>
      <c r="F307" s="2" t="s">
        <v>17</v>
      </c>
      <c r="G307" s="32" t="s">
        <v>5001</v>
      </c>
      <c r="H307" s="35" t="s">
        <v>957</v>
      </c>
      <c r="I307" s="2" t="s">
        <v>958</v>
      </c>
      <c r="J307" s="2" t="e">
        <f>INDEX(#REF!,MATCH(AA307,#REF!,0),1)</f>
        <v>#REF!</v>
      </c>
      <c r="K307" s="4" t="e">
        <f>INDEX(#REF!,MATCH(AA307,#REF!,0),1)</f>
        <v>#REF!</v>
      </c>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3" t="s">
        <v>5262</v>
      </c>
      <c r="AB307" s="2" t="s">
        <v>4</v>
      </c>
      <c r="AC307" s="2" t="s">
        <v>27</v>
      </c>
      <c r="AD307" s="2" t="s">
        <v>9</v>
      </c>
      <c r="AE307" s="2" t="s">
        <v>27</v>
      </c>
      <c r="AF307" s="2" t="s">
        <v>230</v>
      </c>
      <c r="AG307" s="2" t="s">
        <v>230</v>
      </c>
      <c r="AH307" s="2" t="s">
        <v>27</v>
      </c>
    </row>
    <row r="308" spans="1:34">
      <c r="A308" s="1">
        <v>295</v>
      </c>
      <c r="B308" s="2" t="s">
        <v>78</v>
      </c>
      <c r="D308" s="2" t="s">
        <v>416</v>
      </c>
      <c r="E308" s="2" t="s">
        <v>23</v>
      </c>
      <c r="F308" s="2" t="s">
        <v>3</v>
      </c>
      <c r="G308" s="32" t="s">
        <v>5004</v>
      </c>
      <c r="H308" s="36" t="s">
        <v>959</v>
      </c>
      <c r="I308" s="2" t="s">
        <v>1611</v>
      </c>
      <c r="J308" s="2" t="e">
        <f>INDEX(#REF!,MATCH(AA308,#REF!,0),1)</f>
        <v>#REF!</v>
      </c>
      <c r="K308" s="4" t="e">
        <f>INDEX(#REF!,MATCH(AA308,#REF!,0),1)</f>
        <v>#REF!</v>
      </c>
      <c r="R308" s="2" t="s">
        <v>79</v>
      </c>
      <c r="X308" s="2" t="str">
        <f t="shared" si="44"/>
        <v>CI_ Referenced_ Document. Details</v>
      </c>
      <c r="Y308" s="2" t="str">
        <f t="shared" si="45"/>
        <v>ram:CIReferencedDocumentType</v>
      </c>
      <c r="Z308" s="2" t="str">
        <f t="shared" si="46"/>
        <v>ram:CIReferencedDocumentType</v>
      </c>
      <c r="AA308" s="3" t="s">
        <v>5135</v>
      </c>
      <c r="AB308" s="2" t="s">
        <v>4</v>
      </c>
      <c r="AC308" s="2" t="s">
        <v>27</v>
      </c>
      <c r="AD308" s="2" t="s">
        <v>9</v>
      </c>
      <c r="AE308" s="2" t="s">
        <v>27</v>
      </c>
      <c r="AF308" s="2" t="s">
        <v>230</v>
      </c>
      <c r="AG308" s="2" t="s">
        <v>960</v>
      </c>
      <c r="AH308" s="2" t="s">
        <v>27</v>
      </c>
    </row>
    <row r="309" spans="1:34" ht="45">
      <c r="A309" s="1">
        <v>296</v>
      </c>
      <c r="B309" s="2" t="s">
        <v>78</v>
      </c>
      <c r="D309" s="2" t="s">
        <v>80</v>
      </c>
      <c r="E309" s="2" t="s">
        <v>12</v>
      </c>
      <c r="F309" s="2" t="s">
        <v>17</v>
      </c>
      <c r="G309" s="32" t="s">
        <v>5002</v>
      </c>
      <c r="H309" s="36" t="s">
        <v>961</v>
      </c>
      <c r="I309" s="2" t="s">
        <v>1612</v>
      </c>
      <c r="J309" s="2" t="e">
        <f>INDEX(#REF!,MATCH(AA309,#REF!,0),1)</f>
        <v>#REF!</v>
      </c>
      <c r="K309" s="4" t="e">
        <f>INDEX(#REF!,MATCH(AA309,#REF!,0),1)</f>
        <v>#REF!</v>
      </c>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3" t="s">
        <v>5263</v>
      </c>
      <c r="AB309" s="2" t="s">
        <v>4</v>
      </c>
      <c r="AC309" s="2" t="s">
        <v>27</v>
      </c>
      <c r="AD309" s="2" t="s">
        <v>9</v>
      </c>
      <c r="AE309" s="2" t="s">
        <v>27</v>
      </c>
      <c r="AF309" s="2" t="s">
        <v>56</v>
      </c>
      <c r="AG309" s="2" t="s">
        <v>960</v>
      </c>
      <c r="AH309" s="2" t="s">
        <v>542</v>
      </c>
    </row>
    <row r="310" spans="1:34" ht="45">
      <c r="A310" s="1">
        <v>297</v>
      </c>
      <c r="B310" s="2" t="s">
        <v>78</v>
      </c>
      <c r="D310" s="2" t="s">
        <v>85</v>
      </c>
      <c r="E310" s="2" t="s">
        <v>12</v>
      </c>
      <c r="F310" s="2" t="s">
        <v>17</v>
      </c>
      <c r="G310" s="32" t="s">
        <v>5002</v>
      </c>
      <c r="H310" s="36" t="s">
        <v>1383</v>
      </c>
      <c r="I310" s="2" t="s">
        <v>1613</v>
      </c>
      <c r="J310" s="2" t="e">
        <f>INDEX(#REF!,MATCH(AA310,#REF!,0),1)</f>
        <v>#REF!</v>
      </c>
      <c r="K310" s="4" t="e">
        <f>INDEX(#REF!,MATCH(AA310,#REF!,0),1)</f>
        <v>#REF!</v>
      </c>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3" t="s">
        <v>5264</v>
      </c>
      <c r="AB310" s="2" t="s">
        <v>4</v>
      </c>
      <c r="AF310" s="2" t="s">
        <v>56</v>
      </c>
      <c r="AG310" s="2" t="s">
        <v>960</v>
      </c>
      <c r="AH310" s="2" t="s">
        <v>27</v>
      </c>
    </row>
    <row r="311" spans="1:34" ht="45">
      <c r="A311" s="1">
        <v>298</v>
      </c>
      <c r="B311" s="2" t="s">
        <v>78</v>
      </c>
      <c r="D311" s="2" t="s">
        <v>351</v>
      </c>
      <c r="E311" s="2" t="s">
        <v>20</v>
      </c>
      <c r="F311" s="2" t="s">
        <v>17</v>
      </c>
      <c r="G311" s="32" t="s">
        <v>5001</v>
      </c>
      <c r="H311" s="35" t="s">
        <v>962</v>
      </c>
      <c r="I311" s="2" t="s">
        <v>963</v>
      </c>
      <c r="J311" s="2" t="e">
        <f>INDEX(#REF!,MATCH(AA311,#REF!,0),1)</f>
        <v>#REF!</v>
      </c>
      <c r="K311" s="4" t="e">
        <f>INDEX(#REF!,MATCH(AA311,#REF!,0),1)</f>
        <v>#REF!</v>
      </c>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3" t="s">
        <v>5265</v>
      </c>
      <c r="AB311" s="2" t="s">
        <v>4</v>
      </c>
      <c r="AC311" s="2" t="s">
        <v>27</v>
      </c>
      <c r="AD311" s="2" t="s">
        <v>9</v>
      </c>
      <c r="AE311" s="2" t="s">
        <v>27</v>
      </c>
      <c r="AF311" s="2" t="s">
        <v>230</v>
      </c>
      <c r="AG311" s="2" t="s">
        <v>230</v>
      </c>
      <c r="AH311" s="2" t="s">
        <v>27</v>
      </c>
    </row>
    <row r="312" spans="1:34">
      <c r="A312" s="1">
        <v>299</v>
      </c>
      <c r="B312" s="2" t="s">
        <v>78</v>
      </c>
      <c r="D312" s="2" t="s">
        <v>416</v>
      </c>
      <c r="E312" s="2" t="s">
        <v>23</v>
      </c>
      <c r="F312" s="2" t="s">
        <v>3</v>
      </c>
      <c r="G312" s="32" t="s">
        <v>5004</v>
      </c>
      <c r="H312" s="36" t="s">
        <v>964</v>
      </c>
      <c r="I312" s="2" t="s">
        <v>1614</v>
      </c>
      <c r="J312" s="2" t="e">
        <f>INDEX(#REF!,MATCH(AA312,#REF!,0),1)</f>
        <v>#REF!</v>
      </c>
      <c r="K312" s="4" t="e">
        <f>INDEX(#REF!,MATCH(AA312,#REF!,0),1)</f>
        <v>#REF!</v>
      </c>
      <c r="R312" s="2" t="s">
        <v>79</v>
      </c>
      <c r="X312" s="2" t="str">
        <f t="shared" si="44"/>
        <v>CI_ Referenced_ Document. Details</v>
      </c>
      <c r="Y312" s="2" t="str">
        <f t="shared" si="45"/>
        <v>ram:CIReferencedDocumentType</v>
      </c>
      <c r="Z312" s="2" t="str">
        <f t="shared" si="46"/>
        <v>ram:CIReferencedDocumentType</v>
      </c>
      <c r="AA312" s="3" t="s">
        <v>5135</v>
      </c>
      <c r="AB312" s="2" t="s">
        <v>4</v>
      </c>
      <c r="AC312" s="2" t="s">
        <v>27</v>
      </c>
      <c r="AD312" s="2" t="s">
        <v>9</v>
      </c>
      <c r="AE312" s="2" t="s">
        <v>27</v>
      </c>
      <c r="AF312" s="2" t="s">
        <v>230</v>
      </c>
      <c r="AG312" s="2" t="s">
        <v>230</v>
      </c>
      <c r="AH312" s="2" t="s">
        <v>27</v>
      </c>
    </row>
    <row r="313" spans="1:34" ht="45">
      <c r="A313" s="1">
        <v>300</v>
      </c>
      <c r="B313" s="2" t="s">
        <v>78</v>
      </c>
      <c r="D313" s="2" t="s">
        <v>80</v>
      </c>
      <c r="E313" s="2" t="s">
        <v>12</v>
      </c>
      <c r="F313" s="2" t="s">
        <v>17</v>
      </c>
      <c r="G313" s="32" t="s">
        <v>5002</v>
      </c>
      <c r="H313" s="36" t="s">
        <v>965</v>
      </c>
      <c r="I313" s="2" t="s">
        <v>1615</v>
      </c>
      <c r="J313" s="2" t="e">
        <f>INDEX(#REF!,MATCH(AA313,#REF!,0),1)</f>
        <v>#REF!</v>
      </c>
      <c r="K313" s="4" t="e">
        <f>INDEX(#REF!,MATCH(AA313,#REF!,0),1)</f>
        <v>#REF!</v>
      </c>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3" t="s">
        <v>5266</v>
      </c>
      <c r="AB313" s="2" t="s">
        <v>4</v>
      </c>
      <c r="AC313" s="2" t="s">
        <v>27</v>
      </c>
      <c r="AD313" s="2" t="s">
        <v>9</v>
      </c>
      <c r="AE313" s="2" t="s">
        <v>27</v>
      </c>
      <c r="AF313" s="2" t="s">
        <v>56</v>
      </c>
      <c r="AG313" s="2" t="s">
        <v>230</v>
      </c>
      <c r="AH313" s="2" t="s">
        <v>542</v>
      </c>
    </row>
    <row r="314" spans="1:34" ht="45">
      <c r="A314" s="1">
        <v>301</v>
      </c>
      <c r="B314" s="2" t="s">
        <v>78</v>
      </c>
      <c r="D314" s="2" t="s">
        <v>85</v>
      </c>
      <c r="E314" s="2" t="s">
        <v>12</v>
      </c>
      <c r="F314" s="2" t="s">
        <v>17</v>
      </c>
      <c r="G314" s="32" t="s">
        <v>5002</v>
      </c>
      <c r="H314" s="36" t="s">
        <v>1388</v>
      </c>
      <c r="I314" s="2" t="s">
        <v>1616</v>
      </c>
      <c r="J314" s="2" t="e">
        <f>INDEX(#REF!,MATCH(AA314,#REF!,0),1)</f>
        <v>#REF!</v>
      </c>
      <c r="K314" s="4" t="e">
        <f>INDEX(#REF!,MATCH(AA314,#REF!,0),1)</f>
        <v>#REF!</v>
      </c>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3" t="s">
        <v>5267</v>
      </c>
      <c r="AB314" s="2" t="s">
        <v>4</v>
      </c>
      <c r="AF314" s="2" t="s">
        <v>56</v>
      </c>
      <c r="AG314" s="2" t="s">
        <v>960</v>
      </c>
      <c r="AH314" s="2" t="s">
        <v>27</v>
      </c>
    </row>
    <row r="315" spans="1:34" ht="45">
      <c r="A315" s="1">
        <v>302</v>
      </c>
      <c r="B315" s="2" t="s">
        <v>78</v>
      </c>
      <c r="D315" s="2" t="s">
        <v>966</v>
      </c>
      <c r="E315" s="2" t="s">
        <v>20</v>
      </c>
      <c r="F315" s="2" t="s">
        <v>17</v>
      </c>
      <c r="G315" s="32" t="s">
        <v>5001</v>
      </c>
      <c r="H315" s="35" t="s">
        <v>967</v>
      </c>
      <c r="I315" s="2" t="s">
        <v>968</v>
      </c>
      <c r="J315" s="2" t="e">
        <f>INDEX(#REF!,MATCH(AA315,#REF!,0),1)</f>
        <v>#REF!</v>
      </c>
      <c r="K315" s="4" t="e">
        <f>INDEX(#REF!,MATCH(AA315,#REF!,0),1)</f>
        <v>#REF!</v>
      </c>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3" t="s">
        <v>5268</v>
      </c>
      <c r="AB315" s="2" t="s">
        <v>4</v>
      </c>
      <c r="AC315" s="2" t="s">
        <v>27</v>
      </c>
      <c r="AD315" s="2" t="s">
        <v>9</v>
      </c>
      <c r="AE315" s="2" t="s">
        <v>27</v>
      </c>
      <c r="AF315" s="2" t="s">
        <v>230</v>
      </c>
      <c r="AG315" s="2" t="s">
        <v>230</v>
      </c>
      <c r="AH315" s="2" t="s">
        <v>27</v>
      </c>
    </row>
    <row r="316" spans="1:34">
      <c r="A316" s="1">
        <v>303</v>
      </c>
      <c r="B316" s="2" t="s">
        <v>78</v>
      </c>
      <c r="D316" s="2" t="s">
        <v>416</v>
      </c>
      <c r="E316" s="2" t="s">
        <v>23</v>
      </c>
      <c r="F316" s="2" t="s">
        <v>3</v>
      </c>
      <c r="G316" s="32" t="s">
        <v>5004</v>
      </c>
      <c r="H316" s="36" t="s">
        <v>969</v>
      </c>
      <c r="I316" s="2" t="s">
        <v>1617</v>
      </c>
      <c r="J316" s="2" t="e">
        <f>INDEX(#REF!,MATCH(AA316,#REF!,0),1)</f>
        <v>#REF!</v>
      </c>
      <c r="K316" s="4" t="e">
        <f>INDEX(#REF!,MATCH(AA316,#REF!,0),1)</f>
        <v>#REF!</v>
      </c>
      <c r="R316" s="2" t="s">
        <v>79</v>
      </c>
      <c r="X316" s="2" t="str">
        <f t="shared" si="44"/>
        <v>CI_ Referenced_ Document. Details</v>
      </c>
      <c r="Y316" s="2" t="str">
        <f t="shared" si="45"/>
        <v>ram:CIReferencedDocumentType</v>
      </c>
      <c r="Z316" s="2" t="str">
        <f t="shared" si="46"/>
        <v>ram:CIReferencedDocumentType</v>
      </c>
      <c r="AA316" s="3" t="s">
        <v>5135</v>
      </c>
      <c r="AB316" s="2" t="s">
        <v>4</v>
      </c>
      <c r="AC316" s="2" t="s">
        <v>27</v>
      </c>
      <c r="AD316" s="2" t="s">
        <v>9</v>
      </c>
      <c r="AE316" s="2" t="s">
        <v>27</v>
      </c>
      <c r="AF316" s="2" t="s">
        <v>230</v>
      </c>
      <c r="AG316" s="2" t="s">
        <v>230</v>
      </c>
      <c r="AH316" s="2" t="s">
        <v>27</v>
      </c>
    </row>
    <row r="317" spans="1:34" ht="45">
      <c r="A317" s="1">
        <v>304</v>
      </c>
      <c r="B317" s="2" t="s">
        <v>78</v>
      </c>
      <c r="D317" s="2" t="s">
        <v>80</v>
      </c>
      <c r="E317" s="2" t="s">
        <v>12</v>
      </c>
      <c r="F317" s="2" t="s">
        <v>17</v>
      </c>
      <c r="G317" s="32" t="s">
        <v>5002</v>
      </c>
      <c r="H317" s="36" t="s">
        <v>970</v>
      </c>
      <c r="I317" s="2" t="s">
        <v>1618</v>
      </c>
      <c r="J317" s="2" t="e">
        <f>INDEX(#REF!,MATCH(AA317,#REF!,0),1)</f>
        <v>#REF!</v>
      </c>
      <c r="K317" s="4" t="e">
        <f>INDEX(#REF!,MATCH(AA317,#REF!,0),1)</f>
        <v>#REF!</v>
      </c>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3" t="s">
        <v>5269</v>
      </c>
      <c r="AB317" s="2" t="s">
        <v>4</v>
      </c>
      <c r="AC317" s="2" t="s">
        <v>27</v>
      </c>
      <c r="AD317" s="2" t="s">
        <v>9</v>
      </c>
      <c r="AE317" s="2" t="s">
        <v>27</v>
      </c>
      <c r="AF317" s="2" t="s">
        <v>56</v>
      </c>
      <c r="AG317" s="2" t="s">
        <v>230</v>
      </c>
      <c r="AH317" s="2" t="s">
        <v>542</v>
      </c>
    </row>
    <row r="318" spans="1:34" ht="45">
      <c r="A318" s="1">
        <v>305</v>
      </c>
      <c r="B318" s="2" t="s">
        <v>78</v>
      </c>
      <c r="D318" s="2" t="s">
        <v>85</v>
      </c>
      <c r="E318" s="2" t="s">
        <v>12</v>
      </c>
      <c r="F318" s="2" t="s">
        <v>17</v>
      </c>
      <c r="G318" s="32" t="s">
        <v>5002</v>
      </c>
      <c r="H318" s="36" t="s">
        <v>1392</v>
      </c>
      <c r="I318" s="2" t="s">
        <v>1393</v>
      </c>
      <c r="J318" s="2" t="e">
        <f>INDEX(#REF!,MATCH(AA318,#REF!,0),1)</f>
        <v>#REF!</v>
      </c>
      <c r="K318" s="4" t="e">
        <f>INDEX(#REF!,MATCH(AA318,#REF!,0),1)</f>
        <v>#REF!</v>
      </c>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3" t="s">
        <v>5270</v>
      </c>
      <c r="AB318" s="2" t="s">
        <v>4</v>
      </c>
      <c r="AF318" s="2" t="s">
        <v>56</v>
      </c>
      <c r="AG318" s="2" t="s">
        <v>960</v>
      </c>
      <c r="AH318" s="2" t="s">
        <v>27</v>
      </c>
    </row>
    <row r="319" spans="1:34" ht="30">
      <c r="A319" s="1">
        <v>306</v>
      </c>
      <c r="B319" s="2" t="s">
        <v>78</v>
      </c>
      <c r="D319" s="2" t="s">
        <v>354</v>
      </c>
      <c r="E319" s="2" t="s">
        <v>20</v>
      </c>
      <c r="F319" s="2" t="s">
        <v>17</v>
      </c>
      <c r="G319" s="32" t="s">
        <v>4999</v>
      </c>
      <c r="H319" s="34" t="s">
        <v>971</v>
      </c>
      <c r="I319" s="2" t="s">
        <v>972</v>
      </c>
      <c r="J319" s="2" t="e">
        <f>INDEX(#REF!,MATCH(AA319,#REF!,0),1)</f>
        <v>#REF!</v>
      </c>
      <c r="K319" s="4" t="e">
        <f>INDEX(#REF!,MATCH(AA319,#REF!,0),1)</f>
        <v>#REF!</v>
      </c>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3" t="s">
        <v>5102</v>
      </c>
      <c r="AB319" s="2" t="s">
        <v>4</v>
      </c>
      <c r="AC319" s="2" t="s">
        <v>27</v>
      </c>
      <c r="AD319" s="2" t="s">
        <v>9</v>
      </c>
      <c r="AE319" s="2" t="s">
        <v>27</v>
      </c>
      <c r="AF319" s="2" t="s">
        <v>230</v>
      </c>
      <c r="AG319" s="2" t="s">
        <v>230</v>
      </c>
      <c r="AH319" s="2" t="s">
        <v>27</v>
      </c>
    </row>
    <row r="320" spans="1:34">
      <c r="A320" s="1">
        <v>307</v>
      </c>
      <c r="B320" s="2" t="s">
        <v>78</v>
      </c>
      <c r="D320" s="2" t="s">
        <v>973</v>
      </c>
      <c r="E320" s="2" t="s">
        <v>23</v>
      </c>
      <c r="F320" s="2" t="s">
        <v>3</v>
      </c>
      <c r="G320" s="32" t="s">
        <v>5000</v>
      </c>
      <c r="H320" s="35" t="s">
        <v>356</v>
      </c>
      <c r="I320" s="2" t="s">
        <v>974</v>
      </c>
      <c r="J320" s="2" t="e">
        <f>INDEX(#REF!,MATCH(AA320,#REF!,0),1)</f>
        <v>#REF!</v>
      </c>
      <c r="K320" s="4" t="e">
        <f>INDEX(#REF!,MATCH(AA320,#REF!,0),1)</f>
        <v>#REF!</v>
      </c>
      <c r="P320" s="2" t="s">
        <v>355</v>
      </c>
      <c r="X320" s="2" t="str">
        <f t="shared" si="44"/>
        <v>CIIL_ Supply Chain_ Trade Delivery. Details</v>
      </c>
      <c r="Y320" s="2" t="str">
        <f t="shared" si="45"/>
        <v>ram:CIILSupplyChainTradeDeliveryType</v>
      </c>
      <c r="Z320" s="2" t="str">
        <f t="shared" si="46"/>
        <v>ram:CIILSupplyChainTradeDeliveryType</v>
      </c>
      <c r="AA320" s="3" t="s">
        <v>5271</v>
      </c>
      <c r="AB320" s="2" t="s">
        <v>4</v>
      </c>
      <c r="AC320" s="2" t="s">
        <v>27</v>
      </c>
      <c r="AD320" s="2" t="s">
        <v>9</v>
      </c>
      <c r="AE320" s="2" t="s">
        <v>27</v>
      </c>
      <c r="AF320" s="2" t="s">
        <v>230</v>
      </c>
      <c r="AG320" s="2" t="s">
        <v>230</v>
      </c>
      <c r="AH320" s="2" t="s">
        <v>27</v>
      </c>
    </row>
    <row r="321" spans="1:34" ht="30">
      <c r="A321" s="1">
        <v>308</v>
      </c>
      <c r="B321" s="2" t="s">
        <v>78</v>
      </c>
      <c r="D321" s="2" t="s">
        <v>975</v>
      </c>
      <c r="E321" s="2" t="s">
        <v>20</v>
      </c>
      <c r="F321" s="2" t="s">
        <v>17</v>
      </c>
      <c r="G321" s="32" t="s">
        <v>5001</v>
      </c>
      <c r="H321" s="35" t="s">
        <v>976</v>
      </c>
      <c r="I321" s="2" t="s">
        <v>1395</v>
      </c>
      <c r="J321" s="2" t="e">
        <f>INDEX(#REF!,MATCH(AA321,#REF!,0),1)</f>
        <v>#REF!</v>
      </c>
      <c r="K321" s="4" t="e">
        <f>INDEX(#REF!,MATCH(AA321,#REF!,0),1)</f>
        <v>#REF!</v>
      </c>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3" t="s">
        <v>5272</v>
      </c>
      <c r="AB321" s="2" t="s">
        <v>4</v>
      </c>
      <c r="AC321" s="2" t="s">
        <v>27</v>
      </c>
      <c r="AD321" s="2" t="s">
        <v>9</v>
      </c>
      <c r="AE321" s="2" t="s">
        <v>27</v>
      </c>
      <c r="AF321" s="2" t="s">
        <v>230</v>
      </c>
      <c r="AG321" s="2" t="s">
        <v>230</v>
      </c>
      <c r="AH321" s="2" t="s">
        <v>542</v>
      </c>
    </row>
    <row r="322" spans="1:34">
      <c r="A322" s="1">
        <v>309</v>
      </c>
      <c r="B322" s="2" t="s">
        <v>78</v>
      </c>
      <c r="D322" s="2" t="s">
        <v>120</v>
      </c>
      <c r="E322" s="2" t="s">
        <v>23</v>
      </c>
      <c r="F322" s="2" t="s">
        <v>3</v>
      </c>
      <c r="G322" s="32" t="s">
        <v>5004</v>
      </c>
      <c r="H322" s="36" t="s">
        <v>977</v>
      </c>
      <c r="I322" s="2" t="s">
        <v>978</v>
      </c>
      <c r="J322" s="2" t="e">
        <f>INDEX(#REF!,MATCH(AA322,#REF!,0),1)</f>
        <v>#REF!</v>
      </c>
      <c r="K322" s="4" t="e">
        <f>INDEX(#REF!,MATCH(AA322,#REF!,0),1)</f>
        <v>#REF!</v>
      </c>
      <c r="R322" s="2" t="s">
        <v>121</v>
      </c>
      <c r="X322" s="2" t="str">
        <f t="shared" si="44"/>
        <v>CI_ Trade_ Party. Details</v>
      </c>
      <c r="Y322" s="2" t="str">
        <f t="shared" si="45"/>
        <v>ram:CITradePartyType</v>
      </c>
      <c r="Z322" s="2" t="str">
        <f t="shared" si="46"/>
        <v>ram:CITradePartyType</v>
      </c>
      <c r="AA322" s="3" t="s">
        <v>5152</v>
      </c>
      <c r="AB322" s="2" t="s">
        <v>4</v>
      </c>
      <c r="AC322" s="2" t="s">
        <v>27</v>
      </c>
      <c r="AD322" s="2" t="s">
        <v>9</v>
      </c>
      <c r="AE322" s="2" t="s">
        <v>27</v>
      </c>
      <c r="AF322" s="2" t="s">
        <v>230</v>
      </c>
      <c r="AG322" s="2" t="s">
        <v>230</v>
      </c>
      <c r="AH322" s="2" t="s">
        <v>27</v>
      </c>
    </row>
    <row r="323" spans="1:34" ht="45">
      <c r="A323" s="1">
        <v>310</v>
      </c>
      <c r="B323" s="2" t="s">
        <v>78</v>
      </c>
      <c r="D323" s="2" t="s">
        <v>123</v>
      </c>
      <c r="E323" s="2" t="s">
        <v>12</v>
      </c>
      <c r="F323" s="2" t="s">
        <v>17</v>
      </c>
      <c r="G323" s="32" t="s">
        <v>5002</v>
      </c>
      <c r="H323" s="36" t="s">
        <v>979</v>
      </c>
      <c r="I323" s="2" t="s">
        <v>980</v>
      </c>
      <c r="J323" s="2" t="e">
        <f>INDEX(#REF!,MATCH(AA323,#REF!,0),1)</f>
        <v>#REF!</v>
      </c>
      <c r="K323" s="4" t="e">
        <f>INDEX(#REF!,MATCH(AA323,#REF!,0),1)</f>
        <v>#REF!</v>
      </c>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3" t="s">
        <v>5273</v>
      </c>
      <c r="AB323" s="2" t="s">
        <v>4</v>
      </c>
      <c r="AC323" s="2" t="s">
        <v>27</v>
      </c>
      <c r="AD323" s="2" t="s">
        <v>9</v>
      </c>
      <c r="AE323" s="2" t="s">
        <v>27</v>
      </c>
      <c r="AF323" s="2" t="s">
        <v>56</v>
      </c>
      <c r="AG323" s="2" t="s">
        <v>230</v>
      </c>
      <c r="AH323" s="2" t="s">
        <v>230</v>
      </c>
    </row>
    <row r="324" spans="1:34" ht="45">
      <c r="A324" s="1">
        <v>311</v>
      </c>
      <c r="B324" s="2" t="s">
        <v>78</v>
      </c>
      <c r="D324" s="2" t="s">
        <v>126</v>
      </c>
      <c r="E324" s="2" t="s">
        <v>12</v>
      </c>
      <c r="F324" s="2" t="s">
        <v>17</v>
      </c>
      <c r="G324" s="32" t="s">
        <v>5002</v>
      </c>
      <c r="H324" s="36" t="s">
        <v>981</v>
      </c>
      <c r="I324" s="2" t="s">
        <v>982</v>
      </c>
      <c r="J324" s="2" t="e">
        <f>INDEX(#REF!,MATCH(AA324,#REF!,0),1)</f>
        <v>#REF!</v>
      </c>
      <c r="K324" s="4" t="e">
        <f>INDEX(#REF!,MATCH(AA324,#REF!,0),1)</f>
        <v>#REF!</v>
      </c>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3" t="s">
        <v>5274</v>
      </c>
      <c r="AB324" s="2" t="s">
        <v>4</v>
      </c>
      <c r="AC324" s="2" t="s">
        <v>0</v>
      </c>
      <c r="AD324" s="2" t="s">
        <v>9</v>
      </c>
      <c r="AE324" s="2" t="s">
        <v>128</v>
      </c>
      <c r="AF324" s="2" t="s">
        <v>56</v>
      </c>
      <c r="AG324" s="2" t="s">
        <v>230</v>
      </c>
      <c r="AH324" s="2" t="s">
        <v>27</v>
      </c>
    </row>
    <row r="325" spans="1:34" ht="45">
      <c r="A325" s="1">
        <v>312</v>
      </c>
      <c r="B325" s="2" t="s">
        <v>78</v>
      </c>
      <c r="D325" s="2" t="s">
        <v>129</v>
      </c>
      <c r="E325" s="2" t="s">
        <v>12</v>
      </c>
      <c r="F325" s="2" t="s">
        <v>17</v>
      </c>
      <c r="G325" s="32" t="s">
        <v>5002</v>
      </c>
      <c r="H325" s="36" t="s">
        <v>983</v>
      </c>
      <c r="I325" s="2" t="s">
        <v>984</v>
      </c>
      <c r="J325" s="2" t="e">
        <f>INDEX(#REF!,MATCH(AA325,#REF!,0),1)</f>
        <v>#REF!</v>
      </c>
      <c r="K325" s="4" t="e">
        <f>INDEX(#REF!,MATCH(AA325,#REF!,0),1)</f>
        <v>#REF!</v>
      </c>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3" t="s">
        <v>5275</v>
      </c>
      <c r="AB325" s="2" t="s">
        <v>4</v>
      </c>
      <c r="AC325" s="2" t="s">
        <v>41</v>
      </c>
      <c r="AD325" s="2" t="s">
        <v>9</v>
      </c>
      <c r="AE325" s="2" t="s">
        <v>42</v>
      </c>
      <c r="AF325" s="2" t="s">
        <v>56</v>
      </c>
      <c r="AG325" s="2" t="s">
        <v>230</v>
      </c>
      <c r="AH325" s="2" t="s">
        <v>542</v>
      </c>
    </row>
    <row r="326" spans="1:34" ht="45">
      <c r="A326" s="1">
        <v>313</v>
      </c>
      <c r="B326" s="2" t="s">
        <v>78</v>
      </c>
      <c r="D326" s="2" t="s">
        <v>151</v>
      </c>
      <c r="E326" s="2" t="s">
        <v>20</v>
      </c>
      <c r="F326" s="2" t="s">
        <v>17</v>
      </c>
      <c r="G326" s="32" t="s">
        <v>5002</v>
      </c>
      <c r="H326" s="36" t="s">
        <v>985</v>
      </c>
      <c r="I326" s="2" t="s">
        <v>986</v>
      </c>
      <c r="J326" s="2" t="e">
        <f>INDEX(#REF!,MATCH(AA326,#REF!,0),1)</f>
        <v>#REF!</v>
      </c>
      <c r="K326" s="4" t="e">
        <f>INDEX(#REF!,MATCH(AA326,#REF!,0),1)</f>
        <v>#REF!</v>
      </c>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3" t="s">
        <v>5276</v>
      </c>
      <c r="AB326" s="2" t="s">
        <v>4</v>
      </c>
      <c r="AC326" s="2" t="s">
        <v>27</v>
      </c>
      <c r="AD326" s="2" t="s">
        <v>9</v>
      </c>
      <c r="AE326" s="2" t="s">
        <v>27</v>
      </c>
      <c r="AF326" s="2" t="s">
        <v>230</v>
      </c>
      <c r="AG326" s="2" t="s">
        <v>230</v>
      </c>
      <c r="AH326" s="2" t="s">
        <v>542</v>
      </c>
    </row>
    <row r="327" spans="1:34">
      <c r="A327" s="1">
        <v>314</v>
      </c>
      <c r="B327" s="2" t="s">
        <v>78</v>
      </c>
      <c r="D327" s="2" t="s">
        <v>167</v>
      </c>
      <c r="E327" s="2" t="s">
        <v>23</v>
      </c>
      <c r="F327" s="2" t="s">
        <v>3</v>
      </c>
      <c r="G327" s="32" t="s">
        <v>5003</v>
      </c>
      <c r="H327" s="37" t="s">
        <v>987</v>
      </c>
      <c r="I327" s="2" t="s">
        <v>360</v>
      </c>
      <c r="J327" s="2" t="e">
        <f>INDEX(#REF!,MATCH(AA327,#REF!,0),1)</f>
        <v>#REF!</v>
      </c>
      <c r="K327" s="4" t="e">
        <f>INDEX(#REF!,MATCH(AA327,#REF!,0),1)</f>
        <v>#REF!</v>
      </c>
      <c r="T327" s="2" t="s">
        <v>359</v>
      </c>
      <c r="X327" s="2" t="str">
        <f t="shared" si="44"/>
        <v>CI_ Trade_ Address. Details</v>
      </c>
      <c r="Y327" s="2" t="str">
        <f t="shared" si="45"/>
        <v>ram:CITradeAddressType</v>
      </c>
      <c r="Z327" s="2" t="str">
        <f t="shared" si="46"/>
        <v>ram:CITradeAddressType</v>
      </c>
      <c r="AA327" s="3" t="s">
        <v>5159</v>
      </c>
      <c r="AB327" s="2" t="s">
        <v>4</v>
      </c>
      <c r="AC327" s="2" t="s">
        <v>27</v>
      </c>
      <c r="AD327" s="2" t="s">
        <v>9</v>
      </c>
      <c r="AE327" s="2" t="s">
        <v>27</v>
      </c>
      <c r="AF327" s="2" t="s">
        <v>230</v>
      </c>
      <c r="AG327" s="2" t="s">
        <v>230</v>
      </c>
      <c r="AH327" s="2" t="s">
        <v>27</v>
      </c>
    </row>
    <row r="328" spans="1:34" ht="45">
      <c r="A328" s="1">
        <v>315</v>
      </c>
      <c r="B328" s="2" t="s">
        <v>78</v>
      </c>
      <c r="D328" s="2" t="s">
        <v>152</v>
      </c>
      <c r="E328" s="2" t="s">
        <v>12</v>
      </c>
      <c r="F328" s="2" t="s">
        <v>17</v>
      </c>
      <c r="G328" s="32">
        <v>10</v>
      </c>
      <c r="H328" s="37" t="s">
        <v>988</v>
      </c>
      <c r="I328" s="2" t="s">
        <v>989</v>
      </c>
      <c r="J328" s="2" t="e">
        <f>INDEX(#REF!,MATCH(AA328,#REF!,0),1)</f>
        <v>#REF!</v>
      </c>
      <c r="K328" s="4" t="e">
        <f>INDEX(#REF!,MATCH(AA328,#REF!,0),1)</f>
        <v>#REF!</v>
      </c>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3" t="s">
        <v>5277</v>
      </c>
      <c r="AB328" s="2" t="s">
        <v>4</v>
      </c>
      <c r="AC328" s="2" t="s">
        <v>27</v>
      </c>
      <c r="AD328" s="2" t="s">
        <v>9</v>
      </c>
      <c r="AE328" s="2" t="s">
        <v>27</v>
      </c>
      <c r="AF328" s="2" t="s">
        <v>56</v>
      </c>
      <c r="AG328" s="2" t="s">
        <v>230</v>
      </c>
      <c r="AH328" s="2" t="s">
        <v>542</v>
      </c>
    </row>
    <row r="329" spans="1:34" ht="45">
      <c r="A329" s="1">
        <v>316</v>
      </c>
      <c r="B329" s="2" t="s">
        <v>78</v>
      </c>
      <c r="D329" s="2" t="s">
        <v>153</v>
      </c>
      <c r="E329" s="2" t="s">
        <v>12</v>
      </c>
      <c r="F329" s="2" t="s">
        <v>17</v>
      </c>
      <c r="G329" s="32">
        <v>10</v>
      </c>
      <c r="H329" s="37" t="s">
        <v>990</v>
      </c>
      <c r="I329" s="2" t="s">
        <v>991</v>
      </c>
      <c r="J329" s="2" t="e">
        <f>INDEX(#REF!,MATCH(AA329,#REF!,0),1)</f>
        <v>#REF!</v>
      </c>
      <c r="K329" s="4" t="e">
        <f>INDEX(#REF!,MATCH(AA329,#REF!,0),1)</f>
        <v>#REF!</v>
      </c>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3" t="s">
        <v>5278</v>
      </c>
      <c r="AB329" s="2" t="s">
        <v>4</v>
      </c>
      <c r="AC329" s="2" t="s">
        <v>41</v>
      </c>
      <c r="AD329" s="2" t="s">
        <v>9</v>
      </c>
      <c r="AE329" s="2" t="s">
        <v>42</v>
      </c>
      <c r="AF329" s="2" t="s">
        <v>56</v>
      </c>
      <c r="AG329" s="2" t="s">
        <v>230</v>
      </c>
      <c r="AH329" s="2" t="s">
        <v>542</v>
      </c>
    </row>
    <row r="330" spans="1:34" ht="45">
      <c r="A330" s="1">
        <v>317</v>
      </c>
      <c r="B330" s="2" t="s">
        <v>78</v>
      </c>
      <c r="D330" s="2" t="s">
        <v>154</v>
      </c>
      <c r="E330" s="2" t="s">
        <v>12</v>
      </c>
      <c r="F330" s="2" t="s">
        <v>17</v>
      </c>
      <c r="G330" s="32">
        <v>10</v>
      </c>
      <c r="H330" s="37" t="s">
        <v>992</v>
      </c>
      <c r="I330" s="2" t="s">
        <v>993</v>
      </c>
      <c r="J330" s="2" t="e">
        <f>INDEX(#REF!,MATCH(AA330,#REF!,0),1)</f>
        <v>#REF!</v>
      </c>
      <c r="K330" s="4" t="e">
        <f>INDEX(#REF!,MATCH(AA330,#REF!,0),1)</f>
        <v>#REF!</v>
      </c>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3" t="s">
        <v>5279</v>
      </c>
      <c r="AB330" s="2" t="s">
        <v>4</v>
      </c>
      <c r="AC330" s="2" t="s">
        <v>41</v>
      </c>
      <c r="AD330" s="2" t="s">
        <v>9</v>
      </c>
      <c r="AE330" s="2" t="s">
        <v>42</v>
      </c>
      <c r="AF330" s="2" t="s">
        <v>56</v>
      </c>
      <c r="AG330" s="2" t="s">
        <v>230</v>
      </c>
      <c r="AH330" s="2" t="s">
        <v>542</v>
      </c>
    </row>
    <row r="331" spans="1:34" ht="45">
      <c r="A331" s="1">
        <v>318</v>
      </c>
      <c r="B331" s="2" t="s">
        <v>78</v>
      </c>
      <c r="D331" s="2" t="s">
        <v>156</v>
      </c>
      <c r="E331" s="2" t="s">
        <v>12</v>
      </c>
      <c r="F331" s="2" t="s">
        <v>17</v>
      </c>
      <c r="G331" s="32">
        <v>10</v>
      </c>
      <c r="H331" s="37" t="s">
        <v>994</v>
      </c>
      <c r="I331" s="2" t="s">
        <v>995</v>
      </c>
      <c r="J331" s="2" t="e">
        <f>INDEX(#REF!,MATCH(AA331,#REF!,0),1)</f>
        <v>#REF!</v>
      </c>
      <c r="K331" s="4" t="e">
        <f>INDEX(#REF!,MATCH(AA331,#REF!,0),1)</f>
        <v>#REF!</v>
      </c>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3" t="s">
        <v>5280</v>
      </c>
      <c r="AB331" s="2" t="s">
        <v>4</v>
      </c>
      <c r="AC331" s="2" t="s">
        <v>41</v>
      </c>
      <c r="AD331" s="2" t="s">
        <v>9</v>
      </c>
      <c r="AE331" s="2" t="s">
        <v>42</v>
      </c>
      <c r="AF331" s="2" t="s">
        <v>56</v>
      </c>
      <c r="AG331" s="2" t="s">
        <v>230</v>
      </c>
      <c r="AH331" s="2" t="s">
        <v>542</v>
      </c>
    </row>
    <row r="332" spans="1:34" ht="45">
      <c r="A332" s="1">
        <v>319</v>
      </c>
      <c r="B332" s="2" t="s">
        <v>78</v>
      </c>
      <c r="D332" s="2" t="s">
        <v>158</v>
      </c>
      <c r="E332" s="2" t="s">
        <v>12</v>
      </c>
      <c r="F332" s="2" t="s">
        <v>22</v>
      </c>
      <c r="G332" s="32">
        <v>10</v>
      </c>
      <c r="H332" s="37" t="s">
        <v>996</v>
      </c>
      <c r="I332" s="2" t="s">
        <v>997</v>
      </c>
      <c r="J332" s="2" t="e">
        <f>INDEX(#REF!,MATCH(AA332,#REF!,0),1)</f>
        <v>#REF!</v>
      </c>
      <c r="K332" s="4" t="e">
        <f>INDEX(#REF!,MATCH(AA332,#REF!,0),1)</f>
        <v>#REF!</v>
      </c>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3" t="s">
        <v>5281</v>
      </c>
      <c r="AB332" s="2" t="s">
        <v>4</v>
      </c>
      <c r="AC332" s="2" t="s">
        <v>168</v>
      </c>
      <c r="AD332" s="2" t="s">
        <v>9</v>
      </c>
      <c r="AE332" s="2" t="s">
        <v>42</v>
      </c>
      <c r="AF332" s="2" t="s">
        <v>56</v>
      </c>
      <c r="AG332" s="2" t="s">
        <v>230</v>
      </c>
      <c r="AH332" s="2" t="s">
        <v>542</v>
      </c>
    </row>
    <row r="333" spans="1:34" ht="45">
      <c r="A333" s="1">
        <v>320</v>
      </c>
      <c r="B333" s="2" t="s">
        <v>78</v>
      </c>
      <c r="D333" s="2" t="s">
        <v>998</v>
      </c>
      <c r="E333" s="2" t="s">
        <v>20</v>
      </c>
      <c r="F333" s="2" t="s">
        <v>17</v>
      </c>
      <c r="G333" s="32" t="s">
        <v>5001</v>
      </c>
      <c r="H333" s="35" t="s">
        <v>999</v>
      </c>
      <c r="I333" s="2" t="s">
        <v>1000</v>
      </c>
      <c r="J333" s="2" t="e">
        <f>INDEX(#REF!,MATCH(AA333,#REF!,0),1)</f>
        <v>#REF!</v>
      </c>
      <c r="K333" s="4" t="e">
        <f>INDEX(#REF!,MATCH(AA333,#REF!,0),1)</f>
        <v>#REF!</v>
      </c>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3" t="s">
        <v>5282</v>
      </c>
      <c r="AB333" s="2" t="s">
        <v>4</v>
      </c>
      <c r="AC333" s="2" t="s">
        <v>27</v>
      </c>
      <c r="AD333" s="2" t="s">
        <v>9</v>
      </c>
      <c r="AE333" s="2" t="s">
        <v>27</v>
      </c>
      <c r="AF333" s="2" t="s">
        <v>230</v>
      </c>
      <c r="AG333" s="2" t="s">
        <v>230</v>
      </c>
      <c r="AH333" s="2" t="s">
        <v>27</v>
      </c>
    </row>
    <row r="334" spans="1:34">
      <c r="A334" s="1">
        <v>321</v>
      </c>
      <c r="B334" s="2" t="s">
        <v>78</v>
      </c>
      <c r="D334" s="2" t="s">
        <v>364</v>
      </c>
      <c r="E334" s="2" t="s">
        <v>23</v>
      </c>
      <c r="F334" s="2" t="s">
        <v>3</v>
      </c>
      <c r="G334" s="32" t="s">
        <v>5004</v>
      </c>
      <c r="H334" s="36" t="s">
        <v>1001</v>
      </c>
      <c r="I334" s="2" t="s">
        <v>1002</v>
      </c>
      <c r="J334" s="2" t="e">
        <f>INDEX(#REF!,MATCH(AA334,#REF!,0),1)</f>
        <v>#REF!</v>
      </c>
      <c r="K334" s="4" t="e">
        <f>INDEX(#REF!,MATCH(AA334,#REF!,0),1)</f>
        <v>#REF!</v>
      </c>
      <c r="R334" s="2" t="s">
        <v>365</v>
      </c>
      <c r="X334" s="2" t="str">
        <f t="shared" si="44"/>
        <v>CI_ Supply Chain_ Event. Details</v>
      </c>
      <c r="Y334" s="2" t="str">
        <f t="shared" si="45"/>
        <v>ram:CISupplyChainEventType</v>
      </c>
      <c r="Z334" s="2" t="str">
        <f t="shared" si="46"/>
        <v>ram:CISupplyChainEventType</v>
      </c>
      <c r="AA334" s="3" t="s">
        <v>5283</v>
      </c>
      <c r="AB334" s="2" t="s">
        <v>4</v>
      </c>
      <c r="AC334" s="2" t="s">
        <v>27</v>
      </c>
      <c r="AD334" s="2" t="s">
        <v>9</v>
      </c>
      <c r="AE334" s="2" t="s">
        <v>27</v>
      </c>
      <c r="AF334" s="2" t="s">
        <v>230</v>
      </c>
      <c r="AG334" s="2" t="s">
        <v>230</v>
      </c>
      <c r="AH334" s="2" t="s">
        <v>27</v>
      </c>
    </row>
    <row r="335" spans="1:34" ht="45">
      <c r="A335" s="1">
        <v>322</v>
      </c>
      <c r="B335" s="2" t="s">
        <v>78</v>
      </c>
      <c r="D335" s="2" t="s">
        <v>366</v>
      </c>
      <c r="E335" s="2" t="s">
        <v>12</v>
      </c>
      <c r="F335" s="2" t="s">
        <v>17</v>
      </c>
      <c r="G335" s="32" t="s">
        <v>5002</v>
      </c>
      <c r="H335" s="36" t="s">
        <v>1003</v>
      </c>
      <c r="I335" s="2" t="s">
        <v>1004</v>
      </c>
      <c r="J335" s="2" t="e">
        <f>INDEX(#REF!,MATCH(AA335,#REF!,0),1)</f>
        <v>#REF!</v>
      </c>
      <c r="K335" s="4" t="e">
        <f>INDEX(#REF!,MATCH(AA335,#REF!,0),1)</f>
        <v>#REF!</v>
      </c>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3" t="s">
        <v>5284</v>
      </c>
      <c r="AB335" s="2" t="s">
        <v>4</v>
      </c>
      <c r="AC335" s="2" t="s">
        <v>84</v>
      </c>
      <c r="AD335" s="2" t="s">
        <v>9</v>
      </c>
      <c r="AE335" s="2" t="s">
        <v>27</v>
      </c>
      <c r="AF335" s="2" t="s">
        <v>56</v>
      </c>
      <c r="AG335" s="2" t="s">
        <v>230</v>
      </c>
      <c r="AH335" s="2" t="s">
        <v>542</v>
      </c>
    </row>
    <row r="336" spans="1:34" ht="45">
      <c r="A336" s="1">
        <v>323</v>
      </c>
      <c r="B336" s="2" t="s">
        <v>78</v>
      </c>
      <c r="D336" s="2" t="s">
        <v>1005</v>
      </c>
      <c r="E336" s="2" t="s">
        <v>20</v>
      </c>
      <c r="F336" s="2" t="s">
        <v>71</v>
      </c>
      <c r="G336" s="32" t="s">
        <v>5001</v>
      </c>
      <c r="H336" s="35" t="s">
        <v>1006</v>
      </c>
      <c r="I336" s="2" t="s">
        <v>1007</v>
      </c>
      <c r="J336" s="2" t="e">
        <f>INDEX(#REF!,MATCH(AA336,#REF!,0),1)</f>
        <v>#REF!</v>
      </c>
      <c r="K336" s="4" t="e">
        <f>INDEX(#REF!,MATCH(AA336,#REF!,0),1)</f>
        <v>#REF!</v>
      </c>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3" t="s">
        <v>5285</v>
      </c>
      <c r="AB336" s="2" t="s">
        <v>4</v>
      </c>
      <c r="AC336" s="2" t="s">
        <v>27</v>
      </c>
      <c r="AD336" s="2" t="s">
        <v>9</v>
      </c>
      <c r="AE336" s="2" t="s">
        <v>27</v>
      </c>
      <c r="AF336" s="2" t="s">
        <v>230</v>
      </c>
      <c r="AG336" s="2" t="s">
        <v>230</v>
      </c>
      <c r="AH336" s="2" t="s">
        <v>27</v>
      </c>
    </row>
    <row r="337" spans="1:34">
      <c r="A337" s="1">
        <v>324</v>
      </c>
      <c r="B337" s="2" t="s">
        <v>78</v>
      </c>
      <c r="D337" s="2" t="s">
        <v>416</v>
      </c>
      <c r="E337" s="2" t="s">
        <v>23</v>
      </c>
      <c r="F337" s="2" t="s">
        <v>3</v>
      </c>
      <c r="G337" s="32" t="s">
        <v>5004</v>
      </c>
      <c r="H337" s="36" t="s">
        <v>1008</v>
      </c>
      <c r="I337" s="2" t="s">
        <v>1009</v>
      </c>
      <c r="J337" s="2" t="e">
        <f>INDEX(#REF!,MATCH(AA337,#REF!,0),1)</f>
        <v>#REF!</v>
      </c>
      <c r="K337" s="4" t="e">
        <f>INDEX(#REF!,MATCH(AA337,#REF!,0),1)</f>
        <v>#REF!</v>
      </c>
      <c r="R337" s="2" t="s">
        <v>79</v>
      </c>
      <c r="X337" s="2" t="str">
        <f t="shared" si="53"/>
        <v>CI_ Referenced_ Document. Details</v>
      </c>
      <c r="Y337" s="2" t="str">
        <f t="shared" si="54"/>
        <v>ram:CIReferencedDocumentType</v>
      </c>
      <c r="Z337" s="2" t="str">
        <f t="shared" ref="Z337:Z392" si="55">Y337</f>
        <v>ram:CIReferencedDocumentType</v>
      </c>
      <c r="AA337" s="3" t="s">
        <v>5135</v>
      </c>
      <c r="AB337" s="2" t="s">
        <v>4</v>
      </c>
      <c r="AC337" s="2" t="s">
        <v>27</v>
      </c>
      <c r="AD337" s="2" t="s">
        <v>9</v>
      </c>
      <c r="AE337" s="2" t="s">
        <v>27</v>
      </c>
      <c r="AF337" s="2" t="s">
        <v>230</v>
      </c>
      <c r="AG337" s="2" t="s">
        <v>230</v>
      </c>
      <c r="AH337" s="2" t="s">
        <v>27</v>
      </c>
    </row>
    <row r="338" spans="1:34" ht="45">
      <c r="A338" s="1">
        <v>325</v>
      </c>
      <c r="B338" s="2" t="s">
        <v>78</v>
      </c>
      <c r="D338" s="2" t="s">
        <v>80</v>
      </c>
      <c r="E338" s="2" t="s">
        <v>12</v>
      </c>
      <c r="F338" s="2" t="s">
        <v>22</v>
      </c>
      <c r="G338" s="32" t="s">
        <v>5002</v>
      </c>
      <c r="H338" s="36" t="s">
        <v>1010</v>
      </c>
      <c r="I338" s="2" t="s">
        <v>1011</v>
      </c>
      <c r="J338" s="2" t="e">
        <f>INDEX(#REF!,MATCH(AA338,#REF!,0),1)</f>
        <v>#REF!</v>
      </c>
      <c r="K338" s="4" t="e">
        <f>INDEX(#REF!,MATCH(AA338,#REF!,0),1)</f>
        <v>#REF!</v>
      </c>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3" t="s">
        <v>5286</v>
      </c>
      <c r="AB338" s="2" t="s">
        <v>4</v>
      </c>
      <c r="AC338" s="2" t="s">
        <v>27</v>
      </c>
      <c r="AD338" s="2" t="s">
        <v>9</v>
      </c>
      <c r="AE338" s="2" t="s">
        <v>27</v>
      </c>
      <c r="AF338" s="2" t="s">
        <v>56</v>
      </c>
      <c r="AG338" s="2" t="s">
        <v>230</v>
      </c>
      <c r="AH338" s="2" t="s">
        <v>542</v>
      </c>
    </row>
    <row r="339" spans="1:34" ht="45">
      <c r="A339" s="1">
        <v>326</v>
      </c>
      <c r="B339" s="2" t="s">
        <v>78</v>
      </c>
      <c r="D339" s="2" t="s">
        <v>85</v>
      </c>
      <c r="E339" s="2" t="s">
        <v>12</v>
      </c>
      <c r="F339" s="2" t="s">
        <v>17</v>
      </c>
      <c r="G339" s="32" t="s">
        <v>5002</v>
      </c>
      <c r="H339" s="36" t="s">
        <v>1396</v>
      </c>
      <c r="I339" s="2" t="s">
        <v>1397</v>
      </c>
      <c r="J339" s="2" t="e">
        <f>INDEX(#REF!,MATCH(AA339,#REF!,0),1)</f>
        <v>#REF!</v>
      </c>
      <c r="K339" s="4" t="e">
        <f>INDEX(#REF!,MATCH(AA339,#REF!,0),1)</f>
        <v>#REF!</v>
      </c>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3" t="s">
        <v>5287</v>
      </c>
      <c r="AB339" s="2" t="s">
        <v>4</v>
      </c>
      <c r="AF339" s="2" t="s">
        <v>56</v>
      </c>
      <c r="AG339" s="2" t="s">
        <v>230</v>
      </c>
      <c r="AH339" s="2" t="s">
        <v>27</v>
      </c>
    </row>
    <row r="340" spans="1:34" ht="45">
      <c r="A340" s="1">
        <v>327</v>
      </c>
      <c r="B340" s="2" t="s">
        <v>78</v>
      </c>
      <c r="D340" s="2" t="s">
        <v>89</v>
      </c>
      <c r="E340" s="2" t="s">
        <v>12</v>
      </c>
      <c r="F340" s="2" t="s">
        <v>22</v>
      </c>
      <c r="G340" s="32" t="s">
        <v>5002</v>
      </c>
      <c r="H340" s="36" t="s">
        <v>1012</v>
      </c>
      <c r="I340" s="2" t="s">
        <v>1013</v>
      </c>
      <c r="J340" s="2" t="e">
        <f>INDEX(#REF!,MATCH(AA340,#REF!,0),1)</f>
        <v>#REF!</v>
      </c>
      <c r="K340" s="4" t="e">
        <f>INDEX(#REF!,MATCH(AA340,#REF!,0),1)</f>
        <v>#REF!</v>
      </c>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3" t="s">
        <v>5288</v>
      </c>
      <c r="AB340" s="2" t="s">
        <v>4</v>
      </c>
      <c r="AC340" s="2" t="s">
        <v>91</v>
      </c>
      <c r="AD340" s="2" t="s">
        <v>9</v>
      </c>
      <c r="AE340" s="2" t="s">
        <v>59</v>
      </c>
      <c r="AF340" s="2" t="s">
        <v>56</v>
      </c>
      <c r="AG340" s="2" t="s">
        <v>230</v>
      </c>
      <c r="AH340" s="2" t="s">
        <v>27</v>
      </c>
    </row>
    <row r="341" spans="1:34" ht="45">
      <c r="A341" s="1">
        <v>328</v>
      </c>
      <c r="B341" s="2" t="s">
        <v>78</v>
      </c>
      <c r="D341" s="2" t="s">
        <v>369</v>
      </c>
      <c r="E341" s="2" t="s">
        <v>12</v>
      </c>
      <c r="F341" s="2" t="s">
        <v>22</v>
      </c>
      <c r="G341" s="32" t="s">
        <v>5002</v>
      </c>
      <c r="H341" s="36" t="s">
        <v>1014</v>
      </c>
      <c r="I341" s="2" t="s">
        <v>1015</v>
      </c>
      <c r="J341" s="2" t="e">
        <f>INDEX(#REF!,MATCH(AA341,#REF!,0),1)</f>
        <v>#REF!</v>
      </c>
      <c r="K341" s="4" t="e">
        <f>INDEX(#REF!,MATCH(AA341,#REF!,0),1)</f>
        <v>#REF!</v>
      </c>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3" t="s">
        <v>5289</v>
      </c>
      <c r="AB341" s="2" t="s">
        <v>4</v>
      </c>
      <c r="AC341" s="2" t="s">
        <v>34</v>
      </c>
      <c r="AD341" s="2" t="s">
        <v>9</v>
      </c>
      <c r="AE341" s="2" t="s">
        <v>35</v>
      </c>
      <c r="AF341" s="2" t="s">
        <v>56</v>
      </c>
      <c r="AG341" s="2" t="s">
        <v>230</v>
      </c>
      <c r="AH341" s="2" t="s">
        <v>27</v>
      </c>
    </row>
    <row r="342" spans="1:34" ht="45">
      <c r="A342" s="1">
        <v>329</v>
      </c>
      <c r="B342" s="2" t="s">
        <v>78</v>
      </c>
      <c r="D342" s="2" t="s">
        <v>96</v>
      </c>
      <c r="E342" s="2" t="s">
        <v>12</v>
      </c>
      <c r="F342" s="2" t="s">
        <v>22</v>
      </c>
      <c r="G342" s="32" t="s">
        <v>5002</v>
      </c>
      <c r="H342" s="36" t="s">
        <v>1016</v>
      </c>
      <c r="I342" s="2" t="s">
        <v>1017</v>
      </c>
      <c r="J342" s="2" t="e">
        <f>INDEX(#REF!,MATCH(AA342,#REF!,0),1)</f>
        <v>#REF!</v>
      </c>
      <c r="K342" s="4" t="e">
        <f>INDEX(#REF!,MATCH(AA342,#REF!,0),1)</f>
        <v>#REF!</v>
      </c>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3" t="s">
        <v>5290</v>
      </c>
      <c r="AB342" s="2" t="s">
        <v>4</v>
      </c>
      <c r="AC342" s="2" t="s">
        <v>34</v>
      </c>
      <c r="AD342" s="2" t="s">
        <v>9</v>
      </c>
      <c r="AE342" s="2" t="s">
        <v>35</v>
      </c>
      <c r="AF342" s="2" t="s">
        <v>56</v>
      </c>
      <c r="AG342" s="2" t="s">
        <v>230</v>
      </c>
      <c r="AH342" s="2" t="s">
        <v>27</v>
      </c>
    </row>
    <row r="343" spans="1:34" ht="30">
      <c r="A343" s="1">
        <v>330</v>
      </c>
      <c r="B343" s="2" t="s">
        <v>1018</v>
      </c>
      <c r="D343" s="2" t="s">
        <v>1019</v>
      </c>
      <c r="E343" s="2" t="s">
        <v>20</v>
      </c>
      <c r="F343" s="2" t="s">
        <v>942</v>
      </c>
      <c r="G343" s="32" t="s">
        <v>4999</v>
      </c>
      <c r="H343" s="34" t="s">
        <v>1020</v>
      </c>
      <c r="I343" s="2" t="s">
        <v>1021</v>
      </c>
      <c r="J343" s="2" t="e">
        <f>INDEX(#REF!,MATCH(AA343,#REF!,0),1)</f>
        <v>#REF!</v>
      </c>
      <c r="K343" s="4" t="e">
        <f>INDEX(#REF!,MATCH(AA343,#REF!,0),1)</f>
        <v>#REF!</v>
      </c>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3" t="s">
        <v>5103</v>
      </c>
      <c r="AB343" s="2" t="s">
        <v>4</v>
      </c>
      <c r="AC343" s="2" t="s">
        <v>27</v>
      </c>
      <c r="AD343" s="2" t="s">
        <v>9</v>
      </c>
      <c r="AE343" s="2" t="s">
        <v>27</v>
      </c>
      <c r="AF343" s="2" t="s">
        <v>230</v>
      </c>
      <c r="AG343" s="2" t="s">
        <v>230</v>
      </c>
      <c r="AH343" s="2" t="s">
        <v>816</v>
      </c>
    </row>
    <row r="344" spans="1:34">
      <c r="A344" s="1">
        <v>331</v>
      </c>
      <c r="B344" s="2" t="s">
        <v>1018</v>
      </c>
      <c r="D344" s="2" t="s">
        <v>1022</v>
      </c>
      <c r="E344" s="2" t="s">
        <v>23</v>
      </c>
      <c r="F344" s="2" t="s">
        <v>74</v>
      </c>
      <c r="G344" s="32" t="s">
        <v>5000</v>
      </c>
      <c r="H344" s="35" t="s">
        <v>1023</v>
      </c>
      <c r="I344" s="2" t="s">
        <v>1024</v>
      </c>
      <c r="J344" s="2" t="e">
        <f>INDEX(#REF!,MATCH(AA344,#REF!,0),1)</f>
        <v>#REF!</v>
      </c>
      <c r="K344" s="4" t="e">
        <f>INDEX(#REF!,MATCH(AA344,#REF!,0),1)</f>
        <v>#REF!</v>
      </c>
      <c r="P344" s="2" t="s">
        <v>1522</v>
      </c>
      <c r="X344" s="2" t="str">
        <f t="shared" si="53"/>
        <v>CIILB_ Subordinate_ Trade Line Item. Details</v>
      </c>
      <c r="Y344" s="2" t="str">
        <f t="shared" si="54"/>
        <v>ram:CIILBSubordinateTradeLineItemType</v>
      </c>
      <c r="Z344" s="2" t="str">
        <f t="shared" si="55"/>
        <v>ram:CIILBSubordinateTradeLineItemType</v>
      </c>
      <c r="AA344" s="3" t="s">
        <v>5291</v>
      </c>
      <c r="AB344" s="2" t="s">
        <v>4</v>
      </c>
      <c r="AC344" s="2" t="s">
        <v>27</v>
      </c>
      <c r="AD344" s="2" t="s">
        <v>9</v>
      </c>
      <c r="AE344" s="2" t="s">
        <v>27</v>
      </c>
      <c r="AF344" s="2" t="s">
        <v>230</v>
      </c>
      <c r="AG344" s="2" t="s">
        <v>230</v>
      </c>
      <c r="AH344" s="2" t="s">
        <v>27</v>
      </c>
    </row>
    <row r="345" spans="1:34" ht="30">
      <c r="A345" s="1">
        <v>332</v>
      </c>
      <c r="B345" s="2" t="s">
        <v>1018</v>
      </c>
      <c r="D345" s="2" t="s">
        <v>425</v>
      </c>
      <c r="E345" s="2" t="s">
        <v>12</v>
      </c>
      <c r="F345" s="2" t="s">
        <v>22</v>
      </c>
      <c r="G345" s="32" t="s">
        <v>5001</v>
      </c>
      <c r="H345" s="35" t="s">
        <v>1025</v>
      </c>
      <c r="I345" s="2" t="s">
        <v>1026</v>
      </c>
      <c r="J345" s="2" t="e">
        <f>INDEX(#REF!,MATCH(AA345,#REF!,0),1)</f>
        <v>#REF!</v>
      </c>
      <c r="K345" s="4" t="e">
        <f>INDEX(#REF!,MATCH(AA345,#REF!,0),1)</f>
        <v>#REF!</v>
      </c>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3" t="s">
        <v>5292</v>
      </c>
      <c r="AB345" s="2" t="s">
        <v>4</v>
      </c>
      <c r="AC345" s="2" t="s">
        <v>27</v>
      </c>
      <c r="AD345" s="2" t="s">
        <v>9</v>
      </c>
      <c r="AE345" s="2" t="s">
        <v>27</v>
      </c>
      <c r="AF345" s="2" t="s">
        <v>125</v>
      </c>
      <c r="AG345" s="2" t="s">
        <v>15</v>
      </c>
      <c r="AH345" s="2" t="s">
        <v>25</v>
      </c>
    </row>
    <row r="346" spans="1:34" ht="30">
      <c r="A346" s="1">
        <v>333</v>
      </c>
      <c r="B346" s="2" t="s">
        <v>1018</v>
      </c>
      <c r="D346" s="2" t="s">
        <v>1027</v>
      </c>
      <c r="E346" s="2" t="s">
        <v>12</v>
      </c>
      <c r="F346" s="2" t="s">
        <v>17</v>
      </c>
      <c r="G346" s="32" t="s">
        <v>5001</v>
      </c>
      <c r="H346" s="35" t="s">
        <v>1028</v>
      </c>
      <c r="I346" s="2" t="s">
        <v>1029</v>
      </c>
      <c r="J346" s="2" t="e">
        <f>INDEX(#REF!,MATCH(AA346,#REF!,0),1)</f>
        <v>#REF!</v>
      </c>
      <c r="K346" s="4" t="e">
        <f>INDEX(#REF!,MATCH(AA346,#REF!,0),1)</f>
        <v>#REF!</v>
      </c>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3" t="s">
        <v>5293</v>
      </c>
      <c r="AB346" s="2" t="s">
        <v>4</v>
      </c>
      <c r="AC346" s="2" t="s">
        <v>34</v>
      </c>
      <c r="AD346" s="2" t="s">
        <v>9</v>
      </c>
      <c r="AE346" s="2" t="s">
        <v>35</v>
      </c>
      <c r="AF346" s="2" t="s">
        <v>125</v>
      </c>
      <c r="AG346" s="2" t="s">
        <v>60</v>
      </c>
      <c r="AH346" s="2" t="s">
        <v>27</v>
      </c>
    </row>
    <row r="347" spans="1:34" ht="45">
      <c r="A347" s="1">
        <v>334</v>
      </c>
      <c r="B347" s="2" t="s">
        <v>1018</v>
      </c>
      <c r="D347" s="2" t="s">
        <v>1030</v>
      </c>
      <c r="E347" s="2" t="s">
        <v>20</v>
      </c>
      <c r="F347" s="2" t="s">
        <v>22</v>
      </c>
      <c r="G347" s="32" t="s">
        <v>5001</v>
      </c>
      <c r="H347" s="35" t="s">
        <v>1031</v>
      </c>
      <c r="I347" s="2" t="s">
        <v>1032</v>
      </c>
      <c r="J347" s="2" t="e">
        <f>INDEX(#REF!,MATCH(AA347,#REF!,0),1)</f>
        <v>#REF!</v>
      </c>
      <c r="K347" s="4" t="e">
        <f>INDEX(#REF!,MATCH(AA347,#REF!,0),1)</f>
        <v>#REF!</v>
      </c>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3" t="s">
        <v>5294</v>
      </c>
      <c r="AB347" s="2" t="s">
        <v>4</v>
      </c>
      <c r="AC347" s="2" t="s">
        <v>27</v>
      </c>
      <c r="AD347" s="2" t="s">
        <v>9</v>
      </c>
      <c r="AE347" s="2" t="s">
        <v>27</v>
      </c>
      <c r="AF347" s="2" t="s">
        <v>230</v>
      </c>
      <c r="AG347" s="2" t="s">
        <v>230</v>
      </c>
      <c r="AH347" s="2" t="s">
        <v>27</v>
      </c>
    </row>
    <row r="348" spans="1:34">
      <c r="A348" s="1">
        <v>335</v>
      </c>
      <c r="B348" s="2" t="s">
        <v>1018</v>
      </c>
      <c r="D348" s="2" t="s">
        <v>1033</v>
      </c>
      <c r="E348" s="2" t="s">
        <v>23</v>
      </c>
      <c r="F348" s="2" t="s">
        <v>3</v>
      </c>
      <c r="G348" s="32" t="s">
        <v>5004</v>
      </c>
      <c r="H348" s="36" t="s">
        <v>1034</v>
      </c>
      <c r="I348" s="2" t="s">
        <v>1035</v>
      </c>
      <c r="J348" s="2" t="e">
        <f>INDEX(#REF!,MATCH(AA348,#REF!,0),1)</f>
        <v>#REF!</v>
      </c>
      <c r="K348" s="4" t="e">
        <f>INDEX(#REF!,MATCH(AA348,#REF!,0),1)</f>
        <v>#REF!</v>
      </c>
      <c r="R348" s="2" t="s">
        <v>426</v>
      </c>
      <c r="X348" s="2" t="str">
        <f t="shared" si="53"/>
        <v>CIILB_ Supply Chain_ Trade Agreement. Details</v>
      </c>
      <c r="Y348" s="2" t="str">
        <f t="shared" si="54"/>
        <v>ram:CIILBSupplyChainTradeAgreementType</v>
      </c>
      <c r="Z348" s="2" t="str">
        <f t="shared" si="55"/>
        <v>ram:CIILBSupplyChainTradeAgreementType</v>
      </c>
      <c r="AA348" s="3" t="s">
        <v>5295</v>
      </c>
      <c r="AB348" s="2" t="s">
        <v>4</v>
      </c>
      <c r="AC348" s="2" t="s">
        <v>27</v>
      </c>
      <c r="AD348" s="2" t="s">
        <v>9</v>
      </c>
      <c r="AE348" s="2" t="s">
        <v>27</v>
      </c>
      <c r="AF348" s="2" t="s">
        <v>230</v>
      </c>
      <c r="AG348" s="2" t="s">
        <v>230</v>
      </c>
      <c r="AH348" s="2" t="s">
        <v>27</v>
      </c>
    </row>
    <row r="349" spans="1:34" ht="45">
      <c r="A349" s="1">
        <v>336</v>
      </c>
      <c r="B349" s="2" t="s">
        <v>1018</v>
      </c>
      <c r="D349" s="2" t="s">
        <v>427</v>
      </c>
      <c r="E349" s="2" t="s">
        <v>20</v>
      </c>
      <c r="F349" s="2" t="s">
        <v>17</v>
      </c>
      <c r="G349" s="32" t="s">
        <v>5002</v>
      </c>
      <c r="H349" s="36" t="s">
        <v>1036</v>
      </c>
      <c r="I349" s="2" t="s">
        <v>1037</v>
      </c>
      <c r="J349" s="2" t="e">
        <f>INDEX(#REF!,MATCH(AA349,#REF!,0),1)</f>
        <v>#REF!</v>
      </c>
      <c r="K349" s="4" t="e">
        <f>INDEX(#REF!,MATCH(AA349,#REF!,0),1)</f>
        <v>#REF!</v>
      </c>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3" t="s">
        <v>5296</v>
      </c>
      <c r="AB349" s="2" t="s">
        <v>4</v>
      </c>
      <c r="AC349" s="2" t="s">
        <v>27</v>
      </c>
      <c r="AD349" s="2" t="s">
        <v>9</v>
      </c>
      <c r="AE349" s="2" t="s">
        <v>27</v>
      </c>
      <c r="AF349" s="2" t="s">
        <v>230</v>
      </c>
      <c r="AG349" s="2" t="s">
        <v>230</v>
      </c>
      <c r="AH349" s="2" t="s">
        <v>27</v>
      </c>
    </row>
    <row r="350" spans="1:34">
      <c r="A350" s="1">
        <v>337</v>
      </c>
      <c r="B350" s="2" t="s">
        <v>1018</v>
      </c>
      <c r="D350" s="2" t="s">
        <v>416</v>
      </c>
      <c r="E350" s="2" t="s">
        <v>23</v>
      </c>
      <c r="F350" s="2" t="s">
        <v>3</v>
      </c>
      <c r="G350" s="32" t="s">
        <v>5003</v>
      </c>
      <c r="H350" s="37" t="s">
        <v>1038</v>
      </c>
      <c r="I350" s="2" t="s">
        <v>1039</v>
      </c>
      <c r="J350" s="2" t="e">
        <f>INDEX(#REF!,MATCH(AA350,#REF!,0),1)</f>
        <v>#REF!</v>
      </c>
      <c r="K350" s="4" t="e">
        <f>INDEX(#REF!,MATCH(AA350,#REF!,0),1)</f>
        <v>#REF!</v>
      </c>
      <c r="T350" s="2" t="s">
        <v>79</v>
      </c>
      <c r="X350" s="2" t="str">
        <f t="shared" si="53"/>
        <v>CI_ Referenced_ Document. Details</v>
      </c>
      <c r="Y350" s="2" t="str">
        <f t="shared" si="54"/>
        <v>ram:CIReferencedDocumentType</v>
      </c>
      <c r="Z350" s="2" t="str">
        <f t="shared" si="55"/>
        <v>ram:CIReferencedDocumentType</v>
      </c>
      <c r="AA350" s="3" t="s">
        <v>5135</v>
      </c>
      <c r="AB350" s="2" t="s">
        <v>4</v>
      </c>
      <c r="AC350" s="2" t="s">
        <v>27</v>
      </c>
      <c r="AD350" s="2" t="s">
        <v>9</v>
      </c>
      <c r="AE350" s="2" t="s">
        <v>27</v>
      </c>
      <c r="AF350" s="2" t="s">
        <v>230</v>
      </c>
      <c r="AG350" s="2" t="s">
        <v>230</v>
      </c>
      <c r="AH350" s="2" t="s">
        <v>27</v>
      </c>
    </row>
    <row r="351" spans="1:34" ht="60">
      <c r="A351" s="1">
        <v>338</v>
      </c>
      <c r="B351" s="2" t="s">
        <v>1018</v>
      </c>
      <c r="D351" s="2" t="s">
        <v>80</v>
      </c>
      <c r="E351" s="2" t="s">
        <v>12</v>
      </c>
      <c r="F351" s="2" t="s">
        <v>17</v>
      </c>
      <c r="G351" s="32">
        <v>10</v>
      </c>
      <c r="H351" s="37" t="s">
        <v>1040</v>
      </c>
      <c r="I351" s="2" t="s">
        <v>1041</v>
      </c>
      <c r="J351" s="2" t="e">
        <f>INDEX(#REF!,MATCH(AA351,#REF!,0),1)</f>
        <v>#REF!</v>
      </c>
      <c r="K351" s="4" t="e">
        <f>INDEX(#REF!,MATCH(AA351,#REF!,0),1)</f>
        <v>#REF!</v>
      </c>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3" t="s">
        <v>5297</v>
      </c>
      <c r="AB351" s="2" t="s">
        <v>4</v>
      </c>
      <c r="AC351" s="2" t="s">
        <v>27</v>
      </c>
      <c r="AD351" s="2" t="s">
        <v>9</v>
      </c>
      <c r="AE351" s="2" t="s">
        <v>27</v>
      </c>
      <c r="AF351" s="2" t="s">
        <v>56</v>
      </c>
      <c r="AG351" s="2" t="s">
        <v>230</v>
      </c>
      <c r="AH351" s="2" t="s">
        <v>230</v>
      </c>
    </row>
    <row r="352" spans="1:34" ht="45">
      <c r="A352" s="1">
        <v>339</v>
      </c>
      <c r="B352" s="2" t="s">
        <v>1018</v>
      </c>
      <c r="D352" s="2" t="s">
        <v>451</v>
      </c>
      <c r="E352" s="2" t="s">
        <v>12</v>
      </c>
      <c r="F352" s="2" t="s">
        <v>17</v>
      </c>
      <c r="G352" s="32">
        <v>10</v>
      </c>
      <c r="H352" s="37" t="s">
        <v>1527</v>
      </c>
      <c r="I352" s="2" t="s">
        <v>1528</v>
      </c>
      <c r="J352" s="2" t="e">
        <f>INDEX(#REF!,MATCH(AA352,#REF!,0),1)</f>
        <v>#REF!</v>
      </c>
      <c r="K352" s="4" t="e">
        <f>INDEX(#REF!,MATCH(AA352,#REF!,0),1)</f>
        <v>#REF!</v>
      </c>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3" t="s">
        <v>5298</v>
      </c>
      <c r="AB352" s="2" t="s">
        <v>7</v>
      </c>
      <c r="AC352" s="2" t="s">
        <v>27</v>
      </c>
      <c r="AD352" s="2" t="s">
        <v>9</v>
      </c>
      <c r="AE352" s="2" t="s">
        <v>27</v>
      </c>
      <c r="AF352" s="2" t="s">
        <v>56</v>
      </c>
      <c r="AG352" s="2" t="s">
        <v>230</v>
      </c>
      <c r="AH352" s="2" t="s">
        <v>230</v>
      </c>
    </row>
    <row r="353" spans="1:34" ht="60">
      <c r="A353" s="1">
        <v>340</v>
      </c>
      <c r="B353" s="2" t="s">
        <v>1018</v>
      </c>
      <c r="D353" s="2" t="s">
        <v>85</v>
      </c>
      <c r="E353" s="2" t="s">
        <v>12</v>
      </c>
      <c r="F353" s="2" t="s">
        <v>17</v>
      </c>
      <c r="G353" s="32">
        <v>10</v>
      </c>
      <c r="H353" s="37" t="s">
        <v>1529</v>
      </c>
      <c r="I353" s="2" t="s">
        <v>1530</v>
      </c>
      <c r="J353" s="2" t="e">
        <f>INDEX(#REF!,MATCH(AA353,#REF!,0),1)</f>
        <v>#REF!</v>
      </c>
      <c r="K353" s="4" t="e">
        <f>INDEX(#REF!,MATCH(AA353,#REF!,0),1)</f>
        <v>#REF!</v>
      </c>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3" t="s">
        <v>5299</v>
      </c>
      <c r="AB353" s="2" t="s">
        <v>4</v>
      </c>
      <c r="AF353" s="2" t="s">
        <v>56</v>
      </c>
      <c r="AG353" s="2" t="s">
        <v>230</v>
      </c>
      <c r="AH353" s="2" t="s">
        <v>230</v>
      </c>
    </row>
    <row r="354" spans="1:34" ht="45">
      <c r="A354" s="1">
        <v>341</v>
      </c>
      <c r="B354" s="2" t="s">
        <v>1018</v>
      </c>
      <c r="D354" s="2" t="s">
        <v>429</v>
      </c>
      <c r="E354" s="2" t="s">
        <v>20</v>
      </c>
      <c r="F354" s="2" t="s">
        <v>17</v>
      </c>
      <c r="G354" s="32" t="s">
        <v>5002</v>
      </c>
      <c r="H354" s="36" t="s">
        <v>1042</v>
      </c>
      <c r="I354" s="2" t="s">
        <v>1043</v>
      </c>
      <c r="J354" s="2" t="e">
        <f>INDEX(#REF!,MATCH(AA354,#REF!,0),1)</f>
        <v>#REF!</v>
      </c>
      <c r="K354" s="4" t="e">
        <f>INDEX(#REF!,MATCH(AA354,#REF!,0),1)</f>
        <v>#REF!</v>
      </c>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3" t="s">
        <v>5300</v>
      </c>
      <c r="AB354" s="2" t="s">
        <v>4</v>
      </c>
      <c r="AC354" s="2" t="s">
        <v>27</v>
      </c>
      <c r="AD354" s="2" t="s">
        <v>9</v>
      </c>
      <c r="AE354" s="2" t="s">
        <v>27</v>
      </c>
      <c r="AF354" s="2" t="s">
        <v>230</v>
      </c>
      <c r="AG354" s="2" t="s">
        <v>230</v>
      </c>
      <c r="AH354" s="2" t="s">
        <v>27</v>
      </c>
    </row>
    <row r="355" spans="1:34">
      <c r="A355" s="1">
        <v>342</v>
      </c>
      <c r="B355" s="2" t="s">
        <v>1018</v>
      </c>
      <c r="D355" s="2" t="s">
        <v>416</v>
      </c>
      <c r="E355" s="2" t="s">
        <v>23</v>
      </c>
      <c r="F355" s="2" t="s">
        <v>3</v>
      </c>
      <c r="G355" s="32" t="s">
        <v>5003</v>
      </c>
      <c r="H355" s="37" t="s">
        <v>1044</v>
      </c>
      <c r="I355" s="2" t="s">
        <v>1045</v>
      </c>
      <c r="J355" s="2" t="e">
        <f>INDEX(#REF!,MATCH(AA355,#REF!,0),1)</f>
        <v>#REF!</v>
      </c>
      <c r="K355" s="4" t="e">
        <f>INDEX(#REF!,MATCH(AA355,#REF!,0),1)</f>
        <v>#REF!</v>
      </c>
      <c r="T355" s="2" t="s">
        <v>79</v>
      </c>
      <c r="X355" s="2" t="str">
        <f t="shared" si="53"/>
        <v>CI_ Referenced_ Document. Details</v>
      </c>
      <c r="Y355" s="2" t="str">
        <f t="shared" si="54"/>
        <v>ram:CIReferencedDocumentType</v>
      </c>
      <c r="Z355" s="2" t="str">
        <f t="shared" si="55"/>
        <v>ram:CIReferencedDocumentType</v>
      </c>
      <c r="AA355" s="3" t="s">
        <v>5135</v>
      </c>
      <c r="AB355" s="2" t="s">
        <v>4</v>
      </c>
      <c r="AC355" s="2" t="s">
        <v>27</v>
      </c>
      <c r="AD355" s="2" t="s">
        <v>9</v>
      </c>
      <c r="AE355" s="2" t="s">
        <v>27</v>
      </c>
      <c r="AF355" s="2" t="s">
        <v>230</v>
      </c>
      <c r="AG355" s="2" t="s">
        <v>230</v>
      </c>
      <c r="AH355" s="2" t="s">
        <v>27</v>
      </c>
    </row>
    <row r="356" spans="1:34" ht="60">
      <c r="A356" s="1">
        <v>343</v>
      </c>
      <c r="B356" s="2" t="s">
        <v>1018</v>
      </c>
      <c r="D356" s="2" t="s">
        <v>80</v>
      </c>
      <c r="E356" s="2" t="s">
        <v>12</v>
      </c>
      <c r="F356" s="2" t="s">
        <v>17</v>
      </c>
      <c r="G356" s="32">
        <v>10</v>
      </c>
      <c r="H356" s="37" t="s">
        <v>1046</v>
      </c>
      <c r="I356" s="2" t="s">
        <v>1047</v>
      </c>
      <c r="J356" s="2" t="e">
        <f>INDEX(#REF!,MATCH(AA356,#REF!,0),1)</f>
        <v>#REF!</v>
      </c>
      <c r="K356" s="4" t="e">
        <f>INDEX(#REF!,MATCH(AA356,#REF!,0),1)</f>
        <v>#REF!</v>
      </c>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3" t="s">
        <v>5301</v>
      </c>
      <c r="AB356" s="2" t="s">
        <v>4</v>
      </c>
      <c r="AC356" s="2" t="s">
        <v>27</v>
      </c>
      <c r="AD356" s="2" t="s">
        <v>9</v>
      </c>
      <c r="AE356" s="2" t="s">
        <v>27</v>
      </c>
      <c r="AF356" s="2" t="s">
        <v>56</v>
      </c>
      <c r="AG356" s="2" t="s">
        <v>56</v>
      </c>
      <c r="AH356" s="2" t="s">
        <v>542</v>
      </c>
    </row>
    <row r="357" spans="1:34" ht="45">
      <c r="A357" s="1">
        <v>344</v>
      </c>
      <c r="B357" s="2" t="s">
        <v>1018</v>
      </c>
      <c r="D357" s="2" t="s">
        <v>451</v>
      </c>
      <c r="E357" s="2" t="s">
        <v>12</v>
      </c>
      <c r="F357" s="2" t="s">
        <v>17</v>
      </c>
      <c r="G357" s="32">
        <v>10</v>
      </c>
      <c r="H357" s="37" t="s">
        <v>1048</v>
      </c>
      <c r="I357" s="2" t="s">
        <v>1049</v>
      </c>
      <c r="J357" s="2" t="e">
        <f>INDEX(#REF!,MATCH(AA357,#REF!,0),1)</f>
        <v>#REF!</v>
      </c>
      <c r="K357" s="4" t="e">
        <f>INDEX(#REF!,MATCH(AA357,#REF!,0),1)</f>
        <v>#REF!</v>
      </c>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3" t="s">
        <v>5302</v>
      </c>
      <c r="AB357" s="2" t="s">
        <v>4</v>
      </c>
      <c r="AC357" s="2" t="s">
        <v>27</v>
      </c>
      <c r="AD357" s="2" t="s">
        <v>9</v>
      </c>
      <c r="AE357" s="2" t="s">
        <v>27</v>
      </c>
      <c r="AF357" s="2" t="s">
        <v>56</v>
      </c>
      <c r="AG357" s="2" t="s">
        <v>56</v>
      </c>
      <c r="AH357" s="2" t="s">
        <v>542</v>
      </c>
    </row>
    <row r="358" spans="1:34" ht="60">
      <c r="A358" s="1">
        <v>345</v>
      </c>
      <c r="B358" s="2" t="s">
        <v>1018</v>
      </c>
      <c r="D358" s="2" t="s">
        <v>85</v>
      </c>
      <c r="E358" s="2" t="s">
        <v>12</v>
      </c>
      <c r="F358" s="2" t="s">
        <v>17</v>
      </c>
      <c r="G358" s="32">
        <v>10</v>
      </c>
      <c r="H358" s="37" t="s">
        <v>1531</v>
      </c>
      <c r="I358" s="2" t="s">
        <v>1532</v>
      </c>
      <c r="J358" s="2" t="e">
        <f>INDEX(#REF!,MATCH(AA358,#REF!,0),1)</f>
        <v>#REF!</v>
      </c>
      <c r="K358" s="4" t="e">
        <f>INDEX(#REF!,MATCH(AA358,#REF!,0),1)</f>
        <v>#REF!</v>
      </c>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3" t="s">
        <v>5303</v>
      </c>
      <c r="AB358" s="2" t="s">
        <v>4</v>
      </c>
      <c r="AF358" s="2" t="s">
        <v>56</v>
      </c>
      <c r="AG358" s="2" t="s">
        <v>56</v>
      </c>
    </row>
    <row r="359" spans="1:34" ht="45">
      <c r="A359" s="1">
        <v>346</v>
      </c>
      <c r="B359" s="2" t="s">
        <v>1018</v>
      </c>
      <c r="D359" s="2" t="s">
        <v>1050</v>
      </c>
      <c r="E359" s="2" t="s">
        <v>20</v>
      </c>
      <c r="F359" s="2" t="s">
        <v>71</v>
      </c>
      <c r="G359" s="32" t="s">
        <v>5002</v>
      </c>
      <c r="H359" s="36" t="s">
        <v>1051</v>
      </c>
      <c r="I359" s="2" t="s">
        <v>1052</v>
      </c>
      <c r="J359" s="2" t="e">
        <f>INDEX(#REF!,MATCH(AA359,#REF!,0),1)</f>
        <v>#REF!</v>
      </c>
      <c r="K359" s="4" t="e">
        <f>INDEX(#REF!,MATCH(AA359,#REF!,0),1)</f>
        <v>#REF!</v>
      </c>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3" t="s">
        <v>5304</v>
      </c>
      <c r="AB359" s="2" t="s">
        <v>4</v>
      </c>
      <c r="AC359" s="2" t="s">
        <v>27</v>
      </c>
      <c r="AD359" s="2" t="s">
        <v>9</v>
      </c>
      <c r="AE359" s="2" t="s">
        <v>27</v>
      </c>
      <c r="AF359" s="2" t="s">
        <v>230</v>
      </c>
      <c r="AG359" s="2" t="s">
        <v>230</v>
      </c>
      <c r="AH359" s="2" t="s">
        <v>542</v>
      </c>
    </row>
    <row r="360" spans="1:34">
      <c r="A360" s="1">
        <v>347</v>
      </c>
      <c r="B360" s="2" t="s">
        <v>1018</v>
      </c>
      <c r="D360" s="2" t="s">
        <v>416</v>
      </c>
      <c r="E360" s="2" t="s">
        <v>23</v>
      </c>
      <c r="F360" s="2" t="s">
        <v>3</v>
      </c>
      <c r="G360" s="32" t="s">
        <v>5003</v>
      </c>
      <c r="H360" s="37" t="s">
        <v>1053</v>
      </c>
      <c r="I360" s="2" t="s">
        <v>1054</v>
      </c>
      <c r="J360" s="2" t="e">
        <f>INDEX(#REF!,MATCH(AA360,#REF!,0),1)</f>
        <v>#REF!</v>
      </c>
      <c r="K360" s="4" t="e">
        <f>INDEX(#REF!,MATCH(AA360,#REF!,0),1)</f>
        <v>#REF!</v>
      </c>
      <c r="T360" s="2" t="s">
        <v>79</v>
      </c>
      <c r="X360" s="2" t="str">
        <f t="shared" si="53"/>
        <v>CI_ Referenced_ Document. Details</v>
      </c>
      <c r="Y360" s="2" t="str">
        <f t="shared" si="54"/>
        <v>ram:CIReferencedDocumentType</v>
      </c>
      <c r="Z360" s="2" t="str">
        <f t="shared" si="55"/>
        <v>ram:CIReferencedDocumentType</v>
      </c>
      <c r="AA360" s="3" t="s">
        <v>5135</v>
      </c>
      <c r="AB360" s="2" t="s">
        <v>4</v>
      </c>
      <c r="AC360" s="2" t="s">
        <v>27</v>
      </c>
      <c r="AD360" s="2" t="s">
        <v>9</v>
      </c>
      <c r="AE360" s="2" t="s">
        <v>27</v>
      </c>
      <c r="AF360" s="2" t="s">
        <v>230</v>
      </c>
      <c r="AG360" s="2" t="s">
        <v>230</v>
      </c>
      <c r="AH360" s="2" t="s">
        <v>27</v>
      </c>
    </row>
    <row r="361" spans="1:34" ht="60">
      <c r="A361" s="1">
        <v>348</v>
      </c>
      <c r="B361" s="2" t="s">
        <v>1018</v>
      </c>
      <c r="D361" s="2" t="s">
        <v>80</v>
      </c>
      <c r="E361" s="2" t="s">
        <v>12</v>
      </c>
      <c r="F361" s="2" t="s">
        <v>22</v>
      </c>
      <c r="G361" s="32">
        <v>10</v>
      </c>
      <c r="H361" s="37" t="s">
        <v>1055</v>
      </c>
      <c r="I361" s="2" t="s">
        <v>1056</v>
      </c>
      <c r="J361" s="2" t="e">
        <f>INDEX(#REF!,MATCH(AA361,#REF!,0),1)</f>
        <v>#REF!</v>
      </c>
      <c r="K361" s="4" t="e">
        <f>INDEX(#REF!,MATCH(AA361,#REF!,0),1)</f>
        <v>#REF!</v>
      </c>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3" t="s">
        <v>5305</v>
      </c>
      <c r="AB361" s="2" t="s">
        <v>4</v>
      </c>
      <c r="AC361" s="2" t="s">
        <v>27</v>
      </c>
      <c r="AD361" s="2" t="s">
        <v>9</v>
      </c>
      <c r="AE361" s="2" t="s">
        <v>27</v>
      </c>
      <c r="AF361" s="2" t="s">
        <v>60</v>
      </c>
      <c r="AG361" s="2" t="s">
        <v>230</v>
      </c>
      <c r="AH361" s="2" t="s">
        <v>230</v>
      </c>
    </row>
    <row r="362" spans="1:34" ht="45">
      <c r="A362" s="1">
        <v>349</v>
      </c>
      <c r="B362" s="2" t="s">
        <v>1018</v>
      </c>
      <c r="D362" s="2" t="s">
        <v>451</v>
      </c>
      <c r="E362" s="2" t="s">
        <v>12</v>
      </c>
      <c r="F362" s="2" t="s">
        <v>17</v>
      </c>
      <c r="G362" s="32">
        <v>10</v>
      </c>
      <c r="H362" s="37" t="s">
        <v>1057</v>
      </c>
      <c r="I362" s="2" t="s">
        <v>1058</v>
      </c>
      <c r="J362" s="2" t="e">
        <f>INDEX(#REF!,MATCH(AA362,#REF!,0),1)</f>
        <v>#REF!</v>
      </c>
      <c r="K362" s="4" t="e">
        <f>INDEX(#REF!,MATCH(AA362,#REF!,0),1)</f>
        <v>#REF!</v>
      </c>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3" t="s">
        <v>5306</v>
      </c>
      <c r="AB362" s="2" t="s">
        <v>4</v>
      </c>
      <c r="AC362" s="2" t="s">
        <v>27</v>
      </c>
      <c r="AD362" s="2" t="s">
        <v>9</v>
      </c>
      <c r="AE362" s="2" t="s">
        <v>27</v>
      </c>
      <c r="AF362" s="2" t="s">
        <v>56</v>
      </c>
      <c r="AG362" s="2" t="s">
        <v>230</v>
      </c>
      <c r="AH362" s="2" t="s">
        <v>542</v>
      </c>
    </row>
    <row r="363" spans="1:34" ht="60">
      <c r="A363" s="1">
        <v>350</v>
      </c>
      <c r="B363" s="2" t="s">
        <v>1018</v>
      </c>
      <c r="D363" s="2" t="s">
        <v>85</v>
      </c>
      <c r="E363" s="2" t="s">
        <v>12</v>
      </c>
      <c r="F363" s="2" t="s">
        <v>17</v>
      </c>
      <c r="G363" s="32">
        <v>10</v>
      </c>
      <c r="H363" s="37" t="s">
        <v>1534</v>
      </c>
      <c r="I363" s="2" t="s">
        <v>1535</v>
      </c>
      <c r="J363" s="2" t="e">
        <f>INDEX(#REF!,MATCH(AA363,#REF!,0),1)</f>
        <v>#REF!</v>
      </c>
      <c r="K363" s="4" t="e">
        <f>INDEX(#REF!,MATCH(AA363,#REF!,0),1)</f>
        <v>#REF!</v>
      </c>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3" t="s">
        <v>5307</v>
      </c>
      <c r="AB363" s="2" t="s">
        <v>4</v>
      </c>
      <c r="AF363" s="2" t="s">
        <v>56</v>
      </c>
      <c r="AG363" s="2" t="s">
        <v>230</v>
      </c>
    </row>
    <row r="364" spans="1:34" ht="60">
      <c r="A364" s="1">
        <v>351</v>
      </c>
      <c r="B364" s="2" t="s">
        <v>1018</v>
      </c>
      <c r="D364" s="2" t="s">
        <v>89</v>
      </c>
      <c r="E364" s="2" t="s">
        <v>12</v>
      </c>
      <c r="F364" s="2" t="s">
        <v>22</v>
      </c>
      <c r="G364" s="32">
        <v>10</v>
      </c>
      <c r="H364" s="37" t="s">
        <v>1059</v>
      </c>
      <c r="I364" s="2" t="s">
        <v>431</v>
      </c>
      <c r="J364" s="2" t="e">
        <f>INDEX(#REF!,MATCH(AA364,#REF!,0),1)</f>
        <v>#REF!</v>
      </c>
      <c r="K364" s="4" t="e">
        <f>INDEX(#REF!,MATCH(AA364,#REF!,0),1)</f>
        <v>#REF!</v>
      </c>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3" t="s">
        <v>5308</v>
      </c>
      <c r="AB364" s="2" t="s">
        <v>4</v>
      </c>
      <c r="AC364" s="2" t="s">
        <v>91</v>
      </c>
      <c r="AD364" s="2" t="s">
        <v>9</v>
      </c>
      <c r="AE364" s="2" t="s">
        <v>59</v>
      </c>
      <c r="AF364" s="2" t="s">
        <v>56</v>
      </c>
      <c r="AG364" s="2" t="s">
        <v>230</v>
      </c>
      <c r="AH364" s="2" t="s">
        <v>542</v>
      </c>
    </row>
    <row r="365" spans="1:34" ht="60">
      <c r="A365" s="1">
        <v>352</v>
      </c>
      <c r="B365" s="2" t="s">
        <v>1018</v>
      </c>
      <c r="D365" s="2" t="s">
        <v>92</v>
      </c>
      <c r="E365" s="2" t="s">
        <v>12</v>
      </c>
      <c r="F365" s="2" t="s">
        <v>17</v>
      </c>
      <c r="G365" s="32">
        <v>10</v>
      </c>
      <c r="H365" s="37" t="s">
        <v>1060</v>
      </c>
      <c r="I365" s="2" t="s">
        <v>1061</v>
      </c>
      <c r="J365" s="2" t="e">
        <f>INDEX(#REF!,MATCH(AA365,#REF!,0),1)</f>
        <v>#REF!</v>
      </c>
      <c r="K365" s="4" t="e">
        <f>INDEX(#REF!,MATCH(AA365,#REF!,0),1)</f>
        <v>#REF!</v>
      </c>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3" t="s">
        <v>5309</v>
      </c>
      <c r="AB365" s="2" t="s">
        <v>4</v>
      </c>
      <c r="AC365" s="2" t="s">
        <v>34</v>
      </c>
      <c r="AD365" s="2" t="s">
        <v>9</v>
      </c>
      <c r="AE365" s="2" t="s">
        <v>35</v>
      </c>
      <c r="AF365" s="2" t="s">
        <v>56</v>
      </c>
      <c r="AG365" s="2" t="s">
        <v>230</v>
      </c>
      <c r="AH365" s="2" t="s">
        <v>230</v>
      </c>
    </row>
    <row r="366" spans="1:34" ht="60">
      <c r="A366" s="1">
        <v>353</v>
      </c>
      <c r="B366" s="2" t="s">
        <v>1018</v>
      </c>
      <c r="D366" s="2" t="s">
        <v>369</v>
      </c>
      <c r="E366" s="2" t="s">
        <v>12</v>
      </c>
      <c r="F366" s="2" t="s">
        <v>22</v>
      </c>
      <c r="G366" s="32">
        <v>10</v>
      </c>
      <c r="H366" s="37" t="s">
        <v>1062</v>
      </c>
      <c r="I366" s="2" t="s">
        <v>1063</v>
      </c>
      <c r="J366" s="2" t="e">
        <f>INDEX(#REF!,MATCH(AA366,#REF!,0),1)</f>
        <v>#REF!</v>
      </c>
      <c r="K366" s="4" t="e">
        <f>INDEX(#REF!,MATCH(AA366,#REF!,0),1)</f>
        <v>#REF!</v>
      </c>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3" t="s">
        <v>5310</v>
      </c>
      <c r="AB366" s="2" t="s">
        <v>4</v>
      </c>
      <c r="AC366" s="2" t="s">
        <v>34</v>
      </c>
      <c r="AD366" s="2" t="s">
        <v>9</v>
      </c>
      <c r="AE366" s="2" t="s">
        <v>35</v>
      </c>
      <c r="AF366" s="2" t="s">
        <v>60</v>
      </c>
      <c r="AG366" s="2" t="s">
        <v>230</v>
      </c>
      <c r="AH366" s="2" t="s">
        <v>27</v>
      </c>
    </row>
    <row r="367" spans="1:34" ht="60">
      <c r="A367" s="1">
        <v>354</v>
      </c>
      <c r="B367" s="2" t="s">
        <v>1018</v>
      </c>
      <c r="D367" s="2" t="s">
        <v>96</v>
      </c>
      <c r="E367" s="2" t="s">
        <v>12</v>
      </c>
      <c r="F367" s="2" t="s">
        <v>22</v>
      </c>
      <c r="G367" s="32">
        <v>10</v>
      </c>
      <c r="H367" s="37" t="s">
        <v>1064</v>
      </c>
      <c r="I367" s="2" t="s">
        <v>431</v>
      </c>
      <c r="J367" s="2" t="e">
        <f>INDEX(#REF!,MATCH(AA367,#REF!,0),1)</f>
        <v>#REF!</v>
      </c>
      <c r="K367" s="4" t="e">
        <f>INDEX(#REF!,MATCH(AA367,#REF!,0),1)</f>
        <v>#REF!</v>
      </c>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3" t="s">
        <v>5311</v>
      </c>
      <c r="AB367" s="2" t="s">
        <v>4</v>
      </c>
      <c r="AC367" s="2" t="s">
        <v>34</v>
      </c>
      <c r="AD367" s="2" t="s">
        <v>9</v>
      </c>
      <c r="AE367" s="2" t="s">
        <v>35</v>
      </c>
      <c r="AF367" s="2" t="s">
        <v>60</v>
      </c>
      <c r="AG367" s="2" t="s">
        <v>230</v>
      </c>
      <c r="AH367" s="2" t="s">
        <v>27</v>
      </c>
    </row>
    <row r="368" spans="1:34" ht="45">
      <c r="A368" s="1">
        <v>355</v>
      </c>
      <c r="B368" s="2" t="s">
        <v>1018</v>
      </c>
      <c r="D368" s="2" t="s">
        <v>432</v>
      </c>
      <c r="E368" s="2" t="s">
        <v>20</v>
      </c>
      <c r="F368" s="2" t="s">
        <v>22</v>
      </c>
      <c r="G368" s="32" t="s">
        <v>5002</v>
      </c>
      <c r="H368" s="36" t="s">
        <v>1065</v>
      </c>
      <c r="I368" s="2" t="s">
        <v>1066</v>
      </c>
      <c r="J368" s="2" t="e">
        <f>INDEX(#REF!,MATCH(AA368,#REF!,0),1)</f>
        <v>#REF!</v>
      </c>
      <c r="K368" s="4" t="e">
        <f>INDEX(#REF!,MATCH(AA368,#REF!,0),1)</f>
        <v>#REF!</v>
      </c>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3" t="s">
        <v>5312</v>
      </c>
      <c r="AB368" s="2" t="s">
        <v>4</v>
      </c>
      <c r="AC368" s="2" t="s">
        <v>27</v>
      </c>
      <c r="AD368" s="2" t="s">
        <v>9</v>
      </c>
      <c r="AE368" s="2" t="s">
        <v>27</v>
      </c>
      <c r="AF368" s="2" t="s">
        <v>230</v>
      </c>
      <c r="AG368" s="2" t="s">
        <v>230</v>
      </c>
      <c r="AH368" s="2" t="s">
        <v>816</v>
      </c>
    </row>
    <row r="369" spans="1:34">
      <c r="A369" s="1">
        <v>356</v>
      </c>
      <c r="B369" s="2" t="s">
        <v>1018</v>
      </c>
      <c r="D369" s="2" t="s">
        <v>1067</v>
      </c>
      <c r="E369" s="2" t="s">
        <v>23</v>
      </c>
      <c r="F369" s="2" t="s">
        <v>3</v>
      </c>
      <c r="G369" s="32" t="s">
        <v>5003</v>
      </c>
      <c r="H369" s="37" t="s">
        <v>1068</v>
      </c>
      <c r="I369" s="2" t="s">
        <v>1069</v>
      </c>
      <c r="J369" s="2" t="e">
        <f>INDEX(#REF!,MATCH(AA369,#REF!,0),1)</f>
        <v>#REF!</v>
      </c>
      <c r="K369" s="4" t="e">
        <f>INDEX(#REF!,MATCH(AA369,#REF!,0),1)</f>
        <v>#REF!</v>
      </c>
      <c r="T369" s="2" t="s">
        <v>433</v>
      </c>
      <c r="X369" s="2" t="str">
        <f t="shared" si="53"/>
        <v>CI_ Trade_ Price. Details</v>
      </c>
      <c r="Y369" s="2" t="str">
        <f t="shared" si="54"/>
        <v>ram:CITradePriceType</v>
      </c>
      <c r="Z369" s="2" t="str">
        <f t="shared" si="55"/>
        <v>ram:CITradePriceType</v>
      </c>
      <c r="AA369" s="3" t="s">
        <v>5313</v>
      </c>
      <c r="AB369" s="2" t="s">
        <v>4</v>
      </c>
      <c r="AC369" s="2" t="s">
        <v>27</v>
      </c>
      <c r="AD369" s="2" t="s">
        <v>9</v>
      </c>
      <c r="AE369" s="2" t="s">
        <v>27</v>
      </c>
      <c r="AF369" s="2" t="s">
        <v>230</v>
      </c>
      <c r="AG369" s="2" t="s">
        <v>230</v>
      </c>
      <c r="AH369" s="2" t="s">
        <v>27</v>
      </c>
    </row>
    <row r="370" spans="1:34" ht="45">
      <c r="A370" s="1">
        <v>357</v>
      </c>
      <c r="B370" s="2" t="s">
        <v>1018</v>
      </c>
      <c r="D370" s="2" t="s">
        <v>1070</v>
      </c>
      <c r="E370" s="2" t="s">
        <v>12</v>
      </c>
      <c r="F370" s="2" t="s">
        <v>17</v>
      </c>
      <c r="G370" s="32">
        <v>10</v>
      </c>
      <c r="H370" s="37" t="s">
        <v>1071</v>
      </c>
      <c r="I370" s="2" t="s">
        <v>1072</v>
      </c>
      <c r="J370" s="2" t="e">
        <f>INDEX(#REF!,MATCH(AA370,#REF!,0),1)</f>
        <v>#REF!</v>
      </c>
      <c r="K370" s="4" t="e">
        <f>INDEX(#REF!,MATCH(AA370,#REF!,0),1)</f>
        <v>#REF!</v>
      </c>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3" t="s">
        <v>5314</v>
      </c>
      <c r="AB370" s="2" t="s">
        <v>4</v>
      </c>
      <c r="AC370" s="2" t="s">
        <v>1073</v>
      </c>
      <c r="AD370" s="2" t="s">
        <v>9</v>
      </c>
      <c r="AE370" s="2" t="s">
        <v>59</v>
      </c>
      <c r="AF370" s="2" t="s">
        <v>56</v>
      </c>
      <c r="AG370" s="2" t="s">
        <v>230</v>
      </c>
      <c r="AH370" s="2" t="s">
        <v>27</v>
      </c>
    </row>
    <row r="371" spans="1:34" ht="45">
      <c r="A371" s="1">
        <v>358</v>
      </c>
      <c r="B371" s="2" t="s">
        <v>1018</v>
      </c>
      <c r="D371" s="2" t="s">
        <v>435</v>
      </c>
      <c r="E371" s="2" t="s">
        <v>12</v>
      </c>
      <c r="F371" s="2" t="s">
        <v>22</v>
      </c>
      <c r="G371" s="32">
        <v>10</v>
      </c>
      <c r="H371" s="37" t="s">
        <v>1074</v>
      </c>
      <c r="I371" s="2" t="s">
        <v>1075</v>
      </c>
      <c r="J371" s="2" t="e">
        <f>INDEX(#REF!,MATCH(AA371,#REF!,0),1)</f>
        <v>#REF!</v>
      </c>
      <c r="K371" s="4" t="e">
        <f>INDEX(#REF!,MATCH(AA371,#REF!,0),1)</f>
        <v>#REF!</v>
      </c>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3" t="s">
        <v>5315</v>
      </c>
      <c r="AB371" s="2" t="s">
        <v>4</v>
      </c>
      <c r="AC371" s="2" t="s">
        <v>304</v>
      </c>
      <c r="AD371" s="2" t="s">
        <v>9</v>
      </c>
      <c r="AE371" s="2" t="s">
        <v>42</v>
      </c>
      <c r="AF371" s="2" t="s">
        <v>53</v>
      </c>
      <c r="AG371" s="2" t="s">
        <v>53</v>
      </c>
      <c r="AH371" s="2" t="s">
        <v>25</v>
      </c>
    </row>
    <row r="372" spans="1:34" ht="45">
      <c r="A372" s="1">
        <v>359</v>
      </c>
      <c r="B372" s="2" t="s">
        <v>1018</v>
      </c>
      <c r="D372" s="2" t="s">
        <v>436</v>
      </c>
      <c r="E372" s="2" t="s">
        <v>12</v>
      </c>
      <c r="F372" s="2" t="s">
        <v>17</v>
      </c>
      <c r="G372" s="32">
        <v>10</v>
      </c>
      <c r="H372" s="37" t="s">
        <v>1076</v>
      </c>
      <c r="I372" s="2" t="s">
        <v>1077</v>
      </c>
      <c r="J372" s="2" t="e">
        <f>INDEX(#REF!,MATCH(AA372,#REF!,0),1)</f>
        <v>#REF!</v>
      </c>
      <c r="K372" s="4" t="e">
        <f>INDEX(#REF!,MATCH(AA372,#REF!,0),1)</f>
        <v>#REF!</v>
      </c>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3" t="s">
        <v>5316</v>
      </c>
      <c r="AB372" s="2" t="s">
        <v>4</v>
      </c>
      <c r="AC372" s="2" t="s">
        <v>27</v>
      </c>
      <c r="AD372" s="2" t="s">
        <v>9</v>
      </c>
      <c r="AE372" s="2" t="s">
        <v>27</v>
      </c>
      <c r="AF372" s="2" t="s">
        <v>56</v>
      </c>
      <c r="AG372" s="2" t="s">
        <v>230</v>
      </c>
      <c r="AH372" s="2" t="s">
        <v>542</v>
      </c>
    </row>
    <row r="373" spans="1:34" ht="45">
      <c r="A373" s="1">
        <v>360</v>
      </c>
      <c r="B373" s="2" t="s">
        <v>1018</v>
      </c>
      <c r="D373" s="2" t="s">
        <v>437</v>
      </c>
      <c r="E373" s="2" t="s">
        <v>20</v>
      </c>
      <c r="F373" s="2" t="s">
        <v>22</v>
      </c>
      <c r="G373" s="32" t="s">
        <v>5001</v>
      </c>
      <c r="H373" s="35" t="s">
        <v>1078</v>
      </c>
      <c r="I373" s="2" t="s">
        <v>1079</v>
      </c>
      <c r="J373" s="2" t="e">
        <f>INDEX(#REF!,MATCH(AA373,#REF!,0),1)</f>
        <v>#REF!</v>
      </c>
      <c r="K373" s="4" t="e">
        <f>INDEX(#REF!,MATCH(AA373,#REF!,0),1)</f>
        <v>#REF!</v>
      </c>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3" t="s">
        <v>5317</v>
      </c>
      <c r="AB373" s="2" t="s">
        <v>4</v>
      </c>
      <c r="AC373" s="2" t="s">
        <v>27</v>
      </c>
      <c r="AD373" s="2" t="s">
        <v>9</v>
      </c>
      <c r="AE373" s="2" t="s">
        <v>27</v>
      </c>
      <c r="AF373" s="2" t="s">
        <v>230</v>
      </c>
      <c r="AG373" s="2" t="s">
        <v>230</v>
      </c>
      <c r="AH373" s="2" t="s">
        <v>27</v>
      </c>
    </row>
    <row r="374" spans="1:34">
      <c r="A374" s="1">
        <v>361</v>
      </c>
      <c r="B374" s="2" t="s">
        <v>1018</v>
      </c>
      <c r="D374" s="2" t="s">
        <v>1080</v>
      </c>
      <c r="E374" s="2" t="s">
        <v>23</v>
      </c>
      <c r="F374" s="2" t="s">
        <v>1083</v>
      </c>
      <c r="G374" s="32" t="s">
        <v>5004</v>
      </c>
      <c r="H374" s="36" t="s">
        <v>1081</v>
      </c>
      <c r="I374" s="2" t="s">
        <v>1082</v>
      </c>
      <c r="J374" s="2" t="e">
        <f>INDEX(#REF!,MATCH(AA374,#REF!,0),1)</f>
        <v>#REF!</v>
      </c>
      <c r="K374" s="4" t="e">
        <f>INDEX(#REF!,MATCH(AA374,#REF!,0),1)</f>
        <v>#REF!</v>
      </c>
      <c r="R374" s="2" t="s">
        <v>1540</v>
      </c>
      <c r="X374" s="2" t="str">
        <f t="shared" si="53"/>
        <v>CIILB_ Supply Chain_ Trade Delivery. Details</v>
      </c>
      <c r="Y374" s="2" t="str">
        <f t="shared" si="54"/>
        <v>ram:CIILBSupplyChainTradeDeliveryType</v>
      </c>
      <c r="Z374" s="2" t="str">
        <f t="shared" si="55"/>
        <v>ram:CIILBSupplyChainTradeDeliveryType</v>
      </c>
      <c r="AA374" s="3" t="s">
        <v>5318</v>
      </c>
      <c r="AB374" s="2" t="s">
        <v>4</v>
      </c>
      <c r="AC374" s="2" t="s">
        <v>27</v>
      </c>
      <c r="AD374" s="2" t="s">
        <v>9</v>
      </c>
      <c r="AE374" s="2" t="s">
        <v>27</v>
      </c>
      <c r="AF374" s="2" t="s">
        <v>230</v>
      </c>
      <c r="AG374" s="2" t="s">
        <v>230</v>
      </c>
      <c r="AH374" s="2" t="s">
        <v>27</v>
      </c>
    </row>
    <row r="375" spans="1:34" ht="45">
      <c r="A375" s="1">
        <v>362</v>
      </c>
      <c r="B375" s="2" t="s">
        <v>1018</v>
      </c>
      <c r="D375" s="2" t="s">
        <v>438</v>
      </c>
      <c r="E375" s="2" t="s">
        <v>12</v>
      </c>
      <c r="F375" s="2" t="s">
        <v>17</v>
      </c>
      <c r="G375" s="32" t="s">
        <v>5002</v>
      </c>
      <c r="H375" s="36" t="s">
        <v>1084</v>
      </c>
      <c r="I375" s="2" t="s">
        <v>1542</v>
      </c>
      <c r="J375" s="2" t="e">
        <f>INDEX(#REF!,MATCH(AA375,#REF!,0),1)</f>
        <v>#REF!</v>
      </c>
      <c r="K375" s="4" t="e">
        <f>INDEX(#REF!,MATCH(AA375,#REF!,0),1)</f>
        <v>#REF!</v>
      </c>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3" t="s">
        <v>5319</v>
      </c>
      <c r="AB375" s="2" t="s">
        <v>4</v>
      </c>
      <c r="AC375" s="2" t="s">
        <v>1085</v>
      </c>
      <c r="AD375" s="2" t="s">
        <v>9</v>
      </c>
      <c r="AE375" s="2" t="s">
        <v>59</v>
      </c>
      <c r="AF375" s="2" t="s">
        <v>56</v>
      </c>
      <c r="AG375" s="2" t="s">
        <v>230</v>
      </c>
      <c r="AH375" s="2" t="s">
        <v>27</v>
      </c>
    </row>
    <row r="376" spans="1:34" ht="45">
      <c r="A376" s="1">
        <v>363</v>
      </c>
      <c r="B376" s="2" t="s">
        <v>1018</v>
      </c>
      <c r="D376" s="2" t="s">
        <v>439</v>
      </c>
      <c r="E376" s="2" t="s">
        <v>12</v>
      </c>
      <c r="F376" s="2" t="s">
        <v>17</v>
      </c>
      <c r="G376" s="32" t="s">
        <v>5002</v>
      </c>
      <c r="H376" s="36" t="s">
        <v>1086</v>
      </c>
      <c r="I376" s="2" t="s">
        <v>1544</v>
      </c>
      <c r="J376" s="2" t="e">
        <f>INDEX(#REF!,MATCH(AA376,#REF!,0),1)</f>
        <v>#REF!</v>
      </c>
      <c r="K376" s="4" t="e">
        <f>INDEX(#REF!,MATCH(AA376,#REF!,0),1)</f>
        <v>#REF!</v>
      </c>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3" t="s">
        <v>5320</v>
      </c>
      <c r="AB376" s="2" t="s">
        <v>4</v>
      </c>
      <c r="AC376" s="2" t="s">
        <v>1085</v>
      </c>
      <c r="AD376" s="2" t="s">
        <v>9</v>
      </c>
      <c r="AE376" s="2" t="s">
        <v>59</v>
      </c>
      <c r="AF376" s="2" t="s">
        <v>56</v>
      </c>
      <c r="AG376" s="2" t="s">
        <v>230</v>
      </c>
      <c r="AH376" s="2" t="s">
        <v>27</v>
      </c>
    </row>
    <row r="377" spans="1:34" ht="45">
      <c r="A377" s="1">
        <v>364</v>
      </c>
      <c r="B377" s="2" t="s">
        <v>1018</v>
      </c>
      <c r="D377" s="2" t="s">
        <v>440</v>
      </c>
      <c r="E377" s="2" t="s">
        <v>12</v>
      </c>
      <c r="F377" s="2" t="s">
        <v>17</v>
      </c>
      <c r="G377" s="32" t="s">
        <v>5002</v>
      </c>
      <c r="H377" s="36" t="s">
        <v>1087</v>
      </c>
      <c r="I377" s="2" t="s">
        <v>1088</v>
      </c>
      <c r="J377" s="2" t="e">
        <f>INDEX(#REF!,MATCH(AA377,#REF!,0),1)</f>
        <v>#REF!</v>
      </c>
      <c r="K377" s="4" t="e">
        <f>INDEX(#REF!,MATCH(AA377,#REF!,0),1)</f>
        <v>#REF!</v>
      </c>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3" t="s">
        <v>5321</v>
      </c>
      <c r="AB377" s="2" t="s">
        <v>4</v>
      </c>
      <c r="AC377" s="2" t="s">
        <v>1085</v>
      </c>
      <c r="AD377" s="2" t="s">
        <v>9</v>
      </c>
      <c r="AE377" s="2" t="s">
        <v>59</v>
      </c>
      <c r="AF377" s="2" t="s">
        <v>53</v>
      </c>
      <c r="AG377" s="2" t="s">
        <v>60</v>
      </c>
      <c r="AH377" s="2" t="s">
        <v>27</v>
      </c>
    </row>
    <row r="378" spans="1:34" ht="45">
      <c r="A378" s="1">
        <v>365</v>
      </c>
      <c r="B378" s="2" t="s">
        <v>1018</v>
      </c>
      <c r="D378" s="2" t="s">
        <v>441</v>
      </c>
      <c r="E378" s="2" t="s">
        <v>12</v>
      </c>
      <c r="F378" s="2" t="s">
        <v>22</v>
      </c>
      <c r="G378" s="32" t="s">
        <v>5002</v>
      </c>
      <c r="H378" s="36" t="s">
        <v>1089</v>
      </c>
      <c r="I378" s="2" t="s">
        <v>442</v>
      </c>
      <c r="J378" s="2" t="e">
        <f>INDEX(#REF!,MATCH(AA378,#REF!,0),1)</f>
        <v>#REF!</v>
      </c>
      <c r="K378" s="4" t="e">
        <f>INDEX(#REF!,MATCH(AA378,#REF!,0),1)</f>
        <v>#REF!</v>
      </c>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3" t="s">
        <v>5322</v>
      </c>
      <c r="AB378" s="2" t="s">
        <v>4</v>
      </c>
      <c r="AC378" s="2" t="s">
        <v>1085</v>
      </c>
      <c r="AD378" s="2" t="s">
        <v>9</v>
      </c>
      <c r="AE378" s="2" t="s">
        <v>59</v>
      </c>
      <c r="AF378" s="2" t="s">
        <v>53</v>
      </c>
      <c r="AG378" s="2" t="s">
        <v>53</v>
      </c>
      <c r="AH378" s="2" t="s">
        <v>25</v>
      </c>
    </row>
    <row r="379" spans="1:34" ht="45">
      <c r="A379" s="1">
        <v>366</v>
      </c>
      <c r="B379" s="2" t="s">
        <v>1018</v>
      </c>
      <c r="D379" s="2" t="s">
        <v>1090</v>
      </c>
      <c r="E379" s="2" t="s">
        <v>20</v>
      </c>
      <c r="F379" s="2" t="s">
        <v>22</v>
      </c>
      <c r="G379" s="32" t="s">
        <v>5001</v>
      </c>
      <c r="H379" s="35" t="s">
        <v>1091</v>
      </c>
      <c r="I379" s="2" t="s">
        <v>1092</v>
      </c>
      <c r="J379" s="2" t="e">
        <f>INDEX(#REF!,MATCH(AA379,#REF!,0),1)</f>
        <v>#REF!</v>
      </c>
      <c r="K379" s="4" t="e">
        <f>INDEX(#REF!,MATCH(AA379,#REF!,0),1)</f>
        <v>#REF!</v>
      </c>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3" t="s">
        <v>5323</v>
      </c>
      <c r="AB379" s="2" t="s">
        <v>4</v>
      </c>
      <c r="AC379" s="2" t="s">
        <v>27</v>
      </c>
      <c r="AD379" s="2" t="s">
        <v>9</v>
      </c>
      <c r="AE379" s="2" t="s">
        <v>27</v>
      </c>
      <c r="AF379" s="2" t="s">
        <v>230</v>
      </c>
      <c r="AG379" s="2" t="s">
        <v>230</v>
      </c>
      <c r="AH379" s="2" t="s">
        <v>27</v>
      </c>
    </row>
    <row r="380" spans="1:34">
      <c r="A380" s="1">
        <v>367</v>
      </c>
      <c r="B380" s="2" t="s">
        <v>1018</v>
      </c>
      <c r="D380" s="2" t="s">
        <v>1093</v>
      </c>
      <c r="E380" s="2" t="s">
        <v>23</v>
      </c>
      <c r="F380" s="2" t="s">
        <v>1083</v>
      </c>
      <c r="G380" s="32" t="s">
        <v>5004</v>
      </c>
      <c r="H380" s="36" t="s">
        <v>1094</v>
      </c>
      <c r="I380" s="2" t="s">
        <v>1095</v>
      </c>
      <c r="J380" s="2" t="e">
        <f>INDEX(#REF!,MATCH(AA380,#REF!,0),1)</f>
        <v>#REF!</v>
      </c>
      <c r="K380" s="4" t="e">
        <f>INDEX(#REF!,MATCH(AA380,#REF!,0),1)</f>
        <v>#REF!</v>
      </c>
      <c r="R380" s="2" t="s">
        <v>443</v>
      </c>
      <c r="X380" s="2" t="str">
        <f t="shared" si="53"/>
        <v>CIILB_ Supply Chain_ Trade Settlement. Details</v>
      </c>
      <c r="Y380" s="2" t="str">
        <f t="shared" si="54"/>
        <v>ram:CIILBSupplyChainTradeSettlementType</v>
      </c>
      <c r="Z380" s="2" t="str">
        <f t="shared" si="55"/>
        <v>ram:CIILBSupplyChainTradeSettlementType</v>
      </c>
      <c r="AA380" s="3" t="s">
        <v>5324</v>
      </c>
      <c r="AB380" s="2" t="s">
        <v>4</v>
      </c>
      <c r="AC380" s="2" t="s">
        <v>27</v>
      </c>
      <c r="AD380" s="2" t="s">
        <v>9</v>
      </c>
      <c r="AE380" s="2" t="s">
        <v>27</v>
      </c>
      <c r="AF380" s="2" t="s">
        <v>230</v>
      </c>
      <c r="AG380" s="2" t="s">
        <v>230</v>
      </c>
      <c r="AH380" s="2" t="s">
        <v>27</v>
      </c>
    </row>
    <row r="381" spans="1:34" ht="45">
      <c r="A381" s="1">
        <v>368</v>
      </c>
      <c r="B381" s="2" t="s">
        <v>1018</v>
      </c>
      <c r="D381" s="2" t="s">
        <v>445</v>
      </c>
      <c r="E381" s="2" t="s">
        <v>12</v>
      </c>
      <c r="F381" s="2" t="s">
        <v>22</v>
      </c>
      <c r="G381" s="32" t="s">
        <v>5002</v>
      </c>
      <c r="H381" s="36" t="s">
        <v>1096</v>
      </c>
      <c r="I381" s="2" t="s">
        <v>4966</v>
      </c>
      <c r="J381" s="2" t="e">
        <f>INDEX(#REF!,MATCH(AA381,#REF!,0),1)</f>
        <v>#REF!</v>
      </c>
      <c r="K381" s="4" t="e">
        <f>INDEX(#REF!,MATCH(AA381,#REF!,0),1)</f>
        <v>#REF!</v>
      </c>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3" t="s">
        <v>5325</v>
      </c>
      <c r="AB381" s="2" t="s">
        <v>4</v>
      </c>
      <c r="AC381" s="2" t="s">
        <v>34</v>
      </c>
      <c r="AD381" s="2" t="s">
        <v>9</v>
      </c>
      <c r="AE381" s="2" t="s">
        <v>35</v>
      </c>
      <c r="AF381" s="2" t="s">
        <v>60</v>
      </c>
      <c r="AG381" s="2" t="s">
        <v>230</v>
      </c>
      <c r="AH381" s="2" t="s">
        <v>27</v>
      </c>
    </row>
    <row r="382" spans="1:34" ht="45">
      <c r="A382" s="1">
        <v>369</v>
      </c>
      <c r="B382" s="2" t="s">
        <v>1018</v>
      </c>
      <c r="D382" s="2" t="s">
        <v>446</v>
      </c>
      <c r="E382" s="2" t="s">
        <v>20</v>
      </c>
      <c r="F382" s="2" t="s">
        <v>22</v>
      </c>
      <c r="G382" s="32" t="s">
        <v>5002</v>
      </c>
      <c r="H382" s="36" t="s">
        <v>1098</v>
      </c>
      <c r="I382" s="2" t="s">
        <v>1099</v>
      </c>
      <c r="J382" s="2" t="e">
        <f>INDEX(#REF!,MATCH(AA382,#REF!,0),1)</f>
        <v>#REF!</v>
      </c>
      <c r="K382" s="4" t="e">
        <f>INDEX(#REF!,MATCH(AA382,#REF!,0),1)</f>
        <v>#REF!</v>
      </c>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3" t="s">
        <v>5326</v>
      </c>
      <c r="AB382" s="2" t="s">
        <v>4</v>
      </c>
      <c r="AC382" s="2" t="s">
        <v>27</v>
      </c>
      <c r="AD382" s="2" t="s">
        <v>9</v>
      </c>
      <c r="AE382" s="2" t="s">
        <v>27</v>
      </c>
      <c r="AF382" s="2" t="s">
        <v>230</v>
      </c>
      <c r="AG382" s="2" t="s">
        <v>230</v>
      </c>
      <c r="AH382" s="2" t="s">
        <v>27</v>
      </c>
    </row>
    <row r="383" spans="1:34">
      <c r="A383" s="1">
        <v>370</v>
      </c>
      <c r="B383" s="2" t="s">
        <v>1018</v>
      </c>
      <c r="D383" s="2" t="s">
        <v>264</v>
      </c>
      <c r="E383" s="2" t="s">
        <v>23</v>
      </c>
      <c r="F383" s="2" t="s">
        <v>1083</v>
      </c>
      <c r="G383" s="32" t="s">
        <v>5003</v>
      </c>
      <c r="H383" s="37" t="s">
        <v>1100</v>
      </c>
      <c r="I383" s="2" t="s">
        <v>1101</v>
      </c>
      <c r="J383" s="2" t="e">
        <f>INDEX(#REF!,MATCH(AA383,#REF!,0),1)</f>
        <v>#REF!</v>
      </c>
      <c r="K383" s="4" t="e">
        <f>INDEX(#REF!,MATCH(AA383,#REF!,0),1)</f>
        <v>#REF!</v>
      </c>
      <c r="T383" s="2" t="s">
        <v>265</v>
      </c>
      <c r="X383" s="2" t="str">
        <f t="shared" si="53"/>
        <v>CI_ Trade_ Tax. Details</v>
      </c>
      <c r="Y383" s="2" t="str">
        <f t="shared" si="54"/>
        <v>ram:CITradeTaxType</v>
      </c>
      <c r="Z383" s="2" t="str">
        <f t="shared" si="55"/>
        <v>ram:CITradeTaxType</v>
      </c>
      <c r="AA383" s="3" t="s">
        <v>5209</v>
      </c>
      <c r="AB383" s="2" t="s">
        <v>4</v>
      </c>
      <c r="AC383" s="2" t="s">
        <v>27</v>
      </c>
      <c r="AD383" s="2" t="s">
        <v>9</v>
      </c>
      <c r="AE383" s="2" t="s">
        <v>27</v>
      </c>
      <c r="AF383" s="2" t="s">
        <v>230</v>
      </c>
      <c r="AG383" s="2" t="s">
        <v>230</v>
      </c>
      <c r="AH383" s="2" t="s">
        <v>27</v>
      </c>
    </row>
    <row r="384" spans="1:34" ht="45">
      <c r="A384" s="1">
        <v>371</v>
      </c>
      <c r="B384" s="2" t="s">
        <v>1018</v>
      </c>
      <c r="D384" s="2" t="s">
        <v>393</v>
      </c>
      <c r="E384" s="2" t="s">
        <v>12</v>
      </c>
      <c r="F384" s="2" t="s">
        <v>17</v>
      </c>
      <c r="G384" s="32">
        <v>10</v>
      </c>
      <c r="H384" s="37" t="s">
        <v>1102</v>
      </c>
      <c r="I384" s="2" t="s">
        <v>813</v>
      </c>
      <c r="J384" s="2" t="e">
        <f>INDEX(#REF!,MATCH(AA384,#REF!,0),1)</f>
        <v>#REF!</v>
      </c>
      <c r="K384" s="4" t="e">
        <f>INDEX(#REF!,MATCH(AA384,#REF!,0),1)</f>
        <v>#REF!</v>
      </c>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3" t="s">
        <v>5327</v>
      </c>
      <c r="AB384" s="2" t="s">
        <v>4</v>
      </c>
      <c r="AC384" s="2" t="s">
        <v>91</v>
      </c>
      <c r="AD384" s="2" t="s">
        <v>9</v>
      </c>
      <c r="AE384" s="2" t="s">
        <v>59</v>
      </c>
      <c r="AF384" s="2" t="s">
        <v>56</v>
      </c>
      <c r="AG384" s="2" t="s">
        <v>230</v>
      </c>
      <c r="AH384" s="2" t="s">
        <v>27</v>
      </c>
    </row>
    <row r="385" spans="1:34" ht="45">
      <c r="A385" s="1">
        <v>372</v>
      </c>
      <c r="B385" s="2" t="s">
        <v>1018</v>
      </c>
      <c r="D385" s="2" t="s">
        <v>271</v>
      </c>
      <c r="E385" s="2" t="s">
        <v>12</v>
      </c>
      <c r="F385" s="2" t="s">
        <v>22</v>
      </c>
      <c r="G385" s="32">
        <v>10</v>
      </c>
      <c r="H385" s="37" t="s">
        <v>1103</v>
      </c>
      <c r="I385" s="2" t="s">
        <v>1104</v>
      </c>
      <c r="J385" s="2" t="e">
        <f>INDEX(#REF!,MATCH(AA385,#REF!,0),1)</f>
        <v>#REF!</v>
      </c>
      <c r="K385" s="4" t="e">
        <f>INDEX(#REF!,MATCH(AA385,#REF!,0),1)</f>
        <v>#REF!</v>
      </c>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3" t="s">
        <v>5328</v>
      </c>
      <c r="AB385" s="2" t="s">
        <v>4</v>
      </c>
      <c r="AC385" s="2" t="s">
        <v>304</v>
      </c>
      <c r="AD385" s="2" t="s">
        <v>9</v>
      </c>
      <c r="AE385" s="2" t="s">
        <v>42</v>
      </c>
      <c r="AF385" s="2" t="s">
        <v>448</v>
      </c>
      <c r="AG385" s="2" t="s">
        <v>448</v>
      </c>
      <c r="AH385" s="2" t="s">
        <v>25</v>
      </c>
    </row>
    <row r="386" spans="1:34" ht="45">
      <c r="A386" s="1">
        <v>373</v>
      </c>
      <c r="B386" s="2" t="s">
        <v>1018</v>
      </c>
      <c r="D386" s="2" t="s">
        <v>273</v>
      </c>
      <c r="E386" s="2" t="s">
        <v>12</v>
      </c>
      <c r="F386" s="2" t="s">
        <v>22</v>
      </c>
      <c r="G386" s="32">
        <v>10</v>
      </c>
      <c r="H386" s="37" t="s">
        <v>1105</v>
      </c>
      <c r="I386" s="2" t="s">
        <v>1106</v>
      </c>
      <c r="J386" s="2" t="e">
        <f>INDEX(#REF!,MATCH(AA386,#REF!,0),1)</f>
        <v>#REF!</v>
      </c>
      <c r="K386" s="4" t="e">
        <f>INDEX(#REF!,MATCH(AA386,#REF!,0),1)</f>
        <v>#REF!</v>
      </c>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3" t="s">
        <v>5329</v>
      </c>
      <c r="AB386" s="2" t="s">
        <v>4</v>
      </c>
      <c r="AC386" s="2" t="s">
        <v>280</v>
      </c>
      <c r="AD386" s="2" t="s">
        <v>9</v>
      </c>
      <c r="AE386" s="2" t="s">
        <v>59</v>
      </c>
      <c r="AF386" s="2" t="s">
        <v>130</v>
      </c>
      <c r="AG386" s="2" t="s">
        <v>15</v>
      </c>
      <c r="AH386" s="2" t="s">
        <v>25</v>
      </c>
    </row>
    <row r="387" spans="1:34" ht="45">
      <c r="A387" s="1">
        <v>374</v>
      </c>
      <c r="B387" s="2" t="s">
        <v>1018</v>
      </c>
      <c r="D387" s="2" t="s">
        <v>820</v>
      </c>
      <c r="E387" s="2" t="s">
        <v>12</v>
      </c>
      <c r="F387" s="2" t="s">
        <v>17</v>
      </c>
      <c r="G387" s="32">
        <v>10</v>
      </c>
      <c r="H387" s="37" t="s">
        <v>1107</v>
      </c>
      <c r="I387" s="2" t="s">
        <v>1108</v>
      </c>
      <c r="J387" s="2" t="e">
        <f>INDEX(#REF!,MATCH(AA387,#REF!,0),1)</f>
        <v>#REF!</v>
      </c>
      <c r="K387" s="4" t="e">
        <f>INDEX(#REF!,MATCH(AA387,#REF!,0),1)</f>
        <v>#REF!</v>
      </c>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3" t="s">
        <v>5330</v>
      </c>
      <c r="AB387" s="2" t="s">
        <v>4</v>
      </c>
      <c r="AC387" s="2" t="s">
        <v>41</v>
      </c>
      <c r="AD387" s="2" t="s">
        <v>9</v>
      </c>
      <c r="AE387" s="2" t="s">
        <v>42</v>
      </c>
      <c r="AF387" s="2" t="s">
        <v>56</v>
      </c>
      <c r="AG387" s="2" t="s">
        <v>230</v>
      </c>
      <c r="AH387" s="2" t="s">
        <v>27</v>
      </c>
    </row>
    <row r="388" spans="1:34" ht="45">
      <c r="A388" s="1">
        <v>375</v>
      </c>
      <c r="B388" s="2" t="s">
        <v>1018</v>
      </c>
      <c r="D388" s="2" t="s">
        <v>396</v>
      </c>
      <c r="E388" s="2" t="s">
        <v>12</v>
      </c>
      <c r="F388" s="2" t="s">
        <v>22</v>
      </c>
      <c r="G388" s="32">
        <v>10</v>
      </c>
      <c r="H388" s="37" t="s">
        <v>1109</v>
      </c>
      <c r="I388" s="2" t="s">
        <v>1110</v>
      </c>
      <c r="J388" s="2" t="e">
        <f>INDEX(#REF!,MATCH(AA388,#REF!,0),1)</f>
        <v>#REF!</v>
      </c>
      <c r="K388" s="4" t="e">
        <f>INDEX(#REF!,MATCH(AA388,#REF!,0),1)</f>
        <v>#REF!</v>
      </c>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3" t="s">
        <v>5331</v>
      </c>
      <c r="AB388" s="2" t="s">
        <v>4</v>
      </c>
      <c r="AC388" s="2" t="s">
        <v>27</v>
      </c>
      <c r="AD388" s="2" t="s">
        <v>9</v>
      </c>
      <c r="AE388" s="2" t="s">
        <v>27</v>
      </c>
      <c r="AF388" s="2" t="s">
        <v>53</v>
      </c>
      <c r="AG388" s="2" t="s">
        <v>53</v>
      </c>
      <c r="AH388" s="2" t="s">
        <v>542</v>
      </c>
    </row>
    <row r="389" spans="1:34" ht="45">
      <c r="A389" s="1">
        <v>376</v>
      </c>
      <c r="B389" s="2" t="s">
        <v>1018</v>
      </c>
      <c r="D389" s="2" t="s">
        <v>825</v>
      </c>
      <c r="E389" s="2" t="s">
        <v>12</v>
      </c>
      <c r="F389" s="2" t="s">
        <v>17</v>
      </c>
      <c r="G389" s="32">
        <v>10</v>
      </c>
      <c r="H389" s="37" t="s">
        <v>1111</v>
      </c>
      <c r="I389" s="2" t="s">
        <v>1112</v>
      </c>
      <c r="J389" s="2" t="e">
        <f>INDEX(#REF!,MATCH(AA389,#REF!,0),1)</f>
        <v>#REF!</v>
      </c>
      <c r="K389" s="4" t="e">
        <f>INDEX(#REF!,MATCH(AA389,#REF!,0),1)</f>
        <v>#REF!</v>
      </c>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3" t="s">
        <v>5332</v>
      </c>
      <c r="AB389" s="2" t="s">
        <v>4</v>
      </c>
      <c r="AC389" s="2" t="s">
        <v>304</v>
      </c>
      <c r="AD389" s="2" t="s">
        <v>9</v>
      </c>
      <c r="AE389" s="2" t="s">
        <v>42</v>
      </c>
      <c r="AF389" s="2" t="s">
        <v>448</v>
      </c>
      <c r="AG389" s="2" t="s">
        <v>448</v>
      </c>
      <c r="AH389" s="2" t="s">
        <v>27</v>
      </c>
    </row>
    <row r="390" spans="1:34" ht="45">
      <c r="A390" s="1">
        <v>377</v>
      </c>
      <c r="B390" s="2" t="s">
        <v>1018</v>
      </c>
      <c r="D390" s="2" t="s">
        <v>285</v>
      </c>
      <c r="E390" s="2" t="s">
        <v>12</v>
      </c>
      <c r="F390" s="2" t="s">
        <v>17</v>
      </c>
      <c r="G390" s="32">
        <v>10</v>
      </c>
      <c r="H390" s="37" t="s">
        <v>1113</v>
      </c>
      <c r="I390" s="2" t="s">
        <v>1114</v>
      </c>
      <c r="J390" s="2" t="e">
        <f>INDEX(#REF!,MATCH(AA390,#REF!,0),1)</f>
        <v>#REF!</v>
      </c>
      <c r="K390" s="4" t="e">
        <f>INDEX(#REF!,MATCH(AA390,#REF!,0),1)</f>
        <v>#REF!</v>
      </c>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3" t="s">
        <v>5333</v>
      </c>
      <c r="AB390" s="2" t="s">
        <v>4</v>
      </c>
      <c r="AC390" s="2" t="s">
        <v>34</v>
      </c>
      <c r="AD390" s="2" t="s">
        <v>9</v>
      </c>
      <c r="AE390" s="2" t="s">
        <v>35</v>
      </c>
      <c r="AF390" s="2" t="s">
        <v>56</v>
      </c>
      <c r="AG390" s="2" t="s">
        <v>230</v>
      </c>
      <c r="AH390" s="2" t="s">
        <v>27</v>
      </c>
    </row>
    <row r="391" spans="1:34" ht="45">
      <c r="A391" s="1">
        <v>378</v>
      </c>
      <c r="B391" s="2" t="s">
        <v>1018</v>
      </c>
      <c r="D391" s="2" t="s">
        <v>453</v>
      </c>
      <c r="E391" s="2" t="s">
        <v>20</v>
      </c>
      <c r="F391" s="2" t="s">
        <v>71</v>
      </c>
      <c r="G391" s="32" t="s">
        <v>5002</v>
      </c>
      <c r="H391" s="36" t="s">
        <v>4967</v>
      </c>
      <c r="I391" s="2" t="s">
        <v>4968</v>
      </c>
      <c r="J391" s="2" t="e">
        <f>INDEX(#REF!,MATCH(AA391,#REF!,0),1)</f>
        <v>#REF!</v>
      </c>
      <c r="K391" s="4" t="e">
        <f>INDEX(#REF!,MATCH(AA391,#REF!,0),1)</f>
        <v>#REF!</v>
      </c>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3" t="s">
        <v>5334</v>
      </c>
      <c r="AB391" s="2" t="s">
        <v>4</v>
      </c>
      <c r="AC391" s="2" t="s">
        <v>27</v>
      </c>
      <c r="AD391" s="2" t="s">
        <v>9</v>
      </c>
      <c r="AE391" s="2" t="s">
        <v>27</v>
      </c>
      <c r="AF391" s="2" t="s">
        <v>230</v>
      </c>
      <c r="AG391" s="2" t="s">
        <v>230</v>
      </c>
      <c r="AH391" s="2" t="s">
        <v>705</v>
      </c>
    </row>
    <row r="392" spans="1:34">
      <c r="A392" s="1">
        <v>379</v>
      </c>
      <c r="B392" s="2" t="s">
        <v>1018</v>
      </c>
      <c r="D392" s="2" t="s">
        <v>260</v>
      </c>
      <c r="E392" s="2" t="s">
        <v>23</v>
      </c>
      <c r="F392" s="2" t="s">
        <v>3</v>
      </c>
      <c r="G392" s="32" t="s">
        <v>5003</v>
      </c>
      <c r="H392" s="37" t="s">
        <v>4884</v>
      </c>
      <c r="I392" s="2" t="s">
        <v>4885</v>
      </c>
      <c r="J392" s="2" t="e">
        <f>INDEX(#REF!,MATCH(AA392,#REF!,0),1)</f>
        <v>#REF!</v>
      </c>
      <c r="K392" s="4" t="e">
        <f>INDEX(#REF!,MATCH(AA392,#REF!,0),1)</f>
        <v>#REF!</v>
      </c>
      <c r="T392" s="2" t="s">
        <v>261</v>
      </c>
      <c r="X392" s="2" t="str">
        <f t="shared" si="53"/>
        <v>CI_ Trade_ Allowance Charge. Details</v>
      </c>
      <c r="Y392" s="2" t="str">
        <f t="shared" si="54"/>
        <v>ram:CITradeAllowanceChargeType</v>
      </c>
      <c r="Z392" s="2" t="str">
        <f t="shared" si="55"/>
        <v>ram:CITradeAllowanceChargeType</v>
      </c>
      <c r="AA392" s="3" t="s">
        <v>5208</v>
      </c>
      <c r="AB392" s="2" t="s">
        <v>4</v>
      </c>
      <c r="AC392" s="2" t="s">
        <v>27</v>
      </c>
      <c r="AD392" s="2" t="s">
        <v>9</v>
      </c>
      <c r="AE392" s="2" t="s">
        <v>27</v>
      </c>
      <c r="AF392" s="2" t="s">
        <v>230</v>
      </c>
      <c r="AG392" s="2" t="s">
        <v>230</v>
      </c>
      <c r="AH392" s="2" t="s">
        <v>27</v>
      </c>
    </row>
    <row r="393" spans="1:34" ht="45">
      <c r="A393" s="1">
        <v>380</v>
      </c>
      <c r="B393" s="2" t="s">
        <v>1018</v>
      </c>
      <c r="D393" s="2" t="s">
        <v>378</v>
      </c>
      <c r="E393" s="2" t="s">
        <v>12</v>
      </c>
      <c r="F393" s="2" t="s">
        <v>22</v>
      </c>
      <c r="G393" s="32">
        <v>10</v>
      </c>
      <c r="H393" s="37" t="s">
        <v>1568</v>
      </c>
      <c r="I393" s="2" t="s">
        <v>4908</v>
      </c>
      <c r="J393" s="2" t="e">
        <f>INDEX(#REF!,MATCH(AA393,#REF!,0),1)</f>
        <v>#REF!</v>
      </c>
      <c r="K393" s="4" t="e">
        <f>INDEX(#REF!,MATCH(AA393,#REF!,0),1)</f>
        <v>#REF!</v>
      </c>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3" t="s">
        <v>5335</v>
      </c>
      <c r="AB393" s="2" t="s">
        <v>4</v>
      </c>
      <c r="AC393" s="2" t="s">
        <v>34</v>
      </c>
      <c r="AD393" s="2" t="s">
        <v>9</v>
      </c>
      <c r="AE393" s="2" t="s">
        <v>35</v>
      </c>
      <c r="AF393" s="2" t="s">
        <v>56</v>
      </c>
      <c r="AG393" s="2" t="s">
        <v>230</v>
      </c>
      <c r="AH393" s="2" t="s">
        <v>27</v>
      </c>
    </row>
    <row r="394" spans="1:34" ht="45">
      <c r="A394" s="1">
        <v>381</v>
      </c>
      <c r="B394" s="2" t="s">
        <v>1018</v>
      </c>
      <c r="D394" s="2" t="s">
        <v>4904</v>
      </c>
      <c r="E394" s="2" t="s">
        <v>12</v>
      </c>
      <c r="F394" s="2" t="s">
        <v>17</v>
      </c>
      <c r="G394" s="32">
        <v>10</v>
      </c>
      <c r="H394" s="37" t="s">
        <v>4969</v>
      </c>
      <c r="I394" s="2" t="s">
        <v>4970</v>
      </c>
      <c r="J394" s="2" t="e">
        <f>INDEX(#REF!,MATCH(AA394,#REF!,0),1)</f>
        <v>#REF!</v>
      </c>
      <c r="K394" s="4" t="e">
        <f>INDEX(#REF!,MATCH(AA394,#REF!,0),1)</f>
        <v>#REF!</v>
      </c>
      <c r="U394" s="2" t="s">
        <v>4905</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3" t="s">
        <v>5336</v>
      </c>
      <c r="AB394" s="2" t="s">
        <v>4</v>
      </c>
    </row>
    <row r="395" spans="1:34" ht="45">
      <c r="A395" s="1">
        <v>382</v>
      </c>
      <c r="B395" s="2" t="s">
        <v>1018</v>
      </c>
      <c r="D395" s="2" t="s">
        <v>454</v>
      </c>
      <c r="E395" s="2" t="s">
        <v>12</v>
      </c>
      <c r="F395" s="2" t="s">
        <v>17</v>
      </c>
      <c r="G395" s="32">
        <v>10</v>
      </c>
      <c r="H395" s="37" t="s">
        <v>4971</v>
      </c>
      <c r="I395" s="2" t="s">
        <v>4909</v>
      </c>
      <c r="J395" s="2" t="e">
        <f>INDEX(#REF!,MATCH(AA395,#REF!,0),1)</f>
        <v>#REF!</v>
      </c>
      <c r="K395" s="4" t="e">
        <f>INDEX(#REF!,MATCH(AA395,#REF!,0),1)</f>
        <v>#REF!</v>
      </c>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3" t="s">
        <v>5337</v>
      </c>
      <c r="AB395" s="2" t="s">
        <v>4</v>
      </c>
      <c r="AC395" s="2" t="s">
        <v>304</v>
      </c>
      <c r="AD395" s="2" t="s">
        <v>9</v>
      </c>
      <c r="AE395" s="2" t="s">
        <v>42</v>
      </c>
      <c r="AF395" s="2" t="s">
        <v>56</v>
      </c>
      <c r="AG395" s="2" t="s">
        <v>230</v>
      </c>
      <c r="AH395" s="2" t="s">
        <v>542</v>
      </c>
    </row>
    <row r="396" spans="1:34" ht="45">
      <c r="A396" s="1">
        <v>383</v>
      </c>
      <c r="B396" s="2" t="s">
        <v>1018</v>
      </c>
      <c r="D396" s="2" t="s">
        <v>457</v>
      </c>
      <c r="E396" s="2" t="s">
        <v>12</v>
      </c>
      <c r="F396" s="2" t="s">
        <v>17</v>
      </c>
      <c r="G396" s="32">
        <v>10</v>
      </c>
      <c r="H396" s="37" t="s">
        <v>4880</v>
      </c>
      <c r="I396" s="2" t="s">
        <v>4881</v>
      </c>
      <c r="J396" s="2" t="e">
        <f>INDEX(#REF!,MATCH(AA396,#REF!,0),1)</f>
        <v>#REF!</v>
      </c>
      <c r="K396" s="4" t="e">
        <f>INDEX(#REF!,MATCH(AA396,#REF!,0),1)</f>
        <v>#REF!</v>
      </c>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3" t="s">
        <v>5338</v>
      </c>
      <c r="AB396" s="2" t="s">
        <v>4</v>
      </c>
      <c r="AC396" s="2" t="s">
        <v>1121</v>
      </c>
      <c r="AD396" s="2" t="s">
        <v>9</v>
      </c>
      <c r="AE396" s="2" t="s">
        <v>59</v>
      </c>
      <c r="AF396" s="2" t="s">
        <v>56</v>
      </c>
      <c r="AG396" s="2" t="s">
        <v>230</v>
      </c>
      <c r="AH396" s="2" t="s">
        <v>542</v>
      </c>
    </row>
    <row r="397" spans="1:34" ht="45">
      <c r="A397" s="1">
        <v>384</v>
      </c>
      <c r="B397" s="2" t="s">
        <v>1018</v>
      </c>
      <c r="D397" s="2" t="s">
        <v>460</v>
      </c>
      <c r="E397" s="2" t="s">
        <v>12</v>
      </c>
      <c r="F397" s="2" t="s">
        <v>17</v>
      </c>
      <c r="G397" s="32">
        <v>10</v>
      </c>
      <c r="H397" s="37" t="s">
        <v>4882</v>
      </c>
      <c r="I397" s="2" t="s">
        <v>4972</v>
      </c>
      <c r="J397" s="2" t="e">
        <f>INDEX(#REF!,MATCH(AA397,#REF!,0),1)</f>
        <v>#REF!</v>
      </c>
      <c r="K397" s="4" t="e">
        <f>INDEX(#REF!,MATCH(AA397,#REF!,0),1)</f>
        <v>#REF!</v>
      </c>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3" t="s">
        <v>5339</v>
      </c>
      <c r="AB397" s="2" t="s">
        <v>4</v>
      </c>
      <c r="AC397" s="2" t="s">
        <v>41</v>
      </c>
      <c r="AD397" s="2" t="s">
        <v>9</v>
      </c>
      <c r="AE397" s="2" t="s">
        <v>42</v>
      </c>
      <c r="AF397" s="2" t="s">
        <v>56</v>
      </c>
      <c r="AG397" s="2" t="s">
        <v>230</v>
      </c>
      <c r="AH397" s="2" t="s">
        <v>542</v>
      </c>
    </row>
    <row r="398" spans="1:34" ht="45">
      <c r="A398" s="1">
        <v>385</v>
      </c>
      <c r="B398" s="2" t="s">
        <v>1018</v>
      </c>
      <c r="D398" s="2" t="s">
        <v>4906</v>
      </c>
      <c r="E398" s="2" t="s">
        <v>12</v>
      </c>
      <c r="F398" s="2" t="s">
        <v>17</v>
      </c>
      <c r="G398" s="32">
        <v>10</v>
      </c>
      <c r="H398" s="37" t="s">
        <v>4973</v>
      </c>
      <c r="I398" s="2" t="s">
        <v>4974</v>
      </c>
      <c r="J398" s="2" t="e">
        <f>INDEX(#REF!,MATCH(AA398,#REF!,0),1)</f>
        <v>#REF!</v>
      </c>
      <c r="K398" s="4" t="e">
        <f>INDEX(#REF!,MATCH(AA398,#REF!,0),1)</f>
        <v>#REF!</v>
      </c>
      <c r="U398" s="2" t="s">
        <v>4907</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3" t="s">
        <v>5340</v>
      </c>
      <c r="AB398" s="2" t="s">
        <v>4</v>
      </c>
      <c r="AC398" s="2" t="s">
        <v>304</v>
      </c>
    </row>
    <row r="399" spans="1:34" ht="45">
      <c r="A399" s="1">
        <v>386</v>
      </c>
      <c r="B399" s="2" t="s">
        <v>1018</v>
      </c>
      <c r="D399" s="2" t="s">
        <v>453</v>
      </c>
      <c r="E399" s="2" t="s">
        <v>20</v>
      </c>
      <c r="F399" s="2" t="s">
        <v>71</v>
      </c>
      <c r="G399" s="32" t="s">
        <v>5002</v>
      </c>
      <c r="H399" s="36" t="s">
        <v>4975</v>
      </c>
      <c r="I399" s="2" t="s">
        <v>4976</v>
      </c>
      <c r="J399" s="2" t="e">
        <f>INDEX(#REF!,MATCH(AA399,#REF!,0),1)</f>
        <v>#REF!</v>
      </c>
      <c r="K399" s="4" t="e">
        <f>INDEX(#REF!,MATCH(AA399,#REF!,0),1)</f>
        <v>#REF!</v>
      </c>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3" t="s">
        <v>5334</v>
      </c>
      <c r="AB399" s="2" t="s">
        <v>4</v>
      </c>
      <c r="AC399" s="2" t="s">
        <v>27</v>
      </c>
      <c r="AD399" s="2" t="s">
        <v>9</v>
      </c>
      <c r="AE399" s="2" t="s">
        <v>27</v>
      </c>
      <c r="AF399" s="2" t="s">
        <v>230</v>
      </c>
      <c r="AG399" s="2" t="s">
        <v>230</v>
      </c>
      <c r="AH399" s="2" t="s">
        <v>705</v>
      </c>
    </row>
    <row r="400" spans="1:34">
      <c r="A400" s="1">
        <v>387</v>
      </c>
      <c r="B400" s="2" t="s">
        <v>1018</v>
      </c>
      <c r="D400" s="2" t="s">
        <v>260</v>
      </c>
      <c r="E400" s="2" t="s">
        <v>23</v>
      </c>
      <c r="F400" s="2" t="s">
        <v>3</v>
      </c>
      <c r="G400" s="32" t="s">
        <v>5003</v>
      </c>
      <c r="H400" s="37" t="s">
        <v>4886</v>
      </c>
      <c r="I400" s="2" t="s">
        <v>4887</v>
      </c>
      <c r="J400" s="2" t="e">
        <f>INDEX(#REF!,MATCH(AA400,#REF!,0),1)</f>
        <v>#REF!</v>
      </c>
      <c r="K400" s="4" t="e">
        <f>INDEX(#REF!,MATCH(AA400,#REF!,0),1)</f>
        <v>#REF!</v>
      </c>
      <c r="T400" s="2" t="s">
        <v>261</v>
      </c>
      <c r="X400" s="2" t="str">
        <f t="shared" si="64"/>
        <v>CI_ Trade_ Allowance Charge. Details</v>
      </c>
      <c r="Y400" s="2" t="str">
        <f t="shared" si="65"/>
        <v>ram:CITradeAllowanceChargeType</v>
      </c>
      <c r="Z400" s="2" t="str">
        <f t="shared" ref="Z400:Z412" si="66">Y400</f>
        <v>ram:CITradeAllowanceChargeType</v>
      </c>
      <c r="AA400" s="3" t="s">
        <v>5208</v>
      </c>
      <c r="AB400" s="2" t="s">
        <v>4</v>
      </c>
      <c r="AC400" s="2" t="s">
        <v>27</v>
      </c>
      <c r="AD400" s="2" t="s">
        <v>9</v>
      </c>
      <c r="AE400" s="2" t="s">
        <v>27</v>
      </c>
      <c r="AF400" s="2" t="s">
        <v>230</v>
      </c>
      <c r="AG400" s="2" t="s">
        <v>230</v>
      </c>
      <c r="AH400" s="2" t="s">
        <v>27</v>
      </c>
    </row>
    <row r="401" spans="1:34" ht="45">
      <c r="A401" s="1">
        <v>388</v>
      </c>
      <c r="B401" s="2" t="s">
        <v>1018</v>
      </c>
      <c r="D401" s="2" t="s">
        <v>378</v>
      </c>
      <c r="E401" s="2" t="s">
        <v>12</v>
      </c>
      <c r="F401" s="2" t="s">
        <v>22</v>
      </c>
      <c r="G401" s="32">
        <v>10</v>
      </c>
      <c r="H401" s="37" t="s">
        <v>1568</v>
      </c>
      <c r="I401" s="2" t="s">
        <v>4977</v>
      </c>
      <c r="J401" s="2" t="e">
        <f>INDEX(#REF!,MATCH(AA401,#REF!,0),1)</f>
        <v>#REF!</v>
      </c>
      <c r="K401" s="4" t="e">
        <f>INDEX(#REF!,MATCH(AA401,#REF!,0),1)</f>
        <v>#REF!</v>
      </c>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3" t="s">
        <v>5335</v>
      </c>
      <c r="AB401" s="2" t="s">
        <v>4</v>
      </c>
      <c r="AC401" s="2" t="s">
        <v>34</v>
      </c>
      <c r="AD401" s="2" t="s">
        <v>9</v>
      </c>
      <c r="AE401" s="2" t="s">
        <v>35</v>
      </c>
      <c r="AF401" s="2" t="s">
        <v>56</v>
      </c>
      <c r="AG401" s="2" t="s">
        <v>230</v>
      </c>
      <c r="AH401" s="2" t="s">
        <v>27</v>
      </c>
    </row>
    <row r="402" spans="1:34" ht="45">
      <c r="A402" s="1">
        <v>389</v>
      </c>
      <c r="B402" s="2" t="s">
        <v>1018</v>
      </c>
      <c r="D402" s="2" t="s">
        <v>4904</v>
      </c>
      <c r="E402" s="2" t="s">
        <v>12</v>
      </c>
      <c r="F402" s="2" t="s">
        <v>17</v>
      </c>
      <c r="G402" s="32">
        <v>10</v>
      </c>
      <c r="H402" s="37" t="s">
        <v>4969</v>
      </c>
      <c r="I402" s="2" t="s">
        <v>4970</v>
      </c>
      <c r="J402" s="2" t="e">
        <f>INDEX(#REF!,MATCH(AA402,#REF!,0),1)</f>
        <v>#REF!</v>
      </c>
      <c r="K402" s="4" t="e">
        <f>INDEX(#REF!,MATCH(AA402,#REF!,0),1)</f>
        <v>#REF!</v>
      </c>
      <c r="U402" s="2" t="s">
        <v>4905</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3" t="s">
        <v>5336</v>
      </c>
      <c r="AB402" s="2" t="s">
        <v>4</v>
      </c>
    </row>
    <row r="403" spans="1:34" ht="45">
      <c r="A403" s="1">
        <v>390</v>
      </c>
      <c r="B403" s="2" t="s">
        <v>1018</v>
      </c>
      <c r="D403" s="2" t="s">
        <v>454</v>
      </c>
      <c r="E403" s="2" t="s">
        <v>12</v>
      </c>
      <c r="F403" s="2" t="s">
        <v>17</v>
      </c>
      <c r="G403" s="32">
        <v>10</v>
      </c>
      <c r="H403" s="37" t="s">
        <v>4971</v>
      </c>
      <c r="I403" s="2" t="s">
        <v>4978</v>
      </c>
      <c r="J403" s="2" t="e">
        <f>INDEX(#REF!,MATCH(AA403,#REF!,0),1)</f>
        <v>#REF!</v>
      </c>
      <c r="K403" s="4" t="e">
        <f>INDEX(#REF!,MATCH(AA403,#REF!,0),1)</f>
        <v>#REF!</v>
      </c>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3" t="s">
        <v>5337</v>
      </c>
      <c r="AB403" s="2" t="s">
        <v>4</v>
      </c>
      <c r="AC403" s="2" t="s">
        <v>304</v>
      </c>
      <c r="AD403" s="2" t="s">
        <v>9</v>
      </c>
      <c r="AE403" s="2" t="s">
        <v>42</v>
      </c>
      <c r="AF403" s="2" t="s">
        <v>56</v>
      </c>
      <c r="AG403" s="2" t="s">
        <v>230</v>
      </c>
      <c r="AH403" s="2" t="s">
        <v>542</v>
      </c>
    </row>
    <row r="404" spans="1:34" ht="45">
      <c r="A404" s="1">
        <v>391</v>
      </c>
      <c r="B404" s="2" t="s">
        <v>1018</v>
      </c>
      <c r="D404" s="2" t="s">
        <v>457</v>
      </c>
      <c r="E404" s="2" t="s">
        <v>12</v>
      </c>
      <c r="F404" s="2" t="s">
        <v>17</v>
      </c>
      <c r="G404" s="32">
        <v>10</v>
      </c>
      <c r="H404" s="37" t="s">
        <v>4880</v>
      </c>
      <c r="I404" s="2" t="s">
        <v>4881</v>
      </c>
      <c r="J404" s="2" t="e">
        <f>INDEX(#REF!,MATCH(AA404,#REF!,0),1)</f>
        <v>#REF!</v>
      </c>
      <c r="K404" s="4" t="e">
        <f>INDEX(#REF!,MATCH(AA404,#REF!,0),1)</f>
        <v>#REF!</v>
      </c>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3" t="s">
        <v>5338</v>
      </c>
      <c r="AB404" s="2" t="s">
        <v>4</v>
      </c>
      <c r="AC404" s="2" t="s">
        <v>1121</v>
      </c>
      <c r="AD404" s="2" t="s">
        <v>9</v>
      </c>
      <c r="AE404" s="2" t="s">
        <v>59</v>
      </c>
      <c r="AF404" s="2" t="s">
        <v>56</v>
      </c>
      <c r="AG404" s="2" t="s">
        <v>230</v>
      </c>
      <c r="AH404" s="2" t="s">
        <v>542</v>
      </c>
    </row>
    <row r="405" spans="1:34" ht="45">
      <c r="A405" s="1">
        <v>392</v>
      </c>
      <c r="B405" s="2" t="s">
        <v>1018</v>
      </c>
      <c r="D405" s="2" t="s">
        <v>460</v>
      </c>
      <c r="E405" s="2" t="s">
        <v>12</v>
      </c>
      <c r="F405" s="2" t="s">
        <v>17</v>
      </c>
      <c r="G405" s="32">
        <v>10</v>
      </c>
      <c r="H405" s="37" t="s">
        <v>4882</v>
      </c>
      <c r="I405" s="2" t="s">
        <v>4893</v>
      </c>
      <c r="J405" s="2" t="e">
        <f>INDEX(#REF!,MATCH(AA405,#REF!,0),1)</f>
        <v>#REF!</v>
      </c>
      <c r="K405" s="4" t="e">
        <f>INDEX(#REF!,MATCH(AA405,#REF!,0),1)</f>
        <v>#REF!</v>
      </c>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3" t="s">
        <v>5339</v>
      </c>
      <c r="AB405" s="2" t="s">
        <v>4</v>
      </c>
      <c r="AC405" s="2" t="s">
        <v>41</v>
      </c>
      <c r="AD405" s="2" t="s">
        <v>9</v>
      </c>
      <c r="AE405" s="2" t="s">
        <v>42</v>
      </c>
      <c r="AF405" s="2" t="s">
        <v>56</v>
      </c>
      <c r="AG405" s="2" t="s">
        <v>230</v>
      </c>
      <c r="AH405" s="2" t="s">
        <v>542</v>
      </c>
    </row>
    <row r="406" spans="1:34" ht="45">
      <c r="A406" s="1">
        <v>393</v>
      </c>
      <c r="B406" s="2" t="s">
        <v>1018</v>
      </c>
      <c r="D406" s="2" t="s">
        <v>4906</v>
      </c>
      <c r="E406" s="2" t="s">
        <v>12</v>
      </c>
      <c r="F406" s="2" t="s">
        <v>17</v>
      </c>
      <c r="G406" s="32">
        <v>10</v>
      </c>
      <c r="H406" s="37" t="s">
        <v>4973</v>
      </c>
      <c r="I406" s="2" t="s">
        <v>4979</v>
      </c>
      <c r="J406" s="2" t="e">
        <f>INDEX(#REF!,MATCH(AA406,#REF!,0),1)</f>
        <v>#REF!</v>
      </c>
      <c r="K406" s="4" t="e">
        <f>INDEX(#REF!,MATCH(AA406,#REF!,0),1)</f>
        <v>#REF!</v>
      </c>
      <c r="U406" s="2" t="s">
        <v>4907</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3" t="s">
        <v>5340</v>
      </c>
      <c r="AB406" s="2" t="s">
        <v>4</v>
      </c>
      <c r="AC406" s="2" t="s">
        <v>304</v>
      </c>
    </row>
    <row r="407" spans="1:34" ht="45">
      <c r="A407" s="1">
        <v>394</v>
      </c>
      <c r="B407" s="2" t="s">
        <v>1018</v>
      </c>
      <c r="D407" s="2" t="s">
        <v>464</v>
      </c>
      <c r="E407" s="2" t="s">
        <v>20</v>
      </c>
      <c r="F407" s="2" t="s">
        <v>22</v>
      </c>
      <c r="G407" s="32" t="s">
        <v>5002</v>
      </c>
      <c r="H407" s="36" t="s">
        <v>1124</v>
      </c>
      <c r="I407" s="2" t="s">
        <v>1125</v>
      </c>
      <c r="J407" s="2" t="e">
        <f>INDEX(#REF!,MATCH(AA407,#REF!,0),1)</f>
        <v>#REF!</v>
      </c>
      <c r="K407" s="4" t="e">
        <f>INDEX(#REF!,MATCH(AA407,#REF!,0),1)</f>
        <v>#REF!</v>
      </c>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3" t="s">
        <v>5341</v>
      </c>
      <c r="AB407" s="2" t="s">
        <v>4</v>
      </c>
      <c r="AC407" s="2" t="s">
        <v>27</v>
      </c>
      <c r="AD407" s="2" t="s">
        <v>9</v>
      </c>
      <c r="AE407" s="2" t="s">
        <v>27</v>
      </c>
      <c r="AF407" s="2" t="s">
        <v>230</v>
      </c>
      <c r="AG407" s="2" t="s">
        <v>230</v>
      </c>
      <c r="AH407" s="2" t="s">
        <v>542</v>
      </c>
    </row>
    <row r="408" spans="1:34">
      <c r="A408" s="1">
        <v>395</v>
      </c>
      <c r="B408" s="2" t="s">
        <v>1018</v>
      </c>
      <c r="D408" s="2" t="s">
        <v>287</v>
      </c>
      <c r="E408" s="2" t="s">
        <v>23</v>
      </c>
      <c r="F408" s="2" t="s">
        <v>3</v>
      </c>
      <c r="G408" s="32" t="s">
        <v>5003</v>
      </c>
      <c r="H408" s="37" t="s">
        <v>1126</v>
      </c>
      <c r="I408" s="2" t="s">
        <v>1127</v>
      </c>
      <c r="J408" s="2" t="e">
        <f>INDEX(#REF!,MATCH(AA408,#REF!,0),1)</f>
        <v>#REF!</v>
      </c>
      <c r="K408" s="4" t="e">
        <f>INDEX(#REF!,MATCH(AA408,#REF!,0),1)</f>
        <v>#REF!</v>
      </c>
      <c r="T408" s="2" t="s">
        <v>288</v>
      </c>
      <c r="X408" s="2" t="str">
        <f t="shared" si="64"/>
        <v>CI_ Specified_ Period. Details</v>
      </c>
      <c r="Y408" s="2" t="str">
        <f t="shared" si="65"/>
        <v>ram:CISpecifiedPeriodType</v>
      </c>
      <c r="Z408" s="2" t="str">
        <f t="shared" si="66"/>
        <v>ram:CISpecifiedPeriodType</v>
      </c>
      <c r="AA408" s="3" t="s">
        <v>5220</v>
      </c>
      <c r="AB408" s="2" t="s">
        <v>4</v>
      </c>
      <c r="AC408" s="2" t="s">
        <v>27</v>
      </c>
      <c r="AD408" s="2" t="s">
        <v>9</v>
      </c>
      <c r="AE408" s="2" t="s">
        <v>27</v>
      </c>
      <c r="AF408" s="2" t="s">
        <v>230</v>
      </c>
      <c r="AG408" s="2" t="s">
        <v>230</v>
      </c>
      <c r="AH408" s="2" t="s">
        <v>27</v>
      </c>
    </row>
    <row r="409" spans="1:34" ht="45">
      <c r="A409" s="1">
        <v>396</v>
      </c>
      <c r="B409" s="2" t="s">
        <v>1018</v>
      </c>
      <c r="D409" s="2" t="s">
        <v>289</v>
      </c>
      <c r="E409" s="2" t="s">
        <v>12</v>
      </c>
      <c r="F409" s="2" t="s">
        <v>22</v>
      </c>
      <c r="G409" s="32">
        <v>10</v>
      </c>
      <c r="H409" s="37" t="s">
        <v>1128</v>
      </c>
      <c r="I409" s="2" t="s">
        <v>1129</v>
      </c>
      <c r="J409" s="2" t="e">
        <f>INDEX(#REF!,MATCH(AA409,#REF!,0),1)</f>
        <v>#REF!</v>
      </c>
      <c r="K409" s="4" t="e">
        <f>INDEX(#REF!,MATCH(AA409,#REF!,0),1)</f>
        <v>#REF!</v>
      </c>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3" t="s">
        <v>5342</v>
      </c>
      <c r="AB409" s="2" t="s">
        <v>4</v>
      </c>
      <c r="AC409" s="2" t="s">
        <v>84</v>
      </c>
      <c r="AD409" s="2" t="s">
        <v>9</v>
      </c>
      <c r="AE409" s="2" t="s">
        <v>65</v>
      </c>
      <c r="AF409" s="2" t="s">
        <v>130</v>
      </c>
      <c r="AG409" s="2" t="s">
        <v>130</v>
      </c>
      <c r="AH409" s="2" t="s">
        <v>542</v>
      </c>
    </row>
    <row r="410" spans="1:34" ht="45">
      <c r="A410" s="1">
        <v>397</v>
      </c>
      <c r="B410" s="2" t="s">
        <v>1018</v>
      </c>
      <c r="D410" s="2" t="s">
        <v>291</v>
      </c>
      <c r="E410" s="2" t="s">
        <v>12</v>
      </c>
      <c r="F410" s="2" t="s">
        <v>22</v>
      </c>
      <c r="G410" s="32">
        <v>10</v>
      </c>
      <c r="H410" s="37" t="s">
        <v>1130</v>
      </c>
      <c r="I410" s="2" t="s">
        <v>1131</v>
      </c>
      <c r="J410" s="2" t="e">
        <f>INDEX(#REF!,MATCH(AA410,#REF!,0),1)</f>
        <v>#REF!</v>
      </c>
      <c r="K410" s="4" t="e">
        <f>INDEX(#REF!,MATCH(AA410,#REF!,0),1)</f>
        <v>#REF!</v>
      </c>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3" t="s">
        <v>5343</v>
      </c>
      <c r="AB410" s="2" t="s">
        <v>4</v>
      </c>
      <c r="AC410" s="2" t="s">
        <v>84</v>
      </c>
      <c r="AD410" s="2" t="s">
        <v>9</v>
      </c>
      <c r="AE410" s="2" t="s">
        <v>65</v>
      </c>
      <c r="AF410" s="2" t="s">
        <v>60</v>
      </c>
      <c r="AG410" s="2" t="s">
        <v>60</v>
      </c>
      <c r="AH410" s="2" t="s">
        <v>542</v>
      </c>
    </row>
    <row r="411" spans="1:34" ht="45">
      <c r="A411" s="1">
        <v>398</v>
      </c>
      <c r="B411" s="2" t="s">
        <v>1018</v>
      </c>
      <c r="D411" s="2" t="s">
        <v>465</v>
      </c>
      <c r="E411" s="2" t="s">
        <v>20</v>
      </c>
      <c r="F411" s="2" t="s">
        <v>22</v>
      </c>
      <c r="G411" s="32" t="s">
        <v>5001</v>
      </c>
      <c r="H411" s="35" t="s">
        <v>1132</v>
      </c>
      <c r="I411" s="2" t="s">
        <v>1133</v>
      </c>
      <c r="J411" s="2" t="e">
        <f>INDEX(#REF!,MATCH(AA411,#REF!,0),1)</f>
        <v>#REF!</v>
      </c>
      <c r="K411" s="4" t="e">
        <f>INDEX(#REF!,MATCH(AA411,#REF!,0),1)</f>
        <v>#REF!</v>
      </c>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3" t="s">
        <v>5344</v>
      </c>
      <c r="AB411" s="2" t="s">
        <v>4</v>
      </c>
      <c r="AC411" s="2" t="s">
        <v>27</v>
      </c>
      <c r="AD411" s="2" t="s">
        <v>9</v>
      </c>
      <c r="AE411" s="2" t="s">
        <v>27</v>
      </c>
      <c r="AF411" s="2" t="s">
        <v>230</v>
      </c>
      <c r="AG411" s="2" t="s">
        <v>230</v>
      </c>
      <c r="AH411" s="2" t="s">
        <v>811</v>
      </c>
    </row>
    <row r="412" spans="1:34">
      <c r="A412" s="1">
        <v>399</v>
      </c>
      <c r="B412" s="2" t="s">
        <v>1018</v>
      </c>
      <c r="D412" s="2" t="s">
        <v>466</v>
      </c>
      <c r="E412" s="2" t="s">
        <v>23</v>
      </c>
      <c r="F412" s="2" t="s">
        <v>74</v>
      </c>
      <c r="G412" s="32" t="s">
        <v>5004</v>
      </c>
      <c r="H412" s="36" t="s">
        <v>1134</v>
      </c>
      <c r="I412" s="2" t="s">
        <v>1135</v>
      </c>
      <c r="J412" s="2" t="e">
        <f>INDEX(#REF!,MATCH(AA412,#REF!,0),1)</f>
        <v>#REF!</v>
      </c>
      <c r="K412" s="4" t="e">
        <f>INDEX(#REF!,MATCH(AA412,#REF!,0),1)</f>
        <v>#REF!</v>
      </c>
      <c r="R412" s="2" t="s">
        <v>467</v>
      </c>
      <c r="X412" s="2" t="str">
        <f t="shared" si="64"/>
        <v>CI_ Trade_ Product. Details</v>
      </c>
      <c r="Y412" s="2" t="str">
        <f t="shared" si="65"/>
        <v>ram:CITradeProductType</v>
      </c>
      <c r="Z412" s="2" t="str">
        <f t="shared" si="66"/>
        <v>ram:CITradeProductType</v>
      </c>
      <c r="AA412" s="3" t="s">
        <v>5345</v>
      </c>
      <c r="AB412" s="2" t="s">
        <v>4</v>
      </c>
      <c r="AC412" s="2" t="s">
        <v>27</v>
      </c>
      <c r="AD412" s="2" t="s">
        <v>9</v>
      </c>
      <c r="AE412" s="2" t="s">
        <v>27</v>
      </c>
      <c r="AF412" s="2" t="s">
        <v>230</v>
      </c>
      <c r="AG412" s="2" t="s">
        <v>230</v>
      </c>
      <c r="AH412" s="2" t="s">
        <v>27</v>
      </c>
    </row>
    <row r="413" spans="1:34" ht="45">
      <c r="A413" s="1">
        <v>400</v>
      </c>
      <c r="B413" s="2" t="s">
        <v>1018</v>
      </c>
      <c r="D413" s="2" t="s">
        <v>468</v>
      </c>
      <c r="E413" s="2" t="s">
        <v>12</v>
      </c>
      <c r="F413" s="2" t="s">
        <v>17</v>
      </c>
      <c r="G413" s="32" t="s">
        <v>5002</v>
      </c>
      <c r="H413" s="36" t="s">
        <v>1136</v>
      </c>
      <c r="I413" s="2" t="s">
        <v>1137</v>
      </c>
      <c r="J413" s="2" t="e">
        <f>INDEX(#REF!,MATCH(AA413,#REF!,0),1)</f>
        <v>#REF!</v>
      </c>
      <c r="K413" s="4" t="e">
        <f>INDEX(#REF!,MATCH(AA413,#REF!,0),1)</f>
        <v>#REF!</v>
      </c>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3" t="s">
        <v>5346</v>
      </c>
      <c r="AB413" s="2" t="s">
        <v>4</v>
      </c>
      <c r="AC413" s="2" t="s">
        <v>27</v>
      </c>
      <c r="AD413" s="2" t="s">
        <v>9</v>
      </c>
      <c r="AE413" s="2" t="s">
        <v>27</v>
      </c>
      <c r="AF413" s="2" t="s">
        <v>56</v>
      </c>
      <c r="AG413" s="2" t="s">
        <v>56</v>
      </c>
      <c r="AH413" s="2" t="s">
        <v>230</v>
      </c>
    </row>
    <row r="414" spans="1:34" ht="45">
      <c r="A414" s="1">
        <v>401</v>
      </c>
      <c r="B414" s="2" t="s">
        <v>1018</v>
      </c>
      <c r="D414" s="2" t="s">
        <v>4910</v>
      </c>
      <c r="E414" s="2" t="s">
        <v>12</v>
      </c>
      <c r="F414" s="2" t="s">
        <v>17</v>
      </c>
      <c r="G414" s="32" t="s">
        <v>5002</v>
      </c>
      <c r="H414" s="36" t="s">
        <v>4980</v>
      </c>
      <c r="I414" s="2" t="s">
        <v>4981</v>
      </c>
      <c r="J414" s="2" t="e">
        <f>INDEX(#REF!,MATCH(AA414,#REF!,0),1)</f>
        <v>#REF!</v>
      </c>
      <c r="K414" s="4" t="e">
        <f>INDEX(#REF!,MATCH(AA414,#REF!,0),1)</f>
        <v>#REF!</v>
      </c>
      <c r="S414" s="2" t="s">
        <v>4911</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3" t="s">
        <v>5347</v>
      </c>
      <c r="AB414" s="2" t="s">
        <v>4</v>
      </c>
      <c r="AC414" s="2" t="s">
        <v>4912</v>
      </c>
      <c r="AD414" s="2" t="s">
        <v>4982</v>
      </c>
      <c r="AE414" s="2" t="s">
        <v>4913</v>
      </c>
      <c r="AF414" s="2" t="s">
        <v>56</v>
      </c>
      <c r="AG414" s="2" t="s">
        <v>56</v>
      </c>
    </row>
    <row r="415" spans="1:34" ht="45">
      <c r="A415" s="1">
        <v>402</v>
      </c>
      <c r="B415" s="2" t="s">
        <v>1018</v>
      </c>
      <c r="D415" s="2" t="s">
        <v>4983</v>
      </c>
      <c r="E415" s="2" t="s">
        <v>12</v>
      </c>
      <c r="F415" s="2" t="s">
        <v>17</v>
      </c>
      <c r="G415" s="32" t="s">
        <v>5002</v>
      </c>
      <c r="H415" s="36" t="s">
        <v>4984</v>
      </c>
      <c r="I415" s="2" t="s">
        <v>4985</v>
      </c>
      <c r="J415" s="2" t="e">
        <f>INDEX(#REF!,MATCH(AA415,#REF!,0),1)</f>
        <v>#REF!</v>
      </c>
      <c r="K415" s="4" t="e">
        <f>INDEX(#REF!,MATCH(AA415,#REF!,0),1)</f>
        <v>#REF!</v>
      </c>
      <c r="S415" s="2" t="s">
        <v>4914</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3" t="s">
        <v>5348</v>
      </c>
      <c r="AB415" s="2" t="s">
        <v>4</v>
      </c>
      <c r="AF415" s="2" t="s">
        <v>56</v>
      </c>
      <c r="AG415" s="2" t="s">
        <v>56</v>
      </c>
    </row>
    <row r="416" spans="1:34" ht="45">
      <c r="A416" s="1">
        <v>403</v>
      </c>
      <c r="B416" s="2" t="s">
        <v>1018</v>
      </c>
      <c r="D416" s="2" t="s">
        <v>4915</v>
      </c>
      <c r="E416" s="2" t="s">
        <v>12</v>
      </c>
      <c r="F416" s="2" t="s">
        <v>17</v>
      </c>
      <c r="G416" s="32" t="s">
        <v>5002</v>
      </c>
      <c r="H416" s="36" t="s">
        <v>4987</v>
      </c>
      <c r="I416" s="2" t="s">
        <v>4988</v>
      </c>
      <c r="J416" s="2" t="e">
        <f>INDEX(#REF!,MATCH(AA416,#REF!,0),1)</f>
        <v>#REF!</v>
      </c>
      <c r="K416" s="4" t="e">
        <f>INDEX(#REF!,MATCH(AA416,#REF!,0),1)</f>
        <v>#REF!</v>
      </c>
      <c r="S416" s="2" t="s">
        <v>4986</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3" t="s">
        <v>5349</v>
      </c>
      <c r="AB416" s="2" t="s">
        <v>4</v>
      </c>
      <c r="AF416" s="2" t="s">
        <v>56</v>
      </c>
      <c r="AG416" s="2" t="s">
        <v>56</v>
      </c>
    </row>
    <row r="417" spans="1:34" ht="45">
      <c r="A417" s="1">
        <v>404</v>
      </c>
      <c r="B417" s="2" t="s">
        <v>1018</v>
      </c>
      <c r="D417" s="2" t="s">
        <v>4916</v>
      </c>
      <c r="E417" s="2" t="s">
        <v>12</v>
      </c>
      <c r="F417" s="2" t="s">
        <v>17</v>
      </c>
      <c r="G417" s="32" t="s">
        <v>5002</v>
      </c>
      <c r="H417" s="36" t="s">
        <v>4989</v>
      </c>
      <c r="I417" s="2" t="s">
        <v>4990</v>
      </c>
      <c r="J417" s="2" t="e">
        <f>INDEX(#REF!,MATCH(AA417,#REF!,0),1)</f>
        <v>#REF!</v>
      </c>
      <c r="K417" s="4" t="e">
        <f>INDEX(#REF!,MATCH(AA417,#REF!,0),1)</f>
        <v>#REF!</v>
      </c>
      <c r="S417" s="2" t="s">
        <v>4917</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3" t="s">
        <v>5350</v>
      </c>
      <c r="AB417" s="2" t="s">
        <v>4</v>
      </c>
      <c r="AF417" s="2" t="s">
        <v>56</v>
      </c>
      <c r="AG417" s="2" t="s">
        <v>56</v>
      </c>
    </row>
    <row r="418" spans="1:34" ht="45">
      <c r="A418" s="1">
        <v>405</v>
      </c>
      <c r="B418" s="2" t="s">
        <v>1018</v>
      </c>
      <c r="D418" s="2" t="s">
        <v>470</v>
      </c>
      <c r="E418" s="2" t="s">
        <v>12</v>
      </c>
      <c r="F418" s="2" t="s">
        <v>17</v>
      </c>
      <c r="G418" s="32" t="s">
        <v>5002</v>
      </c>
      <c r="H418" s="36" t="s">
        <v>4991</v>
      </c>
      <c r="I418" s="2" t="s">
        <v>4992</v>
      </c>
      <c r="J418" s="2" t="e">
        <f>INDEX(#REF!,MATCH(AA418,#REF!,0),1)</f>
        <v>#REF!</v>
      </c>
      <c r="K418" s="4" t="e">
        <f>INDEX(#REF!,MATCH(AA418,#REF!,0),1)</f>
        <v>#REF!</v>
      </c>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3" t="s">
        <v>5351</v>
      </c>
      <c r="AB418" s="2" t="s">
        <v>4</v>
      </c>
      <c r="AC418" s="2" t="s">
        <v>41</v>
      </c>
      <c r="AD418" s="2" t="s">
        <v>9</v>
      </c>
      <c r="AE418" s="2" t="s">
        <v>42</v>
      </c>
      <c r="AF418" s="2" t="s">
        <v>130</v>
      </c>
      <c r="AG418" s="2" t="s">
        <v>130</v>
      </c>
      <c r="AH418" s="2" t="s">
        <v>25</v>
      </c>
    </row>
    <row r="419" spans="1:34" ht="45">
      <c r="A419" s="1">
        <v>406</v>
      </c>
      <c r="B419" s="2" t="s">
        <v>1018</v>
      </c>
      <c r="D419" s="2" t="s">
        <v>471</v>
      </c>
      <c r="E419" s="2" t="s">
        <v>12</v>
      </c>
      <c r="F419" s="2" t="s">
        <v>22</v>
      </c>
      <c r="G419" s="32" t="s">
        <v>5002</v>
      </c>
      <c r="H419" s="36" t="s">
        <v>1140</v>
      </c>
      <c r="I419" s="2" t="s">
        <v>1141</v>
      </c>
      <c r="J419" s="2" t="e">
        <f>INDEX(#REF!,MATCH(AA419,#REF!,0),1)</f>
        <v>#REF!</v>
      </c>
      <c r="K419" s="4" t="e">
        <f>INDEX(#REF!,MATCH(AA419,#REF!,0),1)</f>
        <v>#REF!</v>
      </c>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3" t="s">
        <v>5352</v>
      </c>
      <c r="AB419" s="2" t="s">
        <v>4</v>
      </c>
      <c r="AC419" s="2" t="s">
        <v>41</v>
      </c>
      <c r="AD419" s="2" t="s">
        <v>9</v>
      </c>
      <c r="AE419" s="2" t="s">
        <v>42</v>
      </c>
      <c r="AF419" s="2" t="s">
        <v>125</v>
      </c>
      <c r="AG419" s="2" t="s">
        <v>125</v>
      </c>
      <c r="AH419" s="2" t="s">
        <v>542</v>
      </c>
    </row>
    <row r="420" spans="1:34" ht="45">
      <c r="A420" s="1">
        <v>407</v>
      </c>
      <c r="B420" s="2" t="s">
        <v>1018</v>
      </c>
      <c r="D420" s="2" t="s">
        <v>1142</v>
      </c>
      <c r="E420" s="2" t="s">
        <v>12</v>
      </c>
      <c r="F420" s="2" t="s">
        <v>17</v>
      </c>
      <c r="G420" s="32" t="s">
        <v>5002</v>
      </c>
      <c r="H420" s="36" t="s">
        <v>1143</v>
      </c>
      <c r="I420" s="2" t="s">
        <v>1144</v>
      </c>
      <c r="J420" s="2" t="e">
        <f>INDEX(#REF!,MATCH(AA420,#REF!,0),1)</f>
        <v>#REF!</v>
      </c>
      <c r="K420" s="4" t="e">
        <f>INDEX(#REF!,MATCH(AA420,#REF!,0),1)</f>
        <v>#REF!</v>
      </c>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3" t="s">
        <v>5353</v>
      </c>
      <c r="AB420" s="2" t="s">
        <v>4</v>
      </c>
      <c r="AC420" s="2" t="s">
        <v>27</v>
      </c>
      <c r="AD420" s="2" t="s">
        <v>9</v>
      </c>
      <c r="AE420" s="2" t="s">
        <v>27</v>
      </c>
      <c r="AF420" s="2" t="s">
        <v>60</v>
      </c>
      <c r="AG420" s="2" t="s">
        <v>230</v>
      </c>
      <c r="AH420" s="2" t="s">
        <v>27</v>
      </c>
    </row>
    <row r="421" spans="1:34" ht="45">
      <c r="A421" s="1">
        <v>408</v>
      </c>
      <c r="B421" s="2" t="s">
        <v>1018</v>
      </c>
      <c r="D421" s="2" t="s">
        <v>4918</v>
      </c>
      <c r="E421" s="2" t="s">
        <v>12</v>
      </c>
      <c r="F421" s="2" t="s">
        <v>17</v>
      </c>
      <c r="G421" s="32" t="s">
        <v>5002</v>
      </c>
      <c r="H421" s="36" t="s">
        <v>4993</v>
      </c>
      <c r="I421" s="2" t="s">
        <v>4994</v>
      </c>
      <c r="J421" s="2" t="e">
        <f>INDEX(#REF!,MATCH(AA421,#REF!,0),1)</f>
        <v>#REF!</v>
      </c>
      <c r="K421" s="4" t="e">
        <f>INDEX(#REF!,MATCH(AA421,#REF!,0),1)</f>
        <v>#REF!</v>
      </c>
      <c r="S421" s="2" t="s">
        <v>4919</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3" t="s">
        <v>5354</v>
      </c>
      <c r="AB421" s="2" t="s">
        <v>4</v>
      </c>
      <c r="AG421" s="2" t="s">
        <v>230</v>
      </c>
      <c r="AH421" s="2" t="s">
        <v>542</v>
      </c>
    </row>
    <row r="422" spans="1:34" ht="45">
      <c r="A422" s="1">
        <v>409</v>
      </c>
      <c r="B422" s="2" t="s">
        <v>1018</v>
      </c>
      <c r="D422" s="2" t="s">
        <v>4920</v>
      </c>
      <c r="E422" s="2" t="s">
        <v>12</v>
      </c>
      <c r="F422" s="2" t="s">
        <v>17</v>
      </c>
      <c r="G422" s="32" t="s">
        <v>5002</v>
      </c>
      <c r="H422" s="36" t="s">
        <v>4922</v>
      </c>
      <c r="I422" s="2" t="s">
        <v>4995</v>
      </c>
      <c r="J422" s="2" t="e">
        <f>INDEX(#REF!,MATCH(AA422,#REF!,0),1)</f>
        <v>#REF!</v>
      </c>
      <c r="K422" s="4" t="e">
        <f>INDEX(#REF!,MATCH(AA422,#REF!,0),1)</f>
        <v>#REF!</v>
      </c>
      <c r="S422" s="2" t="s">
        <v>4921</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3" t="s">
        <v>5355</v>
      </c>
      <c r="AB422" s="2" t="s">
        <v>4</v>
      </c>
      <c r="AG422" s="2" t="s">
        <v>230</v>
      </c>
      <c r="AH422" s="2" t="s">
        <v>542</v>
      </c>
    </row>
    <row r="423" spans="1:34">
      <c r="A423" s="1">
        <v>410</v>
      </c>
      <c r="E423" s="2" t="s">
        <v>1585</v>
      </c>
      <c r="H423" s="37"/>
    </row>
    <row r="424" spans="1:34">
      <c r="A424" s="1" t="s">
        <v>4923</v>
      </c>
      <c r="H424" s="37" t="s">
        <v>4924</v>
      </c>
    </row>
    <row r="425" spans="1:34">
      <c r="B425" s="2" t="s">
        <v>1145</v>
      </c>
      <c r="H425" s="37" t="s">
        <v>1146</v>
      </c>
      <c r="AC425" s="2" t="s">
        <v>4925</v>
      </c>
      <c r="AF425" s="2" t="s">
        <v>1147</v>
      </c>
      <c r="AH425" s="2" t="s">
        <v>1148</v>
      </c>
    </row>
    <row r="426" spans="1:34">
      <c r="H426" s="37"/>
    </row>
    <row r="427" spans="1:34">
      <c r="A427" s="1" t="s">
        <v>1586</v>
      </c>
      <c r="H427" s="37"/>
    </row>
    <row r="428" spans="1:34">
      <c r="A428" s="1" t="s">
        <v>1587</v>
      </c>
      <c r="D428" s="2" t="s">
        <v>53</v>
      </c>
      <c r="E428" s="2" t="s">
        <v>1588</v>
      </c>
      <c r="H428" s="37"/>
    </row>
    <row r="429" spans="1:34">
      <c r="D429" s="2" t="s">
        <v>1589</v>
      </c>
      <c r="E429" s="2" t="s">
        <v>1590</v>
      </c>
      <c r="H429" s="37"/>
    </row>
    <row r="430" spans="1:34">
      <c r="D430" s="2" t="s">
        <v>60</v>
      </c>
      <c r="E430" s="2" t="s">
        <v>1591</v>
      </c>
      <c r="H430" s="37"/>
    </row>
    <row r="431" spans="1:34">
      <c r="D431" s="2" t="s">
        <v>15</v>
      </c>
      <c r="E431" s="2" t="s">
        <v>1592</v>
      </c>
      <c r="H431" s="37"/>
    </row>
    <row r="432" spans="1:34">
      <c r="D432" s="2" t="s">
        <v>56</v>
      </c>
      <c r="E432" s="2" t="s">
        <v>1593</v>
      </c>
      <c r="H432" s="37"/>
    </row>
    <row r="433" spans="1:8">
      <c r="E433" s="2" t="s">
        <v>1594</v>
      </c>
      <c r="H433" s="37"/>
    </row>
    <row r="434" spans="1:8">
      <c r="A434" s="1" t="s">
        <v>1595</v>
      </c>
      <c r="D434" s="2" t="s">
        <v>130</v>
      </c>
      <c r="E434" s="2" t="s">
        <v>1596</v>
      </c>
      <c r="H434" s="37"/>
    </row>
    <row r="435" spans="1:8">
      <c r="D435" s="2" t="s">
        <v>278</v>
      </c>
      <c r="E435" s="2" t="s">
        <v>1590</v>
      </c>
      <c r="H435" s="37"/>
    </row>
    <row r="436" spans="1:8">
      <c r="A436" s="1" t="s">
        <v>1597</v>
      </c>
      <c r="D436" s="2" t="s">
        <v>1598</v>
      </c>
      <c r="E436" s="2" t="s">
        <v>1599</v>
      </c>
      <c r="H436" s="37"/>
    </row>
    <row r="437" spans="1:8">
      <c r="D437" s="2" t="s">
        <v>1600</v>
      </c>
      <c r="E437" s="2" t="s">
        <v>1601</v>
      </c>
      <c r="H437" s="37"/>
    </row>
    <row r="438" spans="1:8">
      <c r="A438" s="1" t="s">
        <v>1602</v>
      </c>
      <c r="D438" s="2" t="s">
        <v>25</v>
      </c>
      <c r="E438" s="2" t="s">
        <v>1603</v>
      </c>
      <c r="H438" s="37"/>
    </row>
    <row r="439" spans="1:8">
      <c r="D439" s="2" t="s">
        <v>542</v>
      </c>
      <c r="E439" s="2" t="s">
        <v>1604</v>
      </c>
      <c r="H439" s="37"/>
    </row>
    <row r="440" spans="1:8">
      <c r="D440" s="2" t="s">
        <v>1605</v>
      </c>
      <c r="E440" s="2" t="s">
        <v>1606</v>
      </c>
      <c r="H440" s="37"/>
    </row>
    <row r="441" spans="1:8">
      <c r="D441" s="2" t="s">
        <v>1607</v>
      </c>
      <c r="H441" s="37"/>
    </row>
    <row r="442" spans="1:8">
      <c r="H442" s="37"/>
    </row>
    <row r="443" spans="1:8">
      <c r="H443" s="37"/>
    </row>
    <row r="444" spans="1:8">
      <c r="H444" s="37"/>
    </row>
    <row r="445" spans="1:8">
      <c r="H445" s="37"/>
    </row>
    <row r="446" spans="1:8">
      <c r="H446" s="37"/>
    </row>
    <row r="447" spans="1:8">
      <c r="H447" s="37"/>
    </row>
    <row r="448" spans="1:8">
      <c r="H448" s="37"/>
    </row>
    <row r="449" spans="8:8">
      <c r="H449" s="37"/>
    </row>
    <row r="450" spans="8:8">
      <c r="H450" s="37"/>
    </row>
    <row r="451" spans="8:8">
      <c r="H451" s="37"/>
    </row>
    <row r="452" spans="8:8">
      <c r="H452" s="37"/>
    </row>
    <row r="453" spans="8:8">
      <c r="H453" s="37"/>
    </row>
    <row r="454" spans="8:8">
      <c r="H454" s="37"/>
    </row>
    <row r="455" spans="8:8">
      <c r="H455" s="37"/>
    </row>
    <row r="456" spans="8:8">
      <c r="H456" s="37"/>
    </row>
    <row r="457" spans="8:8">
      <c r="H457" s="37"/>
    </row>
    <row r="458" spans="8:8">
      <c r="H458" s="37"/>
    </row>
    <row r="459" spans="8:8">
      <c r="H459" s="37"/>
    </row>
    <row r="460" spans="8:8">
      <c r="H460" s="37"/>
    </row>
    <row r="461" spans="8:8">
      <c r="H461" s="37"/>
    </row>
    <row r="462" spans="8:8">
      <c r="H462" s="37"/>
    </row>
    <row r="463" spans="8:8">
      <c r="H463" s="37"/>
    </row>
    <row r="464" spans="8:8">
      <c r="H464" s="37"/>
    </row>
    <row r="465" spans="8:8">
      <c r="H465" s="37"/>
    </row>
    <row r="466" spans="8:8">
      <c r="H466" s="37"/>
    </row>
    <row r="467" spans="8:8">
      <c r="H467" s="37"/>
    </row>
    <row r="468" spans="8:8">
      <c r="H468" s="37"/>
    </row>
    <row r="469" spans="8:8">
      <c r="H469" s="37"/>
    </row>
    <row r="470" spans="8:8">
      <c r="H470" s="37"/>
    </row>
    <row r="471" spans="8:8">
      <c r="H471" s="37"/>
    </row>
    <row r="472" spans="8:8">
      <c r="H472" s="37"/>
    </row>
    <row r="473" spans="8:8">
      <c r="H473" s="37"/>
    </row>
    <row r="474" spans="8:8">
      <c r="H474" s="37"/>
    </row>
    <row r="475" spans="8:8">
      <c r="H475" s="37"/>
    </row>
    <row r="476" spans="8:8">
      <c r="H476" s="37"/>
    </row>
    <row r="477" spans="8:8">
      <c r="H477" s="37"/>
    </row>
    <row r="478" spans="8:8">
      <c r="H478" s="37"/>
    </row>
    <row r="479" spans="8:8">
      <c r="H479" s="37"/>
    </row>
    <row r="480" spans="8:8">
      <c r="H480" s="37"/>
    </row>
    <row r="481" spans="8:8">
      <c r="H481" s="37"/>
    </row>
    <row r="482" spans="8:8">
      <c r="H482" s="37"/>
    </row>
    <row r="483" spans="8:8">
      <c r="H483" s="37"/>
    </row>
    <row r="484" spans="8:8">
      <c r="H484" s="37"/>
    </row>
    <row r="485" spans="8:8">
      <c r="H485" s="37"/>
    </row>
    <row r="486" spans="8:8">
      <c r="H486" s="37"/>
    </row>
    <row r="487" spans="8:8">
      <c r="H487" s="37"/>
    </row>
    <row r="488" spans="8:8">
      <c r="H488" s="37"/>
    </row>
    <row r="489" spans="8:8">
      <c r="H489" s="37"/>
    </row>
    <row r="490" spans="8:8">
      <c r="H490" s="37"/>
    </row>
    <row r="491" spans="8:8">
      <c r="H491" s="37"/>
    </row>
    <row r="492" spans="8:8">
      <c r="H492" s="37"/>
    </row>
    <row r="493" spans="8:8">
      <c r="H493" s="37"/>
    </row>
    <row r="494" spans="8:8">
      <c r="H494" s="37"/>
    </row>
    <row r="495" spans="8:8">
      <c r="H495" s="37"/>
    </row>
    <row r="496" spans="8:8">
      <c r="H496" s="37"/>
    </row>
    <row r="497" spans="8:8">
      <c r="H497" s="37"/>
    </row>
    <row r="498" spans="8:8">
      <c r="H498" s="37"/>
    </row>
    <row r="499" spans="8:8">
      <c r="H499" s="37"/>
    </row>
    <row r="500" spans="8:8">
      <c r="H500" s="37"/>
    </row>
    <row r="501" spans="8:8">
      <c r="H501" s="37"/>
    </row>
    <row r="502" spans="8:8">
      <c r="H502" s="37"/>
    </row>
    <row r="503" spans="8:8">
      <c r="H503" s="37"/>
    </row>
    <row r="504" spans="8:8">
      <c r="H504" s="37"/>
    </row>
    <row r="505" spans="8:8">
      <c r="H505" s="37"/>
    </row>
    <row r="506" spans="8:8">
      <c r="H506" s="37"/>
    </row>
    <row r="507" spans="8:8">
      <c r="H507" s="37"/>
    </row>
    <row r="508" spans="8:8">
      <c r="H508" s="37"/>
    </row>
    <row r="509" spans="8:8">
      <c r="H509" s="37"/>
    </row>
    <row r="510" spans="8:8">
      <c r="H510" s="37"/>
    </row>
    <row r="511" spans="8:8">
      <c r="H511" s="37"/>
    </row>
    <row r="512" spans="8:8">
      <c r="H512" s="37"/>
    </row>
    <row r="513" spans="8:8">
      <c r="H513" s="37"/>
    </row>
    <row r="514" spans="8:8">
      <c r="H514" s="37"/>
    </row>
    <row r="515" spans="8:8">
      <c r="H515" s="37"/>
    </row>
    <row r="516" spans="8:8">
      <c r="H516" s="37"/>
    </row>
    <row r="517" spans="8:8">
      <c r="H517" s="37"/>
    </row>
    <row r="518" spans="8:8">
      <c r="H518" s="37"/>
    </row>
    <row r="519" spans="8:8">
      <c r="H519" s="37"/>
    </row>
    <row r="520" spans="8:8">
      <c r="H520" s="37"/>
    </row>
    <row r="521" spans="8:8">
      <c r="H521" s="37"/>
    </row>
    <row r="522" spans="8:8">
      <c r="H522" s="37"/>
    </row>
    <row r="523" spans="8:8">
      <c r="H523" s="37"/>
    </row>
    <row r="524" spans="8:8">
      <c r="H524" s="37"/>
    </row>
    <row r="525" spans="8:8">
      <c r="H525" s="37"/>
    </row>
    <row r="526" spans="8:8">
      <c r="H526" s="37"/>
    </row>
    <row r="527" spans="8:8">
      <c r="H527" s="37"/>
    </row>
    <row r="528" spans="8:8">
      <c r="H528" s="37"/>
    </row>
    <row r="529" spans="8:8">
      <c r="H529" s="37"/>
    </row>
    <row r="530" spans="8:8">
      <c r="H530" s="37"/>
    </row>
    <row r="531" spans="8:8">
      <c r="H531" s="37"/>
    </row>
    <row r="532" spans="8:8">
      <c r="H532" s="37"/>
    </row>
    <row r="533" spans="8:8">
      <c r="H533" s="37"/>
    </row>
    <row r="534" spans="8:8">
      <c r="H534" s="37"/>
    </row>
    <row r="535" spans="8:8">
      <c r="H535" s="37"/>
    </row>
    <row r="536" spans="8:8">
      <c r="H536" s="37"/>
    </row>
    <row r="537" spans="8:8">
      <c r="H537" s="37"/>
    </row>
    <row r="538" spans="8:8">
      <c r="H538" s="37"/>
    </row>
    <row r="539" spans="8:8">
      <c r="H539" s="37"/>
    </row>
    <row r="540" spans="8:8">
      <c r="H540" s="37"/>
    </row>
    <row r="541" spans="8:8">
      <c r="H541" s="37"/>
    </row>
    <row r="542" spans="8:8">
      <c r="H542" s="37"/>
    </row>
    <row r="543" spans="8:8">
      <c r="H543" s="37"/>
    </row>
    <row r="544" spans="8:8">
      <c r="H544" s="37"/>
    </row>
    <row r="545" spans="8:8">
      <c r="H545" s="37"/>
    </row>
    <row r="546" spans="8:8">
      <c r="H546" s="37"/>
    </row>
    <row r="547" spans="8:8">
      <c r="H547" s="37"/>
    </row>
    <row r="548" spans="8:8">
      <c r="H548" s="37"/>
    </row>
    <row r="549" spans="8:8">
      <c r="H549" s="37"/>
    </row>
    <row r="550" spans="8:8">
      <c r="H550" s="37"/>
    </row>
    <row r="551" spans="8:8">
      <c r="H551" s="37"/>
    </row>
    <row r="552" spans="8:8">
      <c r="H552" s="37"/>
    </row>
    <row r="553" spans="8:8">
      <c r="H553" s="37"/>
    </row>
    <row r="554" spans="8:8">
      <c r="H554" s="37"/>
    </row>
    <row r="555" spans="8:8">
      <c r="H555" s="37"/>
    </row>
    <row r="556" spans="8:8">
      <c r="H556" s="37"/>
    </row>
    <row r="557" spans="8:8">
      <c r="H557" s="37"/>
    </row>
    <row r="558" spans="8:8">
      <c r="H558" s="37"/>
    </row>
    <row r="559" spans="8:8">
      <c r="H559" s="37"/>
    </row>
    <row r="560" spans="8:8">
      <c r="H560" s="37"/>
    </row>
    <row r="561" spans="8:8">
      <c r="H561" s="37"/>
    </row>
    <row r="562" spans="8:8">
      <c r="H562" s="37"/>
    </row>
    <row r="563" spans="8:8">
      <c r="H563" s="37"/>
    </row>
    <row r="564" spans="8:8">
      <c r="H564" s="37"/>
    </row>
    <row r="565" spans="8:8">
      <c r="H565" s="37"/>
    </row>
    <row r="566" spans="8:8">
      <c r="H566" s="37"/>
    </row>
    <row r="567" spans="8:8">
      <c r="H567" s="37"/>
    </row>
    <row r="568" spans="8:8">
      <c r="H568" s="37"/>
    </row>
    <row r="569" spans="8:8">
      <c r="H569" s="37"/>
    </row>
    <row r="570" spans="8:8">
      <c r="H570" s="37"/>
    </row>
    <row r="571" spans="8:8">
      <c r="H571" s="37"/>
    </row>
    <row r="572" spans="8:8">
      <c r="H572" s="37"/>
    </row>
    <row r="573" spans="8:8">
      <c r="H573" s="37"/>
    </row>
    <row r="574" spans="8:8">
      <c r="H574" s="37"/>
    </row>
    <row r="575" spans="8:8">
      <c r="H575" s="37"/>
    </row>
    <row r="576" spans="8:8">
      <c r="H576" s="37"/>
    </row>
    <row r="577" spans="8:8">
      <c r="H577" s="37"/>
    </row>
    <row r="578" spans="8:8">
      <c r="H578" s="37"/>
    </row>
    <row r="579" spans="8:8">
      <c r="H579" s="37"/>
    </row>
    <row r="580" spans="8:8">
      <c r="H580" s="37"/>
    </row>
    <row r="581" spans="8:8">
      <c r="H581" s="37"/>
    </row>
    <row r="582" spans="8:8">
      <c r="H582" s="37"/>
    </row>
    <row r="583" spans="8:8">
      <c r="H583" s="37"/>
    </row>
    <row r="584" spans="8:8">
      <c r="H584" s="37"/>
    </row>
    <row r="585" spans="8:8">
      <c r="H585" s="37"/>
    </row>
    <row r="586" spans="8:8">
      <c r="H586" s="37"/>
    </row>
    <row r="587" spans="8:8">
      <c r="H587" s="37"/>
    </row>
    <row r="588" spans="8:8">
      <c r="H588" s="37"/>
    </row>
    <row r="589" spans="8:8">
      <c r="H589" s="37"/>
    </row>
    <row r="590" spans="8:8">
      <c r="H590" s="37"/>
    </row>
    <row r="591" spans="8:8">
      <c r="H591" s="37"/>
    </row>
    <row r="592" spans="8:8">
      <c r="H592" s="37"/>
    </row>
    <row r="593" spans="8:8">
      <c r="H593" s="37"/>
    </row>
    <row r="594" spans="8:8">
      <c r="H594" s="37"/>
    </row>
    <row r="595" spans="8:8">
      <c r="H595" s="37"/>
    </row>
    <row r="596" spans="8:8">
      <c r="H596" s="37"/>
    </row>
    <row r="597" spans="8:8">
      <c r="H597" s="37"/>
    </row>
    <row r="598" spans="8:8">
      <c r="H598" s="37"/>
    </row>
    <row r="599" spans="8:8">
      <c r="H599" s="37"/>
    </row>
    <row r="600" spans="8:8">
      <c r="H600" s="37"/>
    </row>
    <row r="601" spans="8:8">
      <c r="H601" s="37"/>
    </row>
    <row r="602" spans="8:8">
      <c r="H602" s="37"/>
    </row>
    <row r="603" spans="8:8">
      <c r="H603" s="37"/>
    </row>
    <row r="604" spans="8:8">
      <c r="H604" s="37"/>
    </row>
    <row r="605" spans="8:8">
      <c r="H605" s="37"/>
    </row>
    <row r="606" spans="8:8">
      <c r="H606" s="37"/>
    </row>
    <row r="607" spans="8:8">
      <c r="H607" s="37"/>
    </row>
    <row r="608" spans="8:8">
      <c r="H608" s="37"/>
    </row>
    <row r="609" spans="8:8">
      <c r="H609" s="37"/>
    </row>
    <row r="610" spans="8:8">
      <c r="H610" s="37"/>
    </row>
    <row r="611" spans="8:8">
      <c r="H611" s="37"/>
    </row>
    <row r="612" spans="8:8">
      <c r="H612" s="37"/>
    </row>
    <row r="613" spans="8:8">
      <c r="H613" s="37"/>
    </row>
    <row r="614" spans="8:8">
      <c r="H614" s="37"/>
    </row>
    <row r="615" spans="8:8">
      <c r="H615" s="37"/>
    </row>
    <row r="616" spans="8:8">
      <c r="H616" s="37"/>
    </row>
    <row r="617" spans="8:8">
      <c r="H617" s="37"/>
    </row>
    <row r="618" spans="8:8">
      <c r="H618" s="37"/>
    </row>
    <row r="619" spans="8:8">
      <c r="H619" s="37"/>
    </row>
    <row r="620" spans="8:8">
      <c r="H620" s="37"/>
    </row>
    <row r="621" spans="8:8">
      <c r="H621" s="37"/>
    </row>
    <row r="622" spans="8:8">
      <c r="H622" s="37"/>
    </row>
    <row r="623" spans="8:8">
      <c r="H623" s="37"/>
    </row>
    <row r="624" spans="8:8">
      <c r="H624" s="37"/>
    </row>
    <row r="625" spans="8:8">
      <c r="H625" s="37"/>
    </row>
    <row r="626" spans="8:8">
      <c r="H626" s="37"/>
    </row>
    <row r="627" spans="8:8">
      <c r="H627" s="37"/>
    </row>
    <row r="628" spans="8:8">
      <c r="H628" s="37"/>
    </row>
    <row r="629" spans="8:8">
      <c r="H629" s="37"/>
    </row>
    <row r="630" spans="8:8">
      <c r="H630" s="37"/>
    </row>
    <row r="631" spans="8:8">
      <c r="H631" s="37"/>
    </row>
    <row r="632" spans="8:8">
      <c r="H632" s="37"/>
    </row>
  </sheetData>
  <autoFilter ref="A1:AH632" xr:uid="{A7E10862-185F-4D2C-AD93-F9EEFCFE4FEE}"/>
  <phoneticPr fontId="15"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80" zoomScaleNormal="80" workbookViewId="0">
      <pane ySplit="1" topLeftCell="A2"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2"/>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2">
        <f>IF(ISERROR(MATCH(H3,コアインボイス!R:R,0)),"",INDEX(コアインボイス!W:W,MATCH(H3,コアインボイス!R:R,0),1))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2">
        <f>IF(ISERROR(MATCH(H4,コアインボイス!R:R,0)),"",INDEX(コアインボイス!W:W,MATCH(H4,コアインボイス!R:R,0),1))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2">
        <f>IF(ISERROR(MATCH(H5,コアインボイス!R:R,0)),"",INDEX(コアインボイス!W:W,MATCH(H5,コアインボイス!R:R,0),1))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2" t="str">
        <f>IF(ISERROR(MATCH(H6,コアインボイス!R:R,0)),"",INDEX(コアインボイス!W:W,MATCH(H6,コアインボイス!R:R,0),1))</f>
        <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2" t="str">
        <f>IF(ISERROR(MATCH(H7,コアインボイス!R:R,0)),"",INDEX(コアインボイス!W:W,MATCH(H7,コアインボイス!R:R,0),1))</f>
        <v>IBG-02</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2" t="str">
        <f>IF(ISERROR(MATCH(H8,コアインボイス!R:R,0)),"",INDEX(コアインボイス!W:W,MATCH(H8,コアインボイス!R:R,0),1))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2">
        <f>IF(ISERROR(MATCH(H9,コアインボイス!R:R,0)),"",INDEX(コアインボイス!W:W,MATCH(H9,コアインボイス!R:R,0),1))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2" t="str">
        <f>IF(ISERROR(MATCH(H10,コアインボイス!R:R,0)),"",INDEX(コアインボイス!W:W,MATCH(H10,コアインボイス!R:R,0),1))</f>
        <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2" t="str">
        <f>IF(ISERROR(MATCH(H11,コアインボイス!R:R,0)),"",INDEX(コアインボイス!W:W,MATCH(H11,コアインボイス!R:R,0),1))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2">
        <f>IF(ISERROR(MATCH(H12,コアインボイス!R:R,0)),"",INDEX(コアインボイス!W:W,MATCH(H12,コアインボイス!R:R,0),1))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2">
        <f>IF(ISERROR(MATCH(H13,コアインボイス!R:R,0)),"",INDEX(コアインボイス!W:W,MATCH(H13,コアインボイス!R:R,0),1))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2" t="str">
        <f>IF(ISERROR(MATCH(H14,コアインボイス!R:R,0)),"",INDEX(コアインボイス!W:W,MATCH(H14,コアインボイス!R:R,0),1))</f>
        <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2">
        <f>IF(ISERROR(MATCH(H15,コアインボイス!R:R,0)),"",INDEX(コアインボイス!W:W,MATCH(H15,コアインボイス!R:R,0),1))</f>
        <v>0</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2">
        <f>IF(ISERROR(MATCH(H16,コアインボイス!R:R,0)),"",INDEX(コアインボイス!W:W,MATCH(H16,コアインボイス!R:R,0),1))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2">
        <f>IF(ISERROR(MATCH(H17,コアインボイス!R:R,0)),"",INDEX(コアインボイス!W:W,MATCH(H17,コアインボイス!R:R,0),1))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2" t="str">
        <f>IF(ISERROR(MATCH(H18,コアインボイス!R:R,0)),"",INDEX(コアインボイス!W:W,MATCH(H18,コアインボイス!R:R,0),1))</f>
        <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2">
        <f>IF(ISERROR(MATCH(H19,コアインボイス!R:R,0)),"",INDEX(コアインボイス!W:W,MATCH(H19,コアインボイス!R:R,0),1))</f>
        <v>0</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2">
        <f>IF(ISERROR(MATCH(H20,コアインボイス!R:R,0)),"",INDEX(コアインボイス!W:W,MATCH(H20,コアインボイス!R:R,0),1))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2">
        <f>IF(ISERROR(MATCH(H21,コアインボイス!R:R,0)),"",INDEX(コアインボイス!W:W,MATCH(H21,コアインボイス!R:R,0),1))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2" t="str">
        <f>IF(ISERROR(MATCH(H22,コアインボイス!R:R,0)),"",INDEX(コアインボイス!W:W,MATCH(H22,コアインボイス!R:R,0),1))</f>
        <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2">
        <f>IF(ISERROR(MATCH(H23,コアインボイス!R:R,0)),"",INDEX(コアインボイス!W:W,MATCH(H23,コアインボイス!R:R,0),1))</f>
        <v>0</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2" t="str">
        <f>IF(ISERROR(MATCH(H24,コアインボイス!R:R,0)),"",INDEX(コアインボイス!W:W,MATCH(H24,コアインボイス!R:R,0),1))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2">
        <f>IF(ISERROR(MATCH(H25,コアインボイス!R:R,0)),"",INDEX(コアインボイス!W:W,MATCH(H25,コアインボイス!R:R,0),1))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2" t="str">
        <f>IF(ISERROR(MATCH(H26,コアインボイス!R:R,0)),"",INDEX(コアインボイス!W:W,MATCH(H26,コアインボイス!R:R,0),1))</f>
        <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2" t="str">
        <f>IF(ISERROR(MATCH(H27,コアインボイス!R:R,0)),"",INDEX(コアインボイス!W:W,MATCH(H27,コアインボイス!R:R,0),1))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2">
        <f>IF(ISERROR(MATCH(H28,コアインボイス!R:R,0)),"",INDEX(コアインボイス!W:W,MATCH(H28,コアインボイス!R:R,0),1))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2">
        <f>IF(ISERROR(MATCH(H29,コアインボイス!R:R,0)),"",INDEX(コアインボイス!W:W,MATCH(H29,コアインボイス!R:R,0),1))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2">
        <f>IF(ISERROR(MATCH(H30,コアインボイス!R:R,0)),"",INDEX(コアインボイス!W:W,MATCH(H30,コアインボイス!R:R,0),1))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2" t="str">
        <f>IF(ISERROR(MATCH(H31,コアインボイス!R:R,0)),"",INDEX(コアインボイス!W:W,MATCH(H31,コアインボイス!R:R,0),1))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2">
        <f>IF(ISERROR(MATCH(H32,コアインボイス!R:R,0)),"",INDEX(コアインボイス!W:W,MATCH(H32,コアインボイス!R:R,0),1))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2" t="str">
        <f>IF(ISERROR(MATCH(H33,コアインボイス!R:R,0)),"",INDEX(コアインボイス!W:W,MATCH(H33,コアインボイス!R:R,0),1))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2" t="str">
        <f>IF(ISERROR(MATCH(H34,コアインボイス!R:R,0)),"",INDEX(コアインボイス!W:W,MATCH(H34,コアインボイス!R:R,0),1))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2">
        <f>IF(ISERROR(MATCH(H35,コアインボイス!R:R,0)),"",INDEX(コアインボイス!W:W,MATCH(H35,コアインボイス!R:R,0),1))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2">
        <f>IF(ISERROR(MATCH(H36,コアインボイス!R:R,0)),"",INDEX(コアインボイス!W:W,MATCH(H36,コアインボイス!R:R,0),1))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2">
        <f>IF(ISERROR(MATCH(H37,コアインボイス!R:R,0)),"",INDEX(コアインボイス!W:W,MATCH(H37,コアインボイス!R:R,0),1))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2" t="str">
        <f>IF(ISERROR(MATCH(H38,コアインボイス!R:R,0)),"",INDEX(コアインボイス!W:W,MATCH(H38,コアインボイス!R:R,0),1))</f>
        <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2">
        <f>IF(ISERROR(MATCH(H39,コアインボイス!R:R,0)),"",INDEX(コアインボイス!W:W,MATCH(H39,コアインボイス!R:R,0),1))</f>
        <v>0</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2">
        <f>IF(ISERROR(MATCH(H40,コアインボイス!R:R,0)),"",INDEX(コアインボイス!W:W,MATCH(H40,コアインボイス!R:R,0),1))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2" t="str">
        <f>IF(ISERROR(MATCH(H41,コアインボイス!R:R,0)),"",INDEX(コアインボイス!W:W,MATCH(H41,コアインボイス!R:R,0),1))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2">
        <f>IF(ISERROR(MATCH(H42,コアインボイス!R:R,0)),"",INDEX(コアインボイス!W:W,MATCH(H42,コアインボイス!R:R,0),1))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2" t="str">
        <f>IF(ISERROR(MATCH(H43,コアインボイス!R:R,0)),"",INDEX(コアインボイス!W:W,MATCH(H43,コアインボイス!R:R,0),1))</f>
        <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2" t="str">
        <f>IF(ISERROR(MATCH(H44,コアインボイス!R:R,0)),"",INDEX(コアインボイス!W:W,MATCH(H44,コアインボイス!R:R,0),1))</f>
        <v>IBG-24</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2" t="str">
        <f>IF(ISERROR(MATCH(H45,コアインボイス!R:R,0)),"",INDEX(コアインボイス!W:W,MATCH(H45,コアインボイス!R:R,0),1))</f>
        <v>IBT-122</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2" t="str">
        <f>IF(ISERROR(MATCH(H46,コアインボイス!R:R,0)),"",INDEX(コアインボイス!W:W,MATCH(H46,コアインボイス!R:R,0),1))</f>
        <v>IBT-026</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2">
        <f>IF(ISERROR(MATCH(H47,コアインボイス!R:R,0)),"",INDEX(コアインボイス!W:W,MATCH(H47,コアインボイス!R:R,0),1))</f>
        <v>0</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2" t="str">
        <f>IF(ISERROR(MATCH(H48,コアインボイス!R:R,0)),"",INDEX(コアインボイス!W:W,MATCH(H48,コアインボイス!R:R,0),1))</f>
        <v>IBT-123</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2">
        <f>IF(ISERROR(MATCH(H49,コアインボイス!R:R,0)),"",INDEX(コアインボイス!W:W,MATCH(H49,コアインボイス!R:R,0),1))</f>
        <v>0</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2">
        <f>IF(ISERROR(MATCH(H50,コアインボイス!R:R,0)),"",INDEX(コアインボイス!W:W,MATCH(H50,コアインボイス!R:R,0),1))</f>
        <v>0</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2">
        <f>IF(ISERROR(MATCH(H51,コアインボイス!R:R,0)),"",INDEX(コアインボイス!W:W,MATCH(H51,コアインボイス!R:R,0),1))</f>
        <v>0</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2" t="str">
        <f>IF(ISERROR(MATCH(H52,コアインボイス!R:R,0)),"",INDEX(コアインボイス!W:W,MATCH(H52,コアインボイス!R:R,0),1))</f>
        <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2">
        <f>IF(ISERROR(MATCH(H53,コアインボイス!R:R,0)),"",INDEX(コアインボイス!W:W,MATCH(H53,コアインボイス!R:R,0),1))</f>
        <v>0</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2">
        <f>IF(ISERROR(MATCH(H54,コアインボイス!R:R,0)),"",INDEX(コアインボイス!W:W,MATCH(H54,コアインボイス!R:R,0),1))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2" t="str">
        <f>IF(ISERROR(MATCH(H55,コアインボイス!R:R,0)),"",INDEX(コアインボイス!W:W,MATCH(H55,コアインボイス!R:R,0),1))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2" t="str">
        <f>IF(ISERROR(MATCH(H56,コアインボイス!R:R,0)),"",INDEX(コアインボイス!W:W,MATCH(H56,コアインボイス!R:R,0),1))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2" t="str">
        <f>IF(ISERROR(MATCH(H57,コアインボイス!R:R,0)),"",INDEX(コアインボイス!W:W,MATCH(H57,コアインボイス!R:R,0),1))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2">
        <f>IF(ISERROR(MATCH(H58,コアインボイス!R:R,0)),"",INDEX(コアインボイス!W:W,MATCH(H58,コアインボイス!R:R,0),1))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2" t="str">
        <f>IF(ISERROR(MATCH(H59,コアインボイス!R:R,0)),"",INDEX(コアインボイス!W:W,MATCH(H59,コアインボイス!R:R,0),1))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2" t="str">
        <f>IF(ISERROR(MATCH(H60,コアインボイス!R:R,0)),"",INDEX(コアインボイス!W:W,MATCH(H60,コアインボイス!R:R,0),1))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2" t="str">
        <f>IF(ISERROR(MATCH(H61,コアインボイス!R:R,0)),"",INDEX(コアインボイス!W:W,MATCH(H61,コアインボイス!R:R,0),1))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2" t="str">
        <f>IF(ISERROR(MATCH(H62,コアインボイス!R:R,0)),"",INDEX(コアインボイス!W:W,MATCH(H62,コアインボイス!R:R,0),1))</f>
        <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2" t="str">
        <f>IF(ISERROR(MATCH(H63,コアインボイス!R:R,0)),"",INDEX(コアインボイス!W:W,MATCH(H63,コアインボイス!R:R,0),1))</f>
        <v>IBG-04</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2" t="str">
        <f>IF(ISERROR(MATCH(H64,コアインボイス!R:R,0)),"",INDEX(コアインボイス!W:W,MATCH(H64,コアインボイス!R:R,0),1))</f>
        <v>IBT-029</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2" t="str">
        <f>IF(ISERROR(MATCH(H65,コアインボイス!R:R,0)),"",INDEX(コアインボイス!W:W,MATCH(H65,コアインボイス!R:R,0),1))</f>
        <v>IBT-030</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2" t="str">
        <f>IF(ISERROR(MATCH(H66,コアインボイス!R:R,0)),"",INDEX(コアインボイス!W:W,MATCH(H66,コアインボイス!R:R,0),1))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2" t="str">
        <f>IF(ISERROR(MATCH(H67,コアインボイス!R:R,0)),"",INDEX(コアインボイス!W:W,MATCH(H67,コアインボイス!R:R,0),1))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2" t="str">
        <f>IF(ISERROR(MATCH(H68,コアインボイス!R:R,0)),"",INDEX(コアインボイス!W:W,MATCH(H68,コアインボイス!R:R,0),1))</f>
        <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2" t="str">
        <f>IF(ISERROR(MATCH(H69,コアインボイス!R:R,0)),"",INDEX(コアインボイス!W:W,MATCH(H69,コアインボイス!R:R,0),1))</f>
        <v>IBG-06</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2">
        <f>IF(ISERROR(MATCH(H70,コアインボイス!R:R,0)),"",INDEX(コアインボイス!W:W,MATCH(H70,コアインボイス!R:R,0),1))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2" t="str">
        <f>IF(ISERROR(MATCH(H71,コアインボイス!R:R,0)),"",INDEX(コアインボイス!W:W,MATCH(H71,コアインボイス!R:R,0),1))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2" t="str">
        <f>IF(ISERROR(MATCH(H72,コアインボイス!R:R,0)),"",INDEX(コアインボイス!W:W,MATCH(H72,コアインボイス!R:R,0),1))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2">
        <f>IF(ISERROR(MATCH(H73,コアインボイス!R:R,0)),"",INDEX(コアインボイス!W:W,MATCH(H73,コアインボイス!R:R,0),1))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2" t="str">
        <f>IF(ISERROR(MATCH(H74,コアインボイス!R:R,0)),"",INDEX(コアインボイス!W:W,MATCH(H74,コアインボイス!R:R,0),1))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2" t="str">
        <f>IF(ISERROR(MATCH(H75,コアインボイス!R:R,0)),"",INDEX(コアインボイス!W:W,MATCH(H75,コアインボイス!R:R,0),1))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2" t="str">
        <f>IF(ISERROR(MATCH(H76,コアインボイス!R:R,0)),"",INDEX(コアインボイス!W:W,MATCH(H76,コアインボイス!R:R,0),1))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2" t="str">
        <f>IF(ISERROR(MATCH(H77,コアインボイス!R:R,0)),"",INDEX(コアインボイス!W:W,MATCH(H77,コアインボイス!R:R,0),1))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2" t="str">
        <f>IF(ISERROR(MATCH(H78,コアインボイス!R:R,0)),"",INDEX(コアインボイス!W:W,MATCH(H78,コアインボイス!R:R,0),1))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2">
        <f>IF(ISERROR(MATCH(H79,コアインボイス!R:R,0)),"",INDEX(コアインボイス!W:W,MATCH(H79,コアインボイス!R:R,0),1))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2" t="str">
        <f>IF(ISERROR(MATCH(H80,コアインボイス!R:R,0)),"",INDEX(コアインボイス!W:W,MATCH(H80,コアインボイス!R:R,0),1))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2" t="str">
        <f>IF(ISERROR(MATCH(H81,コアインボイス!R:R,0)),"",INDEX(コアインボイス!W:W,MATCH(H81,コアインボイス!R:R,0),1))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2" t="str">
        <f>IF(ISERROR(MATCH(H82,コアインボイス!R:R,0)),"",INDEX(コアインボイス!W:W,MATCH(H82,コアインボイス!R:R,0),1))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2" t="str">
        <f>IF(ISERROR(MATCH(H83,コアインボイス!R:R,0)),"",INDEX(コアインボイス!W:W,MATCH(H83,コアインボイス!R:R,0),1))</f>
        <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2" t="str">
        <f>IF(ISERROR(MATCH(H84,コアインボイス!R:R,0)),"",INDEX(コアインボイス!W:W,MATCH(H84,コアインボイス!R:R,0),1))</f>
        <v>IBG-05</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2" t="str">
        <f>IF(ISERROR(MATCH(H85,コアインボイス!R:R,0)),"",INDEX(コアインボイス!W:W,MATCH(H85,コアインボイス!R:R,0),1))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2" t="str">
        <f>IF(ISERROR(MATCH(H86,コアインボイス!R:R,0)),"",INDEX(コアインボイス!W:W,MATCH(H86,コアインボイス!R:R,0),1))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2" t="str">
        <f>IF(ISERROR(MATCH(H87,コアインボイス!R:R,0)),"",INDEX(コアインボイス!W:W,MATCH(H87,コアインボイス!R:R,0),1))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2" t="str">
        <f>IF(ISERROR(MATCH(H88,コアインボイス!R:R,0)),"",INDEX(コアインボイス!W:W,MATCH(H88,コアインボイス!R:R,0),1))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2" t="str">
        <f>IF(ISERROR(MATCH(H89,コアインボイス!R:R,0)),"",INDEX(コアインボイス!W:W,MATCH(H89,コアインボイス!R:R,0),1))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2" t="str">
        <f>IF(ISERROR(MATCH(H90,コアインボイス!R:R,0)),"",INDEX(コアインボイス!W:W,MATCH(H90,コアインボイス!R:R,0),1))</f>
        <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2" t="str">
        <f>IF(ISERROR(MATCH(H91,コアインボイス!R:R,0)),"",INDEX(コアインボイス!W:W,MATCH(H91,コアインボイス!R:R,0),1))</f>
        <v>IBG-07</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2">
        <f>IF(ISERROR(MATCH(H92,コアインボイス!R:R,0)),"",INDEX(コアインボイス!W:W,MATCH(H92,コアインボイス!R:R,0),1))</f>
        <v>0</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2" t="str">
        <f>IF(ISERROR(MATCH(H93,コアインボイス!R:R,0)),"",INDEX(コアインボイス!W:W,MATCH(H93,コアインボイス!R:R,0),1))</f>
        <v>IBT-046</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2" t="str">
        <f>IF(ISERROR(MATCH(H94,コアインボイス!R:R,0)),"",INDEX(コアインボイス!W:W,MATCH(H94,コアインボイス!R:R,0),1))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2" t="str">
        <f>IF(ISERROR(MATCH(H95,コアインボイス!R:R,0)),"",INDEX(コアインボイス!W:W,MATCH(H95,コアインボイス!R:R,0),1))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2" t="str">
        <f>IF(ISERROR(MATCH(H96,コアインボイス!R:R,0)),"",INDEX(コアインボイス!W:W,MATCH(H96,コアインボイス!R:R,0),1))</f>
        <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2" t="str">
        <f>IF(ISERROR(MATCH(H97,コアインボイス!R:R,0)),"",INDEX(コアインボイス!W:W,MATCH(H97,コアインボイス!R:R,0),1))</f>
        <v>IBG-09</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2">
        <f>IF(ISERROR(MATCH(H98,コアインボイス!R:R,0)),"",INDEX(コアインボイス!W:W,MATCH(H98,コアインボイス!R:R,0),1))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2" t="str">
        <f>IF(ISERROR(MATCH(H99,コアインボイス!R:R,0)),"",INDEX(コアインボイス!W:W,MATCH(H99,コアインボイス!R:R,0),1))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2" t="str">
        <f>IF(ISERROR(MATCH(H100,コアインボイス!R:R,0)),"",INDEX(コアインボイス!W:W,MATCH(H100,コアインボイス!R:R,0),1))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2">
        <f>IF(ISERROR(MATCH(H101,コアインボイス!R:R,0)),"",INDEX(コアインボイス!W:W,MATCH(H101,コアインボイス!R:R,0),1))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2" t="str">
        <f>IF(ISERROR(MATCH(H102,コアインボイス!R:R,0)),"",INDEX(コアインボイス!W:W,MATCH(H102,コアインボイス!R:R,0),1))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2" t="str">
        <f>IF(ISERROR(MATCH(H103,コアインボイス!R:R,0)),"",INDEX(コアインボイス!W:W,MATCH(H103,コアインボイス!R:R,0),1))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2" t="str">
        <f>IF(ISERROR(MATCH(H104,コアインボイス!R:R,0)),"",INDEX(コアインボイス!W:W,MATCH(H104,コアインボイス!R:R,0),1))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2" t="str">
        <f>IF(ISERROR(MATCH(H105,コアインボイス!R:R,0)),"",INDEX(コアインボイス!W:W,MATCH(H105,コアインボイス!R:R,0),1))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2" t="str">
        <f>IF(ISERROR(MATCH(H106,コアインボイス!R:R,0)),"",INDEX(コアインボイス!W:W,MATCH(H106,コアインボイス!R:R,0),1))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2">
        <f>IF(ISERROR(MATCH(H107,コアインボイス!R:R,0)),"",INDEX(コアインボイス!W:W,MATCH(H107,コアインボイス!R:R,0),1))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2" t="str">
        <f>IF(ISERROR(MATCH(H108,コアインボイス!R:R,0)),"",INDEX(コアインボイス!W:W,MATCH(H108,コアインボイス!R:R,0),1))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2" t="str">
        <f>IF(ISERROR(MATCH(H109,コアインボイス!R:R,0)),"",INDEX(コアインボイス!W:W,MATCH(H109,コアインボイス!R:R,0),1))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2" t="str">
        <f>IF(ISERROR(MATCH(H110,コアインボイス!R:R,0)),"",INDEX(コアインボイス!W:W,MATCH(H110,コアインボイス!R:R,0),1))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2" t="str">
        <f>IF(ISERROR(MATCH(H111,コアインボイス!R:R,0)),"",INDEX(コアインボイス!W:W,MATCH(H111,コアインボイス!R:R,0),1))</f>
        <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2" t="str">
        <f>IF(ISERROR(MATCH(H112,コアインボイス!R:R,0)),"",INDEX(コアインボイス!W:W,MATCH(H112,コアインボイス!R:R,0),1))</f>
        <v>IBG-08</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2" t="str">
        <f>IF(ISERROR(MATCH(H113,コアインボイス!R:R,0)),"",INDEX(コアインボイス!W:W,MATCH(H113,コアインボイス!R:R,0),1))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2" t="str">
        <f>IF(ISERROR(MATCH(H114,コアインボイス!R:R,0)),"",INDEX(コアインボイス!W:W,MATCH(H114,コアインボイス!R:R,0),1))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2" t="str">
        <f>IF(ISERROR(MATCH(H115,コアインボイス!R:R,0)),"",INDEX(コアインボイス!W:W,MATCH(H115,コアインボイス!R:R,0),1))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2" t="str">
        <f>IF(ISERROR(MATCH(H116,コアインボイス!R:R,0)),"",INDEX(コアインボイス!W:W,MATCH(H116,コアインボイス!R:R,0),1))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2" t="str">
        <f>IF(ISERROR(MATCH(H117,コアインボイス!R:R,0)),"",INDEX(コアインボイス!W:W,MATCH(H117,コアインボイス!R:R,0),1))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2" t="str">
        <f>IF(ISERROR(MATCH(H118,コアインボイス!R:R,0)),"",INDEX(コアインボイス!W:W,MATCH(H118,コアインボイス!R:R,0),1))</f>
        <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2">
        <f>IF(ISERROR(MATCH(H119,コアインボイス!R:R,0)),"",INDEX(コアインボイス!W:W,MATCH(H119,コアインボイス!R:R,0),1))</f>
        <v>0</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2" t="str">
        <f>IF(ISERROR(MATCH(H120,コアインボイス!R:R,0)),"",INDEX(コアインボイス!W:W,MATCH(H120,コアインボイス!R:R,0),1))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2">
        <f>IF(ISERROR(MATCH(H121,コアインボイス!R:R,0)),"",INDEX(コアインボイス!W:W,MATCH(H121,コアインボイス!R:R,0),1))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2" t="str">
        <f>IF(ISERROR(MATCH(H122,コアインボイス!R:R,0)),"",INDEX(コアインボイス!W:W,MATCH(H122,コアインボイス!R:R,0),1))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2">
        <f>IF(ISERROR(MATCH(H123,コアインボイス!R:R,0)),"",INDEX(コアインボイス!W:W,MATCH(H123,コアインボイス!R:R,0),1))</f>
        <v>0</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2" t="str">
        <f>IF(ISERROR(MATCH(H124,コアインボイス!R:R,0)),"",INDEX(コアインボイス!W:W,MATCH(H124,コアインボイス!R:R,0),1))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2" t="str">
        <f>IF(ISERROR(MATCH(H125,コアインボイス!R:R,0)),"",INDEX(コアインボイス!W:W,MATCH(H125,コアインボイス!R:R,0),1))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2">
        <f>IF(ISERROR(MATCH(H126,コアインボイス!R:R,0)),"",INDEX(コアインボイス!W:W,MATCH(H126,コアインボイス!R:R,0),1))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2" t="str">
        <f>IF(ISERROR(MATCH(H127,コアインボイス!R:R,0)),"",INDEX(コアインボイス!W:W,MATCH(H127,コアインボイス!R:R,0),1))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2" t="str">
        <f>IF(ISERROR(MATCH(H128,コアインボイス!R:R,0)),"",INDEX(コアインボイス!W:W,MATCH(H128,コアインボイス!R:R,0),1))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2" t="str">
        <f>IF(ISERROR(MATCH(H129,コアインボイス!R:R,0)),"",INDEX(コアインボイス!W:W,MATCH(H129,コアインボイス!R:R,0),1))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2">
        <f>IF(ISERROR(MATCH(H130,コアインボイス!R:R,0)),"",INDEX(コアインボイス!W:W,MATCH(H130,コアインボイス!R:R,0),1))</f>
        <v>0</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2" t="str">
        <f>IF(ISERROR(MATCH(H131,コアインボイス!R:R,0)),"",INDEX(コアインボイス!W:W,MATCH(H131,コアインボイス!R:R,0),1))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2">
        <f>IF(ISERROR(MATCH(H132,コアインボイス!R:R,0)),"",INDEX(コアインボイス!W:W,MATCH(H132,コアインボイス!R:R,0),1))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2" t="str">
        <f>IF(ISERROR(MATCH(H133,コアインボイス!R:R,0)),"",INDEX(コアインボイス!W:W,MATCH(H133,コアインボイス!R:R,0),1))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2">
        <f>IF(ISERROR(MATCH(H134,コアインボイス!R:R,0)),"",INDEX(コアインボイス!W:W,MATCH(H134,コアインボイス!R:R,0),1))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2">
        <f>IF(ISERROR(MATCH(H135,コアインボイス!R:R,0)),"",INDEX(コアインボイス!W:W,MATCH(H135,コアインボイス!R:R,0),1))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2">
        <f>IF(ISERROR(MATCH(H136,コアインボイス!R:R,0)),"",INDEX(コアインボイス!W:W,MATCH(H136,コアインボイス!R:R,0),1))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2">
        <f>IF(ISERROR(MATCH(H137,コアインボイス!R:R,0)),"",INDEX(コアインボイス!W:W,MATCH(H137,コアインボイス!R:R,0),1))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2">
        <f>IF(ISERROR(MATCH(H138,コアインボイス!R:R,0)),"",INDEX(コアインボイス!W:W,MATCH(H138,コアインボイス!R:R,0),1))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2" t="str">
        <f>IF(ISERROR(MATCH(H139,コアインボイス!R:R,0)),"",INDEX(コアインボイス!W:W,MATCH(H139,コアインボイス!R:R,0),1))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2" t="str">
        <f>IF(ISERROR(MATCH(H140,コアインボイス!R:R,0)),"",INDEX(コアインボイス!W:W,MATCH(H140,コアインボイス!R:R,0),1))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2">
        <f>IF(ISERROR(MATCH(H141,コアインボイス!R:R,0)),"",INDEX(コアインボイス!W:W,MATCH(H141,コアインボイス!R:R,0),1))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2" t="str">
        <f>IF(ISERROR(MATCH(H142,コアインボイス!R:R,0)),"",INDEX(コアインボイス!W:W,MATCH(H142,コアインボイス!R:R,0),1))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2" t="str">
        <f>IF(ISERROR(MATCH(H143,コアインボイス!R:R,0)),"",INDEX(コアインボイス!W:W,MATCH(H143,コアインボイス!R:R,0),1))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2">
        <f>IF(ISERROR(MATCH(H144,コアインボイス!R:R,0)),"",INDEX(コアインボイス!W:W,MATCH(H144,コアインボイス!R:R,0),1))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2" t="str">
        <f>IF(ISERROR(MATCH(H145,コアインボイス!R:R,0)),"",INDEX(コアインボイス!W:W,MATCH(H145,コアインボイス!R:R,0),1))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2" t="str">
        <f>IF(ISERROR(MATCH(H146,コアインボイス!R:R,0)),"",INDEX(コアインボイス!W:W,MATCH(H146,コアインボイス!R:R,0),1))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2">
        <f>IF(ISERROR(MATCH(H147,コアインボイス!R:R,0)),"",INDEX(コアインボイス!W:W,MATCH(H147,コアインボイス!R:R,0),1))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2" t="str">
        <f>IF(ISERROR(MATCH(H148,コアインボイス!R:R,0)),"",INDEX(コアインボイス!W:W,MATCH(H148,コアインボイス!R:R,0),1))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2">
        <f>IF(ISERROR(MATCH(H149,コアインボイス!R:R,0)),"",INDEX(コアインボイス!W:W,MATCH(H149,コアインボイス!R:R,0),1))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2">
        <f>IF(ISERROR(MATCH(H150,コアインボイス!R:R,0)),"",INDEX(コアインボイス!W:W,MATCH(H150,コアインボイス!R:R,0),1))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2">
        <f>IF(ISERROR(MATCH(H151,コアインボイス!R:R,0)),"",INDEX(コアインボイス!W:W,MATCH(H151,コアインボイス!R:R,0),1))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2">
        <f>IF(ISERROR(MATCH(H152,コアインボイス!R:R,0)),"",INDEX(コアインボイス!W:W,MATCH(H152,コアインボイス!R:R,0),1))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2">
        <f>IF(ISERROR(MATCH(H153,コアインボイス!R:R,0)),"",INDEX(コアインボイス!W:W,MATCH(H153,コアインボイス!R:R,0),1))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2">
        <f>IF(ISERROR(MATCH(H154,コアインボイス!R:R,0)),"",INDEX(コアインボイス!W:W,MATCH(H154,コアインボイス!R:R,0),1))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2" t="str">
        <f>IF(ISERROR(MATCH(H155,コアインボイス!R:R,0)),"",INDEX(コアインボイス!W:W,MATCH(H155,コアインボイス!R:R,0),1))</f>
        <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2" t="str">
        <f>IF(ISERROR(MATCH(H156,コアインボイス!R:R,0)),"",INDEX(コアインボイス!W:W,MATCH(H156,コアインボイス!R:R,0),1))</f>
        <v>IBG-16</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2" t="str">
        <f>IF(ISERROR(MATCH(H157,コアインボイス!R:R,0)),"",INDEX(コアインボイス!W:W,MATCH(H157,コアインボイス!R:R,0),1))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2" t="str">
        <f>IF(ISERROR(MATCH(H158,コアインボイス!R:R,0)),"",INDEX(コアインボイス!W:W,MATCH(H158,コアインボイス!R:R,0),1))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2">
        <f>IF(ISERROR(MATCH(H159,コアインボイス!R:R,0)),"",INDEX(コアインボイス!W:W,MATCH(H159,コアインボイス!R:R,0),1))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2" t="str">
        <f>IF(ISERROR(MATCH(H160,コアインボイス!R:R,0)),"",INDEX(コアインボイス!W:W,MATCH(H160,コアインボイス!R:R,0),1))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2" t="str">
        <f>IF(ISERROR(MATCH(H161,コアインボイス!R:R,0)),"",INDEX(コアインボイス!W:W,MATCH(H161,コアインボイス!R:R,0),1))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2" t="str">
        <f>IF(ISERROR(MATCH(H162,コアインボイス!R:R,0)),"",INDEX(コアインボイス!W:W,MATCH(H162,コアインボイス!R:R,0),1))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2" t="str">
        <f>IF(ISERROR(MATCH(H163,コアインボイス!R:R,0)),"",INDEX(コアインボイス!W:W,MATCH(H163,コアインボイス!R:R,0),1))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2" t="str">
        <f>IF(ISERROR(MATCH(H164,コアインボイス!R:R,0)),"",INDEX(コアインボイス!W:W,MATCH(H164,コアインボイス!R:R,0),1))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2" t="str">
        <f>IF(ISERROR(MATCH(H165,コアインボイス!R:R,0)),"",INDEX(コアインボイス!W:W,MATCH(H165,コアインボイス!R:R,0),1))</f>
        <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2">
        <f>IF(ISERROR(MATCH(H166,コアインボイス!R:R,0)),"",INDEX(コアインボイス!W:W,MATCH(H166,コアインボイス!R:R,0),1))</f>
        <v>0</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2" t="str">
        <f>IF(ISERROR(MATCH(H167,コアインボイス!R:R,0)),"",INDEX(コアインボイス!W:W,MATCH(H167,コアインボイス!R:R,0),1))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2" t="str">
        <f>IF(ISERROR(MATCH(H168,コアインボイス!R:R,0)),"",INDEX(コアインボイス!W:W,MATCH(H168,コアインボイス!R:R,0),1))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2" t="str">
        <f>IF(ISERROR(MATCH(H169,コアインボイス!R:R,0)),"",INDEX(コアインボイス!W:W,MATCH(H169,コアインボイス!R:R,0),1))</f>
        <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2">
        <f>IF(ISERROR(MATCH(H170,コアインボイス!R:R,0)),"",INDEX(コアインボイス!W:W,MATCH(H170,コアインボイス!R:R,0),1))</f>
        <v>0</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2" t="str">
        <f>IF(ISERROR(MATCH(H171,コアインボイス!R:R,0)),"",INDEX(コアインボイス!W:W,MATCH(H171,コアインボイス!R:R,0),1))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2" t="str">
        <f>IF(ISERROR(MATCH(H172,コアインボイス!R:R,0)),"",INDEX(コアインボイス!W:W,MATCH(H172,コアインボイス!R:R,0),1))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2" t="str">
        <f>IF(ISERROR(MATCH(H173,コアインボイス!R:R,0)),"",INDEX(コアインボイス!W:W,MATCH(H173,コアインボイス!R:R,0),1))</f>
        <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2" t="str">
        <f>IF(ISERROR(MATCH(H174,コアインボイス!R:R,0)),"",INDEX(コアインボイス!W:W,MATCH(H174,コアインボイス!R:R,0),1))</f>
        <v>IBG-18</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2" t="str">
        <f>IF(ISERROR(MATCH(H175,コアインボイス!R:R,0)),"",INDEX(コアインボイス!W:W,MATCH(H175,コアインボイス!R:R,0),1))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2">
        <f>IF(ISERROR(MATCH(H176,コアインボイス!R:R,0)),"",INDEX(コアインボイス!W:W,MATCH(H176,コアインボイス!R:R,0),1))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2" t="str">
        <f>IF(ISERROR(MATCH(H177,コアインボイス!R:R,0)),"",INDEX(コアインボイス!W:W,MATCH(H177,コアインボイス!R:R,0),1))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2">
        <f>IF(ISERROR(MATCH(H178,コアインボイス!R:R,0)),"",INDEX(コアインボイス!W:W,MATCH(H178,コアインボイス!R:R,0),1))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2" t="str">
        <f>IF(ISERROR(MATCH(H179,コアインボイス!R:R,0)),"",INDEX(コアインボイス!W:W,MATCH(H179,コアインボイス!R:R,0),1))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2" t="str">
        <f>IF(ISERROR(MATCH(H180,コアインボイス!R:R,0)),"",INDEX(コアインボイス!W:W,MATCH(H180,コアインボイス!R:R,0),1))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2">
        <f>IF(ISERROR(MATCH(H181,コアインボイス!R:R,0)),"",INDEX(コアインボイス!W:W,MATCH(H181,コアインボイス!R:R,0),1))</f>
        <v>0</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2" t="str">
        <f>IF(ISERROR(MATCH(H182,コアインボイス!R:R,0)),"",INDEX(コアインボイス!W:W,MATCH(H182,コアインボイス!R:R,0),1))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2" t="str">
        <f>IF(ISERROR(MATCH(H183,コアインボイス!R:R,0)),"",INDEX(コアインボイス!W:W,MATCH(H183,コアインボイス!R:R,0),1))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2" t="str">
        <f>IF(ISERROR(MATCH(H184,コアインボイス!R:R,0)),"",INDEX(コアインボイス!W:W,MATCH(H184,コアインボイス!R:R,0),1))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2" t="str">
        <f>IF(ISERROR(MATCH(H185,コアインボイス!R:R,0)),"",INDEX(コアインボイス!W:W,MATCH(H185,コアインボイス!R:R,0),1))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2" t="str">
        <f>IF(ISERROR(MATCH(H186,コアインボイス!R:R,0)),"",INDEX(コアインボイス!W:W,MATCH(H186,コアインボイス!R:R,0),1))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2" t="str">
        <f>IF(ISERROR(MATCH(H187,コアインボイス!R:R,0)),"",INDEX(コアインボイス!W:W,MATCH(H187,コアインボイス!R:R,0),1))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2" t="str">
        <f>IF(ISERROR(MATCH(H188,コアインボイス!R:R,0)),"",INDEX(コアインボイス!W:W,MATCH(H188,コアインボイス!R:R,0),1))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2" t="str">
        <f>IF(ISERROR(MATCH(H189,コアインボイス!R:R,0)),"",INDEX(コアインボイス!W:W,MATCH(H189,コアインボイス!R:R,0),1))</f>
        <v>IBG-23</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2" t="str">
        <f>IF(ISERROR(MATCH(H190,コアインボイス!R:R,0)),"",INDEX(コアインボイス!W:W,MATCH(H190,コアインボイス!R:R,0),1))</f>
        <v>IBT-117</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2">
        <f>IF(ISERROR(MATCH(H191,コアインボイス!R:R,0)),"",INDEX(コアインボイス!W:W,MATCH(H191,コアインボイス!R:R,0),1))</f>
        <v>0</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2" t="str">
        <f>IF(ISERROR(MATCH(H192,コアインボイス!R:R,0)),"",INDEX(コアインボイス!W:W,MATCH(H192,コアインボイス!R:R,0),1))</f>
        <v>IBT-116</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2" t="str">
        <f>IF(ISERROR(MATCH(H193,コアインボイス!R:R,0)),"",INDEX(コアインボイス!W:W,MATCH(H193,コアインボイス!R:R,0),1))</f>
        <v>IBT-118</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2" t="str">
        <f>IF(ISERROR(MATCH(H194,コアインボイス!R:R,0)),"",INDEX(コアインボイス!W:W,MATCH(H194,コアインボイス!R:R,0),1))</f>
        <v>IBT-006</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2">
        <f>IF(ISERROR(MATCH(H195,コアインボイス!R:R,0)),"",INDEX(コアインボイス!W:W,MATCH(H195,コアインボイス!R:R,0),1))</f>
        <v>0</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2" t="str">
        <f>IF(ISERROR(MATCH(H196,コアインボイス!R:R,0)),"",INDEX(コアインボイス!W:W,MATCH(H196,コアインボイス!R:R,0),1))</f>
        <v>IBT-119</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2">
        <f>IF(ISERROR(MATCH(H197,コアインボイス!R:R,0)),"",INDEX(コアインボイス!W:W,MATCH(H197,コアインボイス!R:R,0),1))</f>
        <v>0</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2">
        <f>IF(ISERROR(MATCH(H198,コアインボイス!R:R,0)),"",INDEX(コアインボイス!W:W,MATCH(H198,コアインボイス!R:R,0),1))</f>
        <v>0</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2">
        <f>IF(ISERROR(MATCH(H199,コアインボイス!R:R,0)),"",INDEX(コアインボイス!W:W,MATCH(H199,コアインボイス!R:R,0),1))</f>
        <v>0</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2" t="str">
        <f>IF(ISERROR(MATCH(H200,コアインボイス!R:R,0)),"",INDEX(コアインボイス!W:W,MATCH(H200,コアインボイス!R:R,0),1))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2" t="str">
        <f>IF(ISERROR(MATCH(H201,コアインボイス!R:R,0)),"",INDEX(コアインボイス!W:W,MATCH(H201,コアインボイス!R:R,0),1))</f>
        <v>IBG-14</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2" t="str">
        <f>IF(ISERROR(MATCH(H202,コアインボイス!R:R,0)),"",INDEX(コアインボイス!W:W,MATCH(H202,コアインボイス!R:R,0),1))</f>
        <v>IBT-073</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2" t="str">
        <f>IF(ISERROR(MATCH(H203,コアインボイス!R:R,0)),"",INDEX(コアインボイス!W:W,MATCH(H203,コアインボイス!R:R,0),1))</f>
        <v>IBT-074</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2" t="str">
        <f>IF(ISERROR(MATCH(H204,コアインボイス!R:R,0)),"",INDEX(コアインボイス!W:W,MATCH(H204,コアインボイス!R:R,0),1))</f>
        <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2" t="str">
        <f>IF(ISERROR(MATCH(H205,コアインボイス!R:R,0)),"",INDEX(コアインボイス!W:W,MATCH(H205,コアインボイス!R:R,0),1))</f>
        <v>IBG-33</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2" t="str">
        <f>IF(ISERROR(MATCH(H206,コアインボイス!R:R,0)),"",INDEX(コアインボイス!W:W,MATCH(H206,コアインボイス!R:R,0),1))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2" t="str">
        <f>IF(ISERROR(MATCH(H207,コアインボイス!R:R,0)),"",INDEX(コアインボイス!W:W,MATCH(H207,コアインボイス!R:R,0),1))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2">
        <f>IF(ISERROR(MATCH(H208,コアインボイス!R:R,0)),"",INDEX(コアインボイス!W:W,MATCH(H208,コアインボイス!R:R,0),1))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2" t="str">
        <f>IF(ISERROR(MATCH(H209,コアインボイス!R:R,0)),"",INDEX(コアインボイス!W:W,MATCH(H209,コアインボイス!R:R,0),1))</f>
        <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2" t="str">
        <f>IF(ISERROR(MATCH(H210,コアインボイス!R:R,0)),"",INDEX(コアインボイス!W:W,MATCH(H210,コアインボイス!R:R,0),1))</f>
        <v>IBG-22</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2" t="str">
        <f>IF(ISERROR(MATCH(H211,コアインボイス!R:R,0)),"",INDEX(コアインボイス!W:W,MATCH(H211,コアインボイス!R:R,0),1))</f>
        <v>IBT-108</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2" t="str">
        <f>IF(ISERROR(MATCH(H212,コアインボイス!R:R,0)),"",INDEX(コアインボイス!W:W,MATCH(H212,コアインボイス!R:R,0),1))</f>
        <v>IBT-107</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2" t="str">
        <f>IF(ISERROR(MATCH(H213,コアインボイス!R:R,0)),"",INDEX(コアインボイス!W:W,MATCH(H213,コアインボイス!R:R,0),1))</f>
        <v>IBT-109</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2" t="str">
        <f>IF(ISERROR(MATCH(H214,コアインボイス!R:R,0)),"",INDEX(コアインボイス!W:W,MATCH(H214,コアインボイス!R:R,0),1))</f>
        <v>IBT-110</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2" t="str">
        <f>IF(ISERROR(MATCH(H215,コアインボイス!R:R,0)),"",INDEX(コアインボイス!W:W,MATCH(H215,コアインボイス!R:R,0),1))</f>
        <v>IBT-112</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2" t="str">
        <f>IF(ISERROR(MATCH(H216,コアインボイス!R:R,0)),"",INDEX(コアインボイス!W:W,MATCH(H216,コアインボイス!R:R,0),1))</f>
        <v>IBT-113</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2" t="str">
        <f>IF(ISERROR(MATCH(H217,コアインボイス!R:R,0)),"",INDEX(コアインボイス!W:W,MATCH(H217,コアインボイス!R:R,0),1))</f>
        <v>IBT-115</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2" t="str">
        <f>IF(ISERROR(MATCH(H218,コアインボイス!R:R,0)),"",INDEX(コアインボイス!W:W,MATCH(H218,コアインボイス!R:R,0),1))</f>
        <v>IBT-106</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2">
        <f>IF(ISERROR(MATCH(H219,コアインボイス!R:R,0)),"",INDEX(コアインボイス!W:W,MATCH(H219,コアインボイス!R:R,0),1))</f>
        <v>0</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2" t="str">
        <f>IF(ISERROR(MATCH(H220,コアインボイス!R:R,0)),"",INDEX(コアインボイス!W:W,MATCH(H220,コアインボイス!R:R,0),1))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2">
        <f>IF(ISERROR(MATCH(H221,コアインボイス!R:R,0)),"",INDEX(コアインボイス!W:W,MATCH(H221,コアインボイス!R:R,0),1))</f>
        <v>0</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2">
        <f>IF(ISERROR(MATCH(H222,コアインボイス!R:R,0)),"",INDEX(コアインボイス!W:W,MATCH(H222,コアインボイス!R:R,0),1))</f>
        <v>0</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2">
        <f>IF(ISERROR(MATCH(H223,コアインボイス!R:R,0)),"",INDEX(コアインボイス!W:W,MATCH(H223,コアインボイス!R:R,0),1))</f>
        <v>0</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2">
        <f>IF(ISERROR(MATCH(H224,コアインボイス!R:R,0)),"",INDEX(コアインボイス!W:W,MATCH(H224,コアインボイス!R:R,0),1))</f>
        <v>0</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2">
        <f>IF(ISERROR(MATCH(H225,コアインボイス!R:R,0)),"",INDEX(コアインボイス!W:W,MATCH(H225,コアインボイス!R:R,0),1))</f>
        <v>0</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2" t="str">
        <f>IF(ISERROR(MATCH(H226,コアインボイス!R:R,0)),"",INDEX(コアインボイス!W:W,MATCH(H226,コアインボイス!R:R,0),1))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2">
        <f>IF(ISERROR(MATCH(H227,コアインボイス!R:R,0)),"",INDEX(コアインボイス!W:W,MATCH(H227,コアインボイス!R:R,0),1))</f>
        <v>0</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2">
        <f>IF(ISERROR(MATCH(H228,コアインボイス!R:R,0)),"",INDEX(コアインボイス!W:W,MATCH(H228,コアインボイス!R:R,0),1))</f>
        <v>0</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2">
        <f>IF(ISERROR(MATCH(H229,コアインボイス!R:R,0)),"",INDEX(コアインボイス!W:W,MATCH(H229,コアインボイス!R:R,0),1))</f>
        <v>0</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2">
        <f>IF(ISERROR(MATCH(H230,コアインボイス!R:R,0)),"",INDEX(コアインボイス!W:W,MATCH(H230,コアインボイス!R:R,0),1))</f>
        <v>0</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2">
        <f>IF(ISERROR(MATCH(H231,コアインボイス!R:R,0)),"",INDEX(コアインボイス!W:W,MATCH(H231,コアインボイス!R:R,0),1))</f>
        <v>0</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2">
        <f>IF(ISERROR(MATCH(H232,コアインボイス!R:R,0)),"",INDEX(コアインボイス!W:W,MATCH(H232,コアインボイス!R:R,0),1))</f>
        <v>0</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2" t="str">
        <f>IF(ISERROR(MATCH(H233,コアインボイス!R:R,0)),"",INDEX(コアインボイス!W:W,MATCH(H233,コアインボイス!R:R,0),1))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2">
        <f>IF(ISERROR(MATCH(H234,コアインボイス!R:R,0)),"",INDEX(コアインボイス!W:W,MATCH(H234,コアインボイス!R:R,0),1))</f>
        <v>0</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2">
        <f>IF(ISERROR(MATCH(H235,コアインボイス!R:R,0)),"",INDEX(コアインボイス!W:W,MATCH(H235,コアインボイス!R:R,0),1))</f>
        <v>0</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2">
        <f>IF(ISERROR(MATCH(H236,コアインボイス!R:R,0)),"",INDEX(コアインボイス!W:W,MATCH(H236,コアインボイス!R:R,0),1))</f>
        <v>0</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2">
        <f>IF(ISERROR(MATCH(H237,コアインボイス!R:R,0)),"",INDEX(コアインボイス!W:W,MATCH(H237,コアインボイス!R:R,0),1))</f>
        <v>0</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2" t="str">
        <f>IF(ISERROR(MATCH(H238,コアインボイス!R:R,0)),"",INDEX(コアインボイス!W:W,MATCH(H238,コアインボイス!R:R,0),1))</f>
        <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2">
        <f>IF(ISERROR(MATCH(H239,コアインボイス!R:R,0)),"",INDEX(コアインボイス!W:W,MATCH(H239,コアインボイス!R:R,0),1))</f>
        <v>0</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2">
        <f>IF(ISERROR(MATCH(H240,コアインボイス!R:R,0)),"",INDEX(コアインボイス!W:W,MATCH(H240,コアインボイス!R:R,0),1))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2">
        <f>IF(ISERROR(MATCH(H241,コアインボイス!R:R,0)),"",INDEX(コアインボイス!W:W,MATCH(H241,コアインボイス!R:R,0),1))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2">
        <f>IF(ISERROR(MATCH(H242,コアインボイス!R:R,0)),"",INDEX(コアインボイス!W:W,MATCH(H242,コアインボイス!R:R,0),1))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2">
        <f>IF(ISERROR(MATCH(H243,コアインボイス!R:R,0)),"",INDEX(コアインボイス!W:W,MATCH(H243,コアインボイス!R:R,0),1))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2">
        <f>IF(ISERROR(MATCH(H244,コアインボイス!R:R,0)),"",INDEX(コアインボイス!W:W,MATCH(H244,コアインボイス!R:R,0),1))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2" t="str">
        <f>IF(ISERROR(MATCH(H245,コアインボイス!R:R,0)),"",INDEX(コアインボイス!W:W,MATCH(H245,コアインボイス!R:R,0),1))</f>
        <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2">
        <f>IF(ISERROR(MATCH(H246,コアインボイス!R:R,0)),"",INDEX(コアインボイス!W:W,MATCH(H246,コアインボイス!R:R,0),1))</f>
        <v>0</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2">
        <f>IF(ISERROR(MATCH(H247,コアインボイス!R:R,0)),"",INDEX(コアインボイス!W:W,MATCH(H247,コアインボイス!R:R,0),1))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2">
        <f>IF(ISERROR(MATCH(H248,コアインボイス!R:R,0)),"",INDEX(コアインボイス!W:W,MATCH(H248,コアインボイス!R:R,0),1))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2">
        <f>IF(ISERROR(MATCH(H249,コアインボイス!R:R,0)),"",INDEX(コアインボイス!W:W,MATCH(H249,コアインボイス!R:R,0),1))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2">
        <f>IF(ISERROR(MATCH(H250,コアインボイス!R:R,0)),"",INDEX(コアインボイス!W:W,MATCH(H250,コアインボイス!R:R,0),1))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2">
        <f>IF(ISERROR(MATCH(H251,コアインボイス!R:R,0)),"",INDEX(コアインボイス!W:W,MATCH(H251,コアインボイス!R:R,0),1))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2">
        <f>IF(ISERROR(MATCH(H252,コアインボイス!R:R,0)),"",INDEX(コアインボイス!W:W,MATCH(H252,コアインボイス!R:R,0),1))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2">
        <f>IF(ISERROR(MATCH(H253,コアインボイス!R:R,0)),"",INDEX(コアインボイス!W:W,MATCH(H253,コアインボイス!R:R,0),1))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2106</v>
      </c>
      <c r="D254" s="2" t="s">
        <v>328</v>
      </c>
      <c r="E254" s="2" t="s">
        <v>20</v>
      </c>
      <c r="F254" s="4" t="s">
        <v>942</v>
      </c>
      <c r="G254" s="4">
        <f t="shared" si="13"/>
        <v>2</v>
      </c>
      <c r="H254" s="2" t="s">
        <v>940</v>
      </c>
      <c r="I254" s="2" t="s">
        <v>941</v>
      </c>
      <c r="J254" s="22" t="str">
        <f>IF(ISERROR(MATCH(H254,コアインボイス!R:R,0)),"",INDEX(コアインボイス!W:W,MATCH(H254,コアインボイス!R:R,0),1))</f>
        <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2106</v>
      </c>
      <c r="D255" s="2" t="s">
        <v>943</v>
      </c>
      <c r="E255" s="2" t="s">
        <v>23</v>
      </c>
      <c r="F255" s="4" t="s">
        <v>3</v>
      </c>
      <c r="G255" s="4">
        <f t="shared" si="13"/>
        <v>3</v>
      </c>
      <c r="H255" s="2" t="s">
        <v>944</v>
      </c>
      <c r="I255" s="2" t="s">
        <v>945</v>
      </c>
      <c r="J255" s="22" t="str">
        <f>IF(ISERROR(MATCH(H255,コアインボイス!R:R,0)),"",INDEX(コアインボイス!W:W,MATCH(H255,コアインボイス!R:R,0),1))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2106</v>
      </c>
      <c r="D256" s="2" t="s">
        <v>331</v>
      </c>
      <c r="E256" s="2" t="s">
        <v>20</v>
      </c>
      <c r="F256" s="4" t="s">
        <v>22</v>
      </c>
      <c r="G256" s="4">
        <f t="shared" si="13"/>
        <v>4</v>
      </c>
      <c r="H256" s="2" t="s">
        <v>946</v>
      </c>
      <c r="I256" s="2" t="s">
        <v>947</v>
      </c>
      <c r="J256" s="22" t="str">
        <f>IF(ISERROR(MATCH(H256,コアインボイス!R:R,0)),"",INDEX(コアインボイス!W:W,MATCH(H256,コアインボイス!R:R,0),1))</f>
        <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2106</v>
      </c>
      <c r="D257" s="2" t="s">
        <v>948</v>
      </c>
      <c r="E257" s="2" t="s">
        <v>23</v>
      </c>
      <c r="F257" s="4" t="s">
        <v>3</v>
      </c>
      <c r="G257" s="4">
        <f t="shared" si="13"/>
        <v>5</v>
      </c>
      <c r="H257" s="2" t="s">
        <v>334</v>
      </c>
      <c r="I257" s="2" t="s">
        <v>949</v>
      </c>
      <c r="J257" s="22">
        <f>IF(ISERROR(MATCH(H257,コアインボイス!R:R,0)),"",INDEX(コアインボイス!W:W,MATCH(H257,コアインボイス!R:R,0),1))</f>
        <v>0</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2106</v>
      </c>
      <c r="D258" s="2" t="s">
        <v>335</v>
      </c>
      <c r="E258" s="2" t="s">
        <v>12</v>
      </c>
      <c r="F258" s="4" t="s">
        <v>22</v>
      </c>
      <c r="G258" s="4">
        <f t="shared" si="13"/>
        <v>6</v>
      </c>
      <c r="H258" s="2" t="s">
        <v>950</v>
      </c>
      <c r="I258" s="2" t="s">
        <v>951</v>
      </c>
      <c r="J258" s="22">
        <f>IF(ISERROR(MATCH(H258,コアインボイス!R:R,0)),"",INDEX(コアインボイス!W:W,MATCH(H258,コアインボイス!R:R,0),1))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2106</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2">
        <f>IF(ISERROR(MATCH(H259,コアインボイス!R:R,0)),"",INDEX(コアインボイス!W:W,MATCH(H259,コアインボイス!R:R,0),1))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2106</v>
      </c>
      <c r="D260" s="2" t="s">
        <v>344</v>
      </c>
      <c r="E260" s="2" t="s">
        <v>20</v>
      </c>
      <c r="F260" s="4" t="s">
        <v>17</v>
      </c>
      <c r="G260" s="4">
        <f t="shared" si="18"/>
        <v>4</v>
      </c>
      <c r="H260" s="2" t="s">
        <v>954</v>
      </c>
      <c r="I260" s="2" t="s">
        <v>346</v>
      </c>
      <c r="J260" s="22" t="str">
        <f>IF(ISERROR(MATCH(H260,コアインボイス!R:R,0)),"",INDEX(コアインボイス!W:W,MATCH(H260,コアインボイス!R:R,0),1))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2106</v>
      </c>
      <c r="D261" s="2" t="s">
        <v>955</v>
      </c>
      <c r="E261" s="2" t="s">
        <v>23</v>
      </c>
      <c r="F261" s="4" t="s">
        <v>3</v>
      </c>
      <c r="G261" s="4">
        <f t="shared" si="18"/>
        <v>5</v>
      </c>
      <c r="H261" s="2" t="s">
        <v>956</v>
      </c>
      <c r="I261" s="2" t="s">
        <v>348</v>
      </c>
      <c r="J261" s="22" t="str">
        <f>IF(ISERROR(MATCH(H261,コアインボイス!R:R,0)),"",INDEX(コアインボイス!W:W,MATCH(H261,コアインボイス!R:R,0),1))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2106</v>
      </c>
      <c r="D262" s="2" t="s">
        <v>349</v>
      </c>
      <c r="E262" s="2" t="s">
        <v>20</v>
      </c>
      <c r="F262" s="4" t="s">
        <v>17</v>
      </c>
      <c r="G262" s="4">
        <f t="shared" si="18"/>
        <v>6</v>
      </c>
      <c r="H262" s="2" t="s">
        <v>957</v>
      </c>
      <c r="I262" s="2" t="s">
        <v>958</v>
      </c>
      <c r="J262" s="22" t="str">
        <f>IF(ISERROR(MATCH(H262,コアインボイス!R:R,0)),"",INDEX(コアインボイス!W:W,MATCH(H262,コアインボイス!R:R,0),1))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2106</v>
      </c>
      <c r="D263" s="2" t="s">
        <v>416</v>
      </c>
      <c r="E263" s="2" t="s">
        <v>23</v>
      </c>
      <c r="F263" s="4" t="s">
        <v>3</v>
      </c>
      <c r="G263" s="4">
        <f t="shared" si="18"/>
        <v>7</v>
      </c>
      <c r="H263" s="2" t="s">
        <v>959</v>
      </c>
      <c r="I263" s="2" t="s">
        <v>1611</v>
      </c>
      <c r="J263" s="22">
        <f>IF(ISERROR(MATCH(H263,コアインボイス!R:R,0)),"",INDEX(コアインボイス!W:W,MATCH(H263,コアインボイス!R:R,0),1))</f>
        <v>0</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2106</v>
      </c>
      <c r="D264" s="2" t="s">
        <v>80</v>
      </c>
      <c r="E264" s="2" t="s">
        <v>12</v>
      </c>
      <c r="F264" s="4" t="s">
        <v>17</v>
      </c>
      <c r="G264" s="4">
        <f t="shared" si="18"/>
        <v>8</v>
      </c>
      <c r="H264" s="2" t="s">
        <v>961</v>
      </c>
      <c r="I264" s="2" t="s">
        <v>1612</v>
      </c>
      <c r="J264" s="22" t="str">
        <f>IF(ISERROR(MATCH(H264,コアインボイス!R:R,0)),"",INDEX(コアインボイス!W:W,MATCH(H264,コアインボイス!R:R,0),1))</f>
        <v>IBT-014</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2106</v>
      </c>
      <c r="D265" s="2" t="s">
        <v>85</v>
      </c>
      <c r="E265" s="2" t="s">
        <v>12</v>
      </c>
      <c r="F265" s="4" t="s">
        <v>17</v>
      </c>
      <c r="G265" s="4">
        <f t="shared" si="18"/>
        <v>8</v>
      </c>
      <c r="H265" s="2" t="s">
        <v>1383</v>
      </c>
      <c r="I265" s="2" t="s">
        <v>1613</v>
      </c>
      <c r="J265" s="22">
        <f>IF(ISERROR(MATCH(H265,コアインボイス!R:R,0)),"",INDEX(コアインボイス!W:W,MATCH(H265,コアインボイス!R:R,0),1))</f>
        <v>0</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2106</v>
      </c>
      <c r="D266" s="2" t="s">
        <v>351</v>
      </c>
      <c r="E266" s="2" t="s">
        <v>20</v>
      </c>
      <c r="F266" s="4" t="s">
        <v>17</v>
      </c>
      <c r="G266" s="4">
        <f t="shared" si="18"/>
        <v>6</v>
      </c>
      <c r="H266" s="2" t="s">
        <v>962</v>
      </c>
      <c r="I266" s="2" t="s">
        <v>963</v>
      </c>
      <c r="J266" s="22" t="str">
        <f>IF(ISERROR(MATCH(H266,コアインボイス!R:R,0)),"",INDEX(コアインボイス!W:W,MATCH(H266,コアインボイス!R:R,0),1))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2106</v>
      </c>
      <c r="D267" s="2" t="s">
        <v>416</v>
      </c>
      <c r="E267" s="2" t="s">
        <v>23</v>
      </c>
      <c r="F267" s="4" t="s">
        <v>3</v>
      </c>
      <c r="G267" s="4">
        <f t="shared" si="18"/>
        <v>7</v>
      </c>
      <c r="H267" s="2" t="s">
        <v>964</v>
      </c>
      <c r="I267" s="2" t="s">
        <v>1614</v>
      </c>
      <c r="J267" s="22" t="str">
        <f>IF(ISERROR(MATCH(H267,コアインボイス!R:R,0)),"",INDEX(コアインボイス!W:W,MATCH(H267,コアインボイス!R:R,0),1))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2106</v>
      </c>
      <c r="D268" s="2" t="s">
        <v>80</v>
      </c>
      <c r="E268" s="2" t="s">
        <v>12</v>
      </c>
      <c r="F268" s="4" t="s">
        <v>17</v>
      </c>
      <c r="G268" s="4">
        <f t="shared" si="18"/>
        <v>8</v>
      </c>
      <c r="H268" s="2" t="s">
        <v>965</v>
      </c>
      <c r="I268" s="2" t="s">
        <v>1615</v>
      </c>
      <c r="J268" s="22" t="str">
        <f>IF(ISERROR(MATCH(H268,コアインボイス!R:R,0)),"",INDEX(コアインボイス!W:W,MATCH(H268,コアインボイス!R:R,0),1))</f>
        <v>IBT-013</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2106</v>
      </c>
      <c r="D269" s="2" t="s">
        <v>85</v>
      </c>
      <c r="E269" s="2" t="s">
        <v>12</v>
      </c>
      <c r="F269" s="4" t="s">
        <v>17</v>
      </c>
      <c r="G269" s="4">
        <f t="shared" si="18"/>
        <v>8</v>
      </c>
      <c r="H269" s="2" t="s">
        <v>1388</v>
      </c>
      <c r="I269" s="2" t="s">
        <v>1616</v>
      </c>
      <c r="J269" s="22">
        <f>IF(ISERROR(MATCH(H269,コアインボイス!R:R,0)),"",INDEX(コアインボイス!W:W,MATCH(H269,コアインボイス!R:R,0),1))</f>
        <v>0</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2106</v>
      </c>
      <c r="D270" s="2" t="s">
        <v>966</v>
      </c>
      <c r="E270" s="2" t="s">
        <v>20</v>
      </c>
      <c r="F270" s="4" t="s">
        <v>17</v>
      </c>
      <c r="G270" s="4">
        <f t="shared" si="18"/>
        <v>6</v>
      </c>
      <c r="H270" s="2" t="s">
        <v>967</v>
      </c>
      <c r="I270" s="2" t="s">
        <v>968</v>
      </c>
      <c r="J270" s="22" t="str">
        <f>IF(ISERROR(MATCH(H270,コアインボイス!R:R,0)),"",INDEX(コアインボイス!W:W,MATCH(H270,コアインボイス!R:R,0),1))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2106</v>
      </c>
      <c r="D271" s="2" t="s">
        <v>416</v>
      </c>
      <c r="E271" s="2" t="s">
        <v>23</v>
      </c>
      <c r="F271" s="4" t="s">
        <v>3</v>
      </c>
      <c r="G271" s="4">
        <f t="shared" si="18"/>
        <v>7</v>
      </c>
      <c r="H271" s="2" t="s">
        <v>969</v>
      </c>
      <c r="I271" s="2" t="s">
        <v>1617</v>
      </c>
      <c r="J271" s="22">
        <f>IF(ISERROR(MATCH(H271,コアインボイス!R:R,0)),"",INDEX(コアインボイス!W:W,MATCH(H271,コアインボイス!R:R,0),1))</f>
        <v>0</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2106</v>
      </c>
      <c r="D272" s="2" t="s">
        <v>80</v>
      </c>
      <c r="E272" s="2" t="s">
        <v>12</v>
      </c>
      <c r="F272" s="4" t="s">
        <v>17</v>
      </c>
      <c r="G272" s="4">
        <f t="shared" si="18"/>
        <v>8</v>
      </c>
      <c r="H272" s="2" t="s">
        <v>970</v>
      </c>
      <c r="I272" s="2" t="s">
        <v>1618</v>
      </c>
      <c r="J272" s="22" t="str">
        <f>IF(ISERROR(MATCH(H272,コアインボイス!R:R,0)),"",INDEX(コアインボイス!W:W,MATCH(H272,コアインボイス!R:R,0),1))</f>
        <v>IBT-012</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2106</v>
      </c>
      <c r="D273" s="2" t="s">
        <v>85</v>
      </c>
      <c r="E273" s="2" t="s">
        <v>12</v>
      </c>
      <c r="F273" s="4" t="s">
        <v>17</v>
      </c>
      <c r="G273" s="4">
        <f t="shared" si="18"/>
        <v>8</v>
      </c>
      <c r="H273" s="2" t="s">
        <v>1392</v>
      </c>
      <c r="I273" s="2" t="s">
        <v>1393</v>
      </c>
      <c r="J273" s="22">
        <f>IF(ISERROR(MATCH(H273,コアインボイス!R:R,0)),"",INDEX(コアインボイス!W:W,MATCH(H273,コアインボイス!R:R,0),1))</f>
        <v>0</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2106</v>
      </c>
      <c r="D274" s="2" t="s">
        <v>354</v>
      </c>
      <c r="E274" s="2" t="s">
        <v>20</v>
      </c>
      <c r="F274" s="4" t="s">
        <v>17</v>
      </c>
      <c r="G274" s="4">
        <f t="shared" si="18"/>
        <v>4</v>
      </c>
      <c r="H274" s="2" t="s">
        <v>971</v>
      </c>
      <c r="I274" s="2" t="s">
        <v>972</v>
      </c>
      <c r="J274" s="22" t="str">
        <f>IF(ISERROR(MATCH(H274,コアインボイス!R:R,0)),"",INDEX(コアインボイス!W:W,MATCH(H274,コアインボイス!R:R,0),1))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2106</v>
      </c>
      <c r="D275" s="2" t="s">
        <v>973</v>
      </c>
      <c r="E275" s="2" t="s">
        <v>23</v>
      </c>
      <c r="F275" s="4" t="s">
        <v>3</v>
      </c>
      <c r="G275" s="4">
        <f t="shared" si="18"/>
        <v>5</v>
      </c>
      <c r="H275" s="2" t="s">
        <v>356</v>
      </c>
      <c r="I275" s="2" t="s">
        <v>974</v>
      </c>
      <c r="J275" s="22" t="str">
        <f>IF(ISERROR(MATCH(H275,コアインボイス!R:R,0)),"",INDEX(コアインボイス!W:W,MATCH(H275,コアインボイス!R:R,0),1))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2106</v>
      </c>
      <c r="D276" s="2" t="s">
        <v>975</v>
      </c>
      <c r="E276" s="2" t="s">
        <v>20</v>
      </c>
      <c r="F276" s="4" t="s">
        <v>17</v>
      </c>
      <c r="G276" s="4">
        <f t="shared" si="18"/>
        <v>6</v>
      </c>
      <c r="H276" s="2" t="s">
        <v>976</v>
      </c>
      <c r="I276" s="2" t="s">
        <v>1395</v>
      </c>
      <c r="J276" s="22" t="str">
        <f>IF(ISERROR(MATCH(H276,コアインボイス!R:R,0)),"",INDEX(コアインボイス!W:W,MATCH(H276,コアインボイス!R:R,0),1))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2106</v>
      </c>
      <c r="D277" s="2" t="s">
        <v>120</v>
      </c>
      <c r="E277" s="2" t="s">
        <v>23</v>
      </c>
      <c r="F277" s="4" t="s">
        <v>3</v>
      </c>
      <c r="G277" s="4">
        <f t="shared" si="18"/>
        <v>7</v>
      </c>
      <c r="H277" s="2" t="s">
        <v>977</v>
      </c>
      <c r="I277" s="2" t="s">
        <v>978</v>
      </c>
      <c r="J277" s="22" t="str">
        <f>IF(ISERROR(MATCH(H277,コアインボイス!R:R,0)),"",INDEX(コアインボイス!W:W,MATCH(H277,コアインボイス!R:R,0),1))</f>
        <v>IBG-13</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2106</v>
      </c>
      <c r="D278" s="2" t="s">
        <v>123</v>
      </c>
      <c r="E278" s="2" t="s">
        <v>12</v>
      </c>
      <c r="F278" s="4" t="s">
        <v>17</v>
      </c>
      <c r="G278" s="4">
        <f t="shared" si="18"/>
        <v>8</v>
      </c>
      <c r="H278" s="2" t="s">
        <v>979</v>
      </c>
      <c r="I278" s="2" t="s">
        <v>980</v>
      </c>
      <c r="J278" s="22" t="str">
        <f>IF(ISERROR(MATCH(H278,コアインボイス!R:R,0)),"",INDEX(コアインボイス!W:W,MATCH(H278,コアインボイス!R:R,0),1))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2106</v>
      </c>
      <c r="D279" s="2" t="s">
        <v>126</v>
      </c>
      <c r="E279" s="2" t="s">
        <v>12</v>
      </c>
      <c r="F279" s="4" t="s">
        <v>17</v>
      </c>
      <c r="G279" s="4">
        <f t="shared" si="18"/>
        <v>8</v>
      </c>
      <c r="H279" s="2" t="s">
        <v>981</v>
      </c>
      <c r="I279" s="2" t="s">
        <v>982</v>
      </c>
      <c r="J279" s="22">
        <f>IF(ISERROR(MATCH(H279,コアインボイス!R:R,0)),"",INDEX(コアインボイス!W:W,MATCH(H279,コアインボイス!R:R,0),1))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2106</v>
      </c>
      <c r="D280" s="2" t="s">
        <v>129</v>
      </c>
      <c r="E280" s="2" t="s">
        <v>12</v>
      </c>
      <c r="F280" s="4" t="s">
        <v>17</v>
      </c>
      <c r="G280" s="4">
        <f t="shared" si="18"/>
        <v>8</v>
      </c>
      <c r="H280" s="2" t="s">
        <v>983</v>
      </c>
      <c r="I280" s="2" t="s">
        <v>984</v>
      </c>
      <c r="J280" s="22" t="str">
        <f>IF(ISERROR(MATCH(H280,コアインボイス!R:R,0)),"",INDEX(コアインボイス!W:W,MATCH(H280,コアインボイス!R:R,0),1))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2106</v>
      </c>
      <c r="D281" s="2" t="s">
        <v>151</v>
      </c>
      <c r="E281" s="2" t="s">
        <v>20</v>
      </c>
      <c r="F281" s="4" t="s">
        <v>17</v>
      </c>
      <c r="G281" s="4">
        <f t="shared" si="18"/>
        <v>8</v>
      </c>
      <c r="H281" s="2" t="s">
        <v>985</v>
      </c>
      <c r="I281" s="2" t="s">
        <v>986</v>
      </c>
      <c r="J281" s="22" t="str">
        <f>IF(ISERROR(MATCH(H281,コアインボイス!R:R,0)),"",INDEX(コアインボイス!W:W,MATCH(H281,コアインボイス!R:R,0),1))</f>
        <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2106</v>
      </c>
      <c r="D282" s="2" t="s">
        <v>167</v>
      </c>
      <c r="E282" s="2" t="s">
        <v>23</v>
      </c>
      <c r="F282" s="4" t="s">
        <v>3</v>
      </c>
      <c r="G282" s="4">
        <f t="shared" si="18"/>
        <v>9</v>
      </c>
      <c r="H282" s="2" t="s">
        <v>987</v>
      </c>
      <c r="I282" s="2" t="s">
        <v>360</v>
      </c>
      <c r="J282" s="22" t="str">
        <f>IF(ISERROR(MATCH(H282,コアインボイス!R:R,0)),"",INDEX(コアインボイス!W:W,MATCH(H282,コアインボイス!R:R,0),1))</f>
        <v>IBG-15</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2106</v>
      </c>
      <c r="D283" s="2" t="s">
        <v>152</v>
      </c>
      <c r="E283" s="2" t="s">
        <v>12</v>
      </c>
      <c r="F283" s="4" t="s">
        <v>17</v>
      </c>
      <c r="G283" s="4">
        <f t="shared" si="18"/>
        <v>10</v>
      </c>
      <c r="H283" s="2" t="s">
        <v>988</v>
      </c>
      <c r="I283" s="2" t="s">
        <v>989</v>
      </c>
      <c r="J283" s="22" t="str">
        <f>IF(ISERROR(MATCH(H283,コアインボイス!R:R,0)),"",INDEX(コアインボイス!W:W,MATCH(H283,コアインボイス!R:R,0),1))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2106</v>
      </c>
      <c r="D284" s="2" t="s">
        <v>153</v>
      </c>
      <c r="E284" s="2" t="s">
        <v>12</v>
      </c>
      <c r="F284" s="4" t="s">
        <v>17</v>
      </c>
      <c r="G284" s="4">
        <f t="shared" si="18"/>
        <v>10</v>
      </c>
      <c r="H284" s="2" t="s">
        <v>990</v>
      </c>
      <c r="I284" s="2" t="s">
        <v>991</v>
      </c>
      <c r="J284" s="22" t="str">
        <f>IF(ISERROR(MATCH(H284,コアインボイス!R:R,0)),"",INDEX(コアインボイス!W:W,MATCH(H284,コアインボイス!R:R,0),1))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2106</v>
      </c>
      <c r="D285" s="2" t="s">
        <v>154</v>
      </c>
      <c r="E285" s="2" t="s">
        <v>12</v>
      </c>
      <c r="F285" s="4" t="s">
        <v>17</v>
      </c>
      <c r="G285" s="4">
        <f t="shared" si="18"/>
        <v>10</v>
      </c>
      <c r="H285" s="2" t="s">
        <v>992</v>
      </c>
      <c r="I285" s="2" t="s">
        <v>993</v>
      </c>
      <c r="J285" s="22" t="str">
        <f>IF(ISERROR(MATCH(H285,コアインボイス!R:R,0)),"",INDEX(コアインボイス!W:W,MATCH(H285,コアインボイス!R:R,0),1))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2106</v>
      </c>
      <c r="D286" s="2" t="s">
        <v>156</v>
      </c>
      <c r="E286" s="2" t="s">
        <v>12</v>
      </c>
      <c r="F286" s="4" t="s">
        <v>17</v>
      </c>
      <c r="G286" s="4">
        <f t="shared" si="18"/>
        <v>10</v>
      </c>
      <c r="H286" s="2" t="s">
        <v>994</v>
      </c>
      <c r="I286" s="2" t="s">
        <v>995</v>
      </c>
      <c r="J286" s="22" t="str">
        <f>IF(ISERROR(MATCH(H286,コアインボイス!R:R,0)),"",INDEX(コアインボイス!W:W,MATCH(H286,コアインボイス!R:R,0),1))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2106</v>
      </c>
      <c r="D287" s="2" t="s">
        <v>158</v>
      </c>
      <c r="E287" s="2" t="s">
        <v>12</v>
      </c>
      <c r="F287" s="4" t="s">
        <v>22</v>
      </c>
      <c r="G287" s="4">
        <f t="shared" si="18"/>
        <v>10</v>
      </c>
      <c r="H287" s="2" t="s">
        <v>996</v>
      </c>
      <c r="I287" s="2" t="s">
        <v>997</v>
      </c>
      <c r="J287" s="22" t="str">
        <f>IF(ISERROR(MATCH(H287,コアインボイス!R:R,0)),"",INDEX(コアインボイス!W:W,MATCH(H287,コアインボイス!R:R,0),1))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2106</v>
      </c>
      <c r="D288" s="2" t="s">
        <v>998</v>
      </c>
      <c r="E288" s="2" t="s">
        <v>20</v>
      </c>
      <c r="F288" s="4" t="s">
        <v>17</v>
      </c>
      <c r="G288" s="4">
        <f t="shared" si="18"/>
        <v>6</v>
      </c>
      <c r="H288" s="2" t="s">
        <v>999</v>
      </c>
      <c r="I288" s="2" t="s">
        <v>1000</v>
      </c>
      <c r="J288" s="22" t="str">
        <f>IF(ISERROR(MATCH(H288,コアインボイス!R:R,0)),"",INDEX(コアインボイス!W:W,MATCH(H288,コアインボイス!R:R,0),1))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2106</v>
      </c>
      <c r="D289" s="2" t="s">
        <v>364</v>
      </c>
      <c r="E289" s="2" t="s">
        <v>23</v>
      </c>
      <c r="F289" s="4" t="s">
        <v>3</v>
      </c>
      <c r="G289" s="4">
        <f t="shared" si="18"/>
        <v>7</v>
      </c>
      <c r="H289" s="2" t="s">
        <v>1001</v>
      </c>
      <c r="I289" s="2" t="s">
        <v>1002</v>
      </c>
      <c r="J289" s="22">
        <f>IF(ISERROR(MATCH(H289,コアインボイス!R:R,0)),"",INDEX(コアインボイス!W:W,MATCH(H289,コアインボイス!R:R,0),1))</f>
        <v>0</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2106</v>
      </c>
      <c r="D290" s="2" t="s">
        <v>366</v>
      </c>
      <c r="E290" s="2" t="s">
        <v>12</v>
      </c>
      <c r="F290" s="4" t="s">
        <v>17</v>
      </c>
      <c r="G290" s="4">
        <f t="shared" si="18"/>
        <v>8</v>
      </c>
      <c r="H290" s="2" t="s">
        <v>1003</v>
      </c>
      <c r="I290" s="2" t="s">
        <v>1004</v>
      </c>
      <c r="J290" s="22" t="str">
        <f>IF(ISERROR(MATCH(H290,コアインボイス!R:R,0)),"",INDEX(コアインボイス!W:W,MATCH(H290,コアインボイス!R:R,0),1))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2106</v>
      </c>
      <c r="D291" s="2" t="s">
        <v>1005</v>
      </c>
      <c r="E291" s="2" t="s">
        <v>20</v>
      </c>
      <c r="F291" s="4" t="s">
        <v>71</v>
      </c>
      <c r="G291" s="4">
        <f t="shared" si="18"/>
        <v>6</v>
      </c>
      <c r="H291" s="2" t="s">
        <v>1006</v>
      </c>
      <c r="I291" s="2" t="s">
        <v>1007</v>
      </c>
      <c r="J291" s="22" t="str">
        <f>IF(ISERROR(MATCH(H291,コアインボイス!R:R,0)),"",INDEX(コアインボイス!W:W,MATCH(H291,コアインボイス!R:R,0),1))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2106</v>
      </c>
      <c r="D292" s="2" t="s">
        <v>416</v>
      </c>
      <c r="E292" s="2" t="s">
        <v>23</v>
      </c>
      <c r="F292" s="4" t="s">
        <v>3</v>
      </c>
      <c r="G292" s="4">
        <f t="shared" si="18"/>
        <v>7</v>
      </c>
      <c r="H292" s="2" t="s">
        <v>1008</v>
      </c>
      <c r="I292" s="2" t="s">
        <v>1009</v>
      </c>
      <c r="J292" s="22">
        <f>IF(ISERROR(MATCH(H292,コアインボイス!R:R,0)),"",INDEX(コアインボイス!W:W,MATCH(H292,コアインボイス!R:R,0),1))</f>
        <v>0</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2106</v>
      </c>
      <c r="D293" s="2" t="s">
        <v>80</v>
      </c>
      <c r="E293" s="2" t="s">
        <v>12</v>
      </c>
      <c r="F293" s="4" t="s">
        <v>22</v>
      </c>
      <c r="G293" s="4">
        <f t="shared" si="18"/>
        <v>8</v>
      </c>
      <c r="H293" s="2" t="s">
        <v>1010</v>
      </c>
      <c r="I293" s="2" t="s">
        <v>1011</v>
      </c>
      <c r="J293" s="22">
        <f>IF(ISERROR(MATCH(H293,コアインボイス!R:R,0)),"",INDEX(コアインボイス!W:W,MATCH(H293,コアインボイス!R:R,0),1))</f>
        <v>0</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2106</v>
      </c>
      <c r="D294" s="2" t="s">
        <v>85</v>
      </c>
      <c r="E294" s="2" t="s">
        <v>12</v>
      </c>
      <c r="F294" s="4" t="s">
        <v>17</v>
      </c>
      <c r="G294" s="4">
        <f t="shared" si="18"/>
        <v>8</v>
      </c>
      <c r="H294" s="2" t="s">
        <v>1396</v>
      </c>
      <c r="I294" s="2" t="s">
        <v>1397</v>
      </c>
      <c r="J294" s="22">
        <f>IF(ISERROR(MATCH(H294,コアインボイス!R:R,0)),"",INDEX(コアインボイス!W:W,MATCH(H294,コアインボイス!R:R,0),1))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2106</v>
      </c>
      <c r="D295" s="2" t="s">
        <v>89</v>
      </c>
      <c r="E295" s="2" t="s">
        <v>12</v>
      </c>
      <c r="F295" s="4" t="s">
        <v>22</v>
      </c>
      <c r="G295" s="4">
        <f t="shared" si="18"/>
        <v>8</v>
      </c>
      <c r="H295" s="2" t="s">
        <v>1012</v>
      </c>
      <c r="I295" s="2" t="s">
        <v>1013</v>
      </c>
      <c r="J295" s="22">
        <f>IF(ISERROR(MATCH(H295,コアインボイス!R:R,0)),"",INDEX(コアインボイス!W:W,MATCH(H295,コアインボイス!R:R,0),1))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2106</v>
      </c>
      <c r="D296" s="2" t="s">
        <v>369</v>
      </c>
      <c r="E296" s="2" t="s">
        <v>12</v>
      </c>
      <c r="F296" s="4" t="s">
        <v>22</v>
      </c>
      <c r="G296" s="4">
        <f t="shared" si="18"/>
        <v>8</v>
      </c>
      <c r="H296" s="2" t="s">
        <v>1014</v>
      </c>
      <c r="I296" s="2" t="s">
        <v>1015</v>
      </c>
      <c r="J296" s="22">
        <f>IF(ISERROR(MATCH(H296,コアインボイス!R:R,0)),"",INDEX(コアインボイス!W:W,MATCH(H296,コアインボイス!R:R,0),1))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2106</v>
      </c>
      <c r="D297" s="2" t="s">
        <v>96</v>
      </c>
      <c r="E297" s="2" t="s">
        <v>12</v>
      </c>
      <c r="F297" s="4" t="s">
        <v>22</v>
      </c>
      <c r="G297" s="4">
        <f t="shared" si="18"/>
        <v>8</v>
      </c>
      <c r="H297" s="2" t="s">
        <v>1016</v>
      </c>
      <c r="I297" s="2" t="s">
        <v>1017</v>
      </c>
      <c r="J297" s="22">
        <f>IF(ISERROR(MATCH(H297,コアインボイス!R:R,0)),"",INDEX(コアインボイス!W:W,MATCH(H297,コアインボイス!R:R,0),1))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2115</v>
      </c>
      <c r="D298" s="2" t="s">
        <v>1019</v>
      </c>
      <c r="E298" s="2" t="s">
        <v>20</v>
      </c>
      <c r="F298" s="4" t="s">
        <v>942</v>
      </c>
      <c r="G298" s="4">
        <f t="shared" si="18"/>
        <v>4</v>
      </c>
      <c r="H298" s="2" t="s">
        <v>1020</v>
      </c>
      <c r="I298" s="2" t="s">
        <v>1021</v>
      </c>
      <c r="J298" s="22" t="str">
        <f>IF(ISERROR(MATCH(H298,コアインボイス!R:R,0)),"",INDEX(コアインボイス!W:W,MATCH(H298,コアインボイス!R:R,0),1))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2115</v>
      </c>
      <c r="D299" s="2" t="s">
        <v>1022</v>
      </c>
      <c r="E299" s="2" t="s">
        <v>23</v>
      </c>
      <c r="F299" s="4" t="s">
        <v>74</v>
      </c>
      <c r="G299" s="4">
        <f t="shared" si="18"/>
        <v>5</v>
      </c>
      <c r="H299" s="2" t="s">
        <v>1023</v>
      </c>
      <c r="I299" s="2" t="s">
        <v>1024</v>
      </c>
      <c r="J299" s="22" t="str">
        <f>IF(ISERROR(MATCH(H299,コアインボイス!R:R,0)),"",INDEX(コアインボイス!W:W,MATCH(H299,コアインボイス!R:R,0),1))</f>
        <v>IBG-36</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2115</v>
      </c>
      <c r="D300" s="2" t="s">
        <v>425</v>
      </c>
      <c r="E300" s="2" t="s">
        <v>12</v>
      </c>
      <c r="F300" s="4" t="s">
        <v>22</v>
      </c>
      <c r="G300" s="4">
        <f t="shared" si="18"/>
        <v>6</v>
      </c>
      <c r="H300" s="2" t="s">
        <v>1025</v>
      </c>
      <c r="I300" s="2" t="s">
        <v>1026</v>
      </c>
      <c r="J300" s="22" t="str">
        <f>IF(ISERROR(MATCH(H300,コアインボイス!R:R,0)),"",INDEX(コアインボイス!W:W,MATCH(H300,コアインボイス!R:R,0),1))</f>
        <v>IBT-188</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2115</v>
      </c>
      <c r="D301" s="2" t="s">
        <v>1027</v>
      </c>
      <c r="E301" s="2" t="s">
        <v>12</v>
      </c>
      <c r="F301" s="4" t="s">
        <v>17</v>
      </c>
      <c r="G301" s="4">
        <f t="shared" si="18"/>
        <v>6</v>
      </c>
      <c r="H301" s="2" t="s">
        <v>1028</v>
      </c>
      <c r="I301" s="2" t="s">
        <v>1029</v>
      </c>
      <c r="J301" s="22">
        <f>IF(ISERROR(MATCH(H301,コアインボイス!R:R,0)),"",INDEX(コアインボイス!W:W,MATCH(H301,コアインボイス!R:R,0),1))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2115</v>
      </c>
      <c r="D302" s="2" t="s">
        <v>1030</v>
      </c>
      <c r="E302" s="2" t="s">
        <v>20</v>
      </c>
      <c r="F302" s="4" t="s">
        <v>22</v>
      </c>
      <c r="G302" s="4">
        <f t="shared" si="18"/>
        <v>6</v>
      </c>
      <c r="H302" s="2" t="s">
        <v>1031</v>
      </c>
      <c r="I302" s="2" t="s">
        <v>1032</v>
      </c>
      <c r="J302" s="22" t="str">
        <f>IF(ISERROR(MATCH(H302,コアインボイス!R:R,0)),"",INDEX(コアインボイス!W:W,MATCH(H302,コアインボイス!R:R,0),1))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2115</v>
      </c>
      <c r="D303" s="2" t="s">
        <v>1033</v>
      </c>
      <c r="E303" s="2" t="s">
        <v>23</v>
      </c>
      <c r="F303" s="4" t="s">
        <v>3</v>
      </c>
      <c r="G303" s="4">
        <f t="shared" si="18"/>
        <v>7</v>
      </c>
      <c r="H303" s="2" t="s">
        <v>1034</v>
      </c>
      <c r="I303" s="2" t="s">
        <v>1035</v>
      </c>
      <c r="J303" s="22" t="str">
        <f>IF(ISERROR(MATCH(H303,コアインボイス!R:R,0)),"",INDEX(コアインボイス!W:W,MATCH(H303,コアインボイス!R:R,0),1))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2115</v>
      </c>
      <c r="D304" s="2" t="s">
        <v>427</v>
      </c>
      <c r="E304" s="2" t="s">
        <v>20</v>
      </c>
      <c r="F304" s="4" t="s">
        <v>17</v>
      </c>
      <c r="G304" s="4">
        <f t="shared" si="18"/>
        <v>8</v>
      </c>
      <c r="H304" s="2" t="s">
        <v>1036</v>
      </c>
      <c r="I304" s="2" t="s">
        <v>1037</v>
      </c>
      <c r="J304" s="22" t="str">
        <f>IF(ISERROR(MATCH(H304,コアインボイス!R:R,0)),"",INDEX(コアインボイス!W:W,MATCH(H304,コアインボイス!R:R,0),1))</f>
        <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2115</v>
      </c>
      <c r="D305" s="2" t="s">
        <v>416</v>
      </c>
      <c r="E305" s="2" t="s">
        <v>23</v>
      </c>
      <c r="F305" s="4" t="s">
        <v>3</v>
      </c>
      <c r="G305" s="4">
        <f t="shared" si="18"/>
        <v>9</v>
      </c>
      <c r="H305" s="2" t="s">
        <v>1038</v>
      </c>
      <c r="I305" s="2" t="s">
        <v>1039</v>
      </c>
      <c r="J305" s="22">
        <f>IF(ISERROR(MATCH(H305,コアインボイス!R:R,0)),"",INDEX(コアインボイス!W:W,MATCH(H305,コアインボイス!R:R,0),1))</f>
        <v>0</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2115</v>
      </c>
      <c r="D306" s="2" t="s">
        <v>80</v>
      </c>
      <c r="E306" s="2" t="s">
        <v>12</v>
      </c>
      <c r="F306" s="4" t="s">
        <v>17</v>
      </c>
      <c r="G306" s="4">
        <f t="shared" si="18"/>
        <v>10</v>
      </c>
      <c r="H306" s="2" t="s">
        <v>1040</v>
      </c>
      <c r="I306" s="2" t="s">
        <v>1041</v>
      </c>
      <c r="J306" s="22">
        <f>IF(ISERROR(MATCH(H306,コアインボイス!R:R,0)),"",INDEX(コアインボイス!W:W,MATCH(H306,コアインボイス!R:R,0),1))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2115</v>
      </c>
      <c r="D307" s="2" t="s">
        <v>451</v>
      </c>
      <c r="E307" s="2" t="s">
        <v>12</v>
      </c>
      <c r="F307" s="4" t="s">
        <v>17</v>
      </c>
      <c r="G307" s="4">
        <f t="shared" si="18"/>
        <v>10</v>
      </c>
      <c r="H307" s="2" t="s">
        <v>1527</v>
      </c>
      <c r="I307" s="2" t="s">
        <v>1528</v>
      </c>
      <c r="J307" s="22">
        <f>IF(ISERROR(MATCH(H307,コアインボイス!R:R,0)),"",INDEX(コアインボイス!W:W,MATCH(H307,コアインボイス!R:R,0),1))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2115</v>
      </c>
      <c r="D308" s="2" t="s">
        <v>85</v>
      </c>
      <c r="E308" s="2" t="s">
        <v>12</v>
      </c>
      <c r="F308" s="4" t="s">
        <v>17</v>
      </c>
      <c r="G308" s="4">
        <f t="shared" si="18"/>
        <v>10</v>
      </c>
      <c r="H308" s="2" t="s">
        <v>1529</v>
      </c>
      <c r="I308" s="2" t="s">
        <v>1530</v>
      </c>
      <c r="J308" s="22">
        <f>IF(ISERROR(MATCH(H308,コアインボイス!R:R,0)),"",INDEX(コアインボイス!W:W,MATCH(H308,コアインボイス!R:R,0),1))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2115</v>
      </c>
      <c r="D309" s="2" t="s">
        <v>429</v>
      </c>
      <c r="E309" s="2" t="s">
        <v>20</v>
      </c>
      <c r="F309" s="4" t="s">
        <v>17</v>
      </c>
      <c r="G309" s="4">
        <f t="shared" si="18"/>
        <v>8</v>
      </c>
      <c r="H309" s="2" t="s">
        <v>1042</v>
      </c>
      <c r="I309" s="2" t="s">
        <v>1043</v>
      </c>
      <c r="J309" s="22" t="str">
        <f>IF(ISERROR(MATCH(H309,コアインボイス!R:R,0)),"",INDEX(コアインボイス!W:W,MATCH(H309,コアインボイス!R:R,0),1))</f>
        <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2115</v>
      </c>
      <c r="D310" s="2" t="s">
        <v>416</v>
      </c>
      <c r="E310" s="2" t="s">
        <v>23</v>
      </c>
      <c r="F310" s="4" t="s">
        <v>3</v>
      </c>
      <c r="G310" s="4">
        <f t="shared" si="18"/>
        <v>9</v>
      </c>
      <c r="H310" s="2" t="s">
        <v>1044</v>
      </c>
      <c r="I310" s="2" t="s">
        <v>1045</v>
      </c>
      <c r="J310" s="22">
        <f>IF(ISERROR(MATCH(H310,コアインボイス!R:R,0)),"",INDEX(コアインボイス!W:W,MATCH(H310,コアインボイス!R:R,0),1))</f>
        <v>0</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2115</v>
      </c>
      <c r="D311" s="2" t="s">
        <v>80</v>
      </c>
      <c r="E311" s="2" t="s">
        <v>12</v>
      </c>
      <c r="F311" s="4" t="s">
        <v>17</v>
      </c>
      <c r="G311" s="4">
        <f t="shared" si="18"/>
        <v>10</v>
      </c>
      <c r="H311" s="2" t="s">
        <v>1046</v>
      </c>
      <c r="I311" s="2" t="s">
        <v>1047</v>
      </c>
      <c r="J311" s="22" t="str">
        <f>IF(ISERROR(MATCH(H311,コアインボイス!R:R,0)),"",INDEX(コアインボイス!W:W,MATCH(H311,コアインボイス!R:R,0),1))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2115</v>
      </c>
      <c r="D312" s="2" t="s">
        <v>451</v>
      </c>
      <c r="E312" s="2" t="s">
        <v>12</v>
      </c>
      <c r="F312" s="4" t="s">
        <v>17</v>
      </c>
      <c r="G312" s="4">
        <f t="shared" si="18"/>
        <v>10</v>
      </c>
      <c r="H312" s="2" t="s">
        <v>1048</v>
      </c>
      <c r="I312" s="2" t="s">
        <v>1049</v>
      </c>
      <c r="J312" s="22" t="str">
        <f>IF(ISERROR(MATCH(H312,コアインボイス!R:R,0)),"",INDEX(コアインボイス!W:W,MATCH(H312,コアインボイス!R:R,0),1))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2115</v>
      </c>
      <c r="D313" s="2" t="s">
        <v>85</v>
      </c>
      <c r="E313" s="2" t="s">
        <v>12</v>
      </c>
      <c r="F313" s="4" t="s">
        <v>17</v>
      </c>
      <c r="G313" s="4">
        <f t="shared" si="18"/>
        <v>10</v>
      </c>
      <c r="H313" s="2" t="s">
        <v>1531</v>
      </c>
      <c r="I313" s="2" t="s">
        <v>1532</v>
      </c>
      <c r="J313" s="22">
        <f>IF(ISERROR(MATCH(H313,コアインボイス!R:R,0)),"",INDEX(コアインボイス!W:W,MATCH(H313,コアインボイス!R:R,0),1))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2115</v>
      </c>
      <c r="D314" s="2" t="s">
        <v>1050</v>
      </c>
      <c r="E314" s="2" t="s">
        <v>20</v>
      </c>
      <c r="F314" s="4" t="s">
        <v>71</v>
      </c>
      <c r="G314" s="4">
        <f t="shared" si="18"/>
        <v>8</v>
      </c>
      <c r="H314" s="2" t="s">
        <v>1051</v>
      </c>
      <c r="I314" s="2" t="s">
        <v>1052</v>
      </c>
      <c r="J314" s="22" t="str">
        <f>IF(ISERROR(MATCH(H314,コアインボイス!R:R,0)),"",INDEX(コアインボイス!W:W,MATCH(H314,コアインボイス!R:R,0),1))</f>
        <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2115</v>
      </c>
      <c r="D315" s="2" t="s">
        <v>416</v>
      </c>
      <c r="E315" s="2" t="s">
        <v>23</v>
      </c>
      <c r="F315" s="4" t="s">
        <v>3</v>
      </c>
      <c r="G315" s="4">
        <f t="shared" si="18"/>
        <v>9</v>
      </c>
      <c r="H315" s="2" t="s">
        <v>1053</v>
      </c>
      <c r="I315" s="2" t="s">
        <v>1054</v>
      </c>
      <c r="J315" s="22">
        <f>IF(ISERROR(MATCH(H315,コアインボイス!R:R,0)),"",INDEX(コアインボイス!W:W,MATCH(H315,コアインボイス!R:R,0),1))</f>
        <v>0</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2115</v>
      </c>
      <c r="D316" s="2" t="s">
        <v>80</v>
      </c>
      <c r="E316" s="2" t="s">
        <v>12</v>
      </c>
      <c r="F316" s="4" t="s">
        <v>22</v>
      </c>
      <c r="G316" s="4">
        <f t="shared" si="18"/>
        <v>10</v>
      </c>
      <c r="H316" s="2" t="s">
        <v>1055</v>
      </c>
      <c r="I316" s="2" t="s">
        <v>1056</v>
      </c>
      <c r="J316" s="22">
        <f>IF(ISERROR(MATCH(H316,コアインボイス!R:R,0)),"",INDEX(コアインボイス!W:W,MATCH(H316,コアインボイス!R:R,0),1))</f>
        <v>0</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2115</v>
      </c>
      <c r="D317" s="2" t="s">
        <v>451</v>
      </c>
      <c r="E317" s="2" t="s">
        <v>12</v>
      </c>
      <c r="F317" s="4" t="s">
        <v>17</v>
      </c>
      <c r="G317" s="4">
        <f t="shared" si="18"/>
        <v>10</v>
      </c>
      <c r="H317" s="2" t="s">
        <v>1057</v>
      </c>
      <c r="I317" s="2" t="s">
        <v>1058</v>
      </c>
      <c r="J317" s="22">
        <f>IF(ISERROR(MATCH(H317,コアインボイス!R:R,0)),"",INDEX(コアインボイス!W:W,MATCH(H317,コアインボイス!R:R,0),1))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2115</v>
      </c>
      <c r="D318" s="2" t="s">
        <v>85</v>
      </c>
      <c r="E318" s="2" t="s">
        <v>12</v>
      </c>
      <c r="F318" s="4" t="s">
        <v>17</v>
      </c>
      <c r="G318" s="4">
        <f t="shared" si="18"/>
        <v>10</v>
      </c>
      <c r="H318" s="2" t="s">
        <v>1534</v>
      </c>
      <c r="I318" s="2" t="s">
        <v>1535</v>
      </c>
      <c r="J318" s="22">
        <f>IF(ISERROR(MATCH(H318,コアインボイス!R:R,0)),"",INDEX(コアインボイス!W:W,MATCH(H318,コアインボイス!R:R,0),1))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2115</v>
      </c>
      <c r="D319" s="2" t="s">
        <v>89</v>
      </c>
      <c r="E319" s="2" t="s">
        <v>12</v>
      </c>
      <c r="F319" s="4" t="s">
        <v>22</v>
      </c>
      <c r="G319" s="4">
        <f t="shared" si="18"/>
        <v>10</v>
      </c>
      <c r="H319" s="2" t="s">
        <v>1059</v>
      </c>
      <c r="I319" s="2" t="s">
        <v>431</v>
      </c>
      <c r="J319" s="22">
        <f>IF(ISERROR(MATCH(H319,コアインボイス!R:R,0)),"",INDEX(コアインボイス!W:W,MATCH(H319,コアインボイス!R:R,0),1))</f>
        <v>0</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2115</v>
      </c>
      <c r="D320" s="2" t="s">
        <v>92</v>
      </c>
      <c r="E320" s="2" t="s">
        <v>12</v>
      </c>
      <c r="F320" s="4" t="s">
        <v>17</v>
      </c>
      <c r="G320" s="4">
        <f t="shared" si="18"/>
        <v>10</v>
      </c>
      <c r="H320" s="2" t="s">
        <v>1060</v>
      </c>
      <c r="I320" s="2" t="s">
        <v>1061</v>
      </c>
      <c r="J320" s="22">
        <f>IF(ISERROR(MATCH(H320,コアインボイス!R:R,0)),"",INDEX(コアインボイス!W:W,MATCH(H320,コアインボイス!R:R,0),1))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2115</v>
      </c>
      <c r="D321" s="2" t="s">
        <v>369</v>
      </c>
      <c r="E321" s="2" t="s">
        <v>12</v>
      </c>
      <c r="F321" s="4" t="s">
        <v>22</v>
      </c>
      <c r="G321" s="4">
        <f t="shared" si="18"/>
        <v>10</v>
      </c>
      <c r="H321" s="2" t="s">
        <v>1062</v>
      </c>
      <c r="I321" s="2" t="s">
        <v>1063</v>
      </c>
      <c r="J321" s="22">
        <f>IF(ISERROR(MATCH(H321,コアインボイス!R:R,0)),"",INDEX(コアインボイス!W:W,MATCH(H321,コアインボイス!R:R,0),1))</f>
        <v>0</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2115</v>
      </c>
      <c r="D322" s="2" t="s">
        <v>96</v>
      </c>
      <c r="E322" s="2" t="s">
        <v>12</v>
      </c>
      <c r="F322" s="4" t="s">
        <v>22</v>
      </c>
      <c r="G322" s="4">
        <f t="shared" si="18"/>
        <v>10</v>
      </c>
      <c r="H322" s="2" t="s">
        <v>1064</v>
      </c>
      <c r="I322" s="2" t="s">
        <v>431</v>
      </c>
      <c r="J322" s="22">
        <f>IF(ISERROR(MATCH(H322,コアインボイス!R:R,0)),"",INDEX(コアインボイス!W:W,MATCH(H322,コアインボイス!R:R,0),1))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2115</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2" t="str">
        <f>IF(ISERROR(MATCH(H323,コアインボイス!R:R,0)),"",INDEX(コアインボイス!W:W,MATCH(H323,コアインボイス!R:R,0),1))</f>
        <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2115</v>
      </c>
      <c r="D324" s="2" t="s">
        <v>1067</v>
      </c>
      <c r="E324" s="2" t="s">
        <v>23</v>
      </c>
      <c r="F324" s="4" t="s">
        <v>3</v>
      </c>
      <c r="G324" s="4">
        <f t="shared" si="21"/>
        <v>9</v>
      </c>
      <c r="H324" s="2" t="s">
        <v>1068</v>
      </c>
      <c r="I324" s="2" t="s">
        <v>1069</v>
      </c>
      <c r="J324" s="22" t="str">
        <f>IF(ISERROR(MATCH(H324,コアインボイス!R:R,0)),"",INDEX(コアインボイス!W:W,MATCH(H324,コアインボイス!R:R,0),1))</f>
        <v>IBG-29</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2115</v>
      </c>
      <c r="D325" s="2" t="s">
        <v>1070</v>
      </c>
      <c r="E325" s="2" t="s">
        <v>12</v>
      </c>
      <c r="F325" s="4" t="s">
        <v>17</v>
      </c>
      <c r="G325" s="4">
        <f t="shared" si="21"/>
        <v>10</v>
      </c>
      <c r="H325" s="2" t="s">
        <v>1071</v>
      </c>
      <c r="I325" s="2" t="s">
        <v>1072</v>
      </c>
      <c r="J325" s="22">
        <f>IF(ISERROR(MATCH(H325,コアインボイス!R:R,0)),"",INDEX(コアインボイス!W:W,MATCH(H325,コアインボイス!R:R,0),1))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2115</v>
      </c>
      <c r="D326" s="2" t="s">
        <v>435</v>
      </c>
      <c r="E326" s="2" t="s">
        <v>12</v>
      </c>
      <c r="F326" s="4" t="s">
        <v>22</v>
      </c>
      <c r="G326" s="4">
        <f t="shared" si="21"/>
        <v>10</v>
      </c>
      <c r="H326" s="2" t="s">
        <v>1074</v>
      </c>
      <c r="I326" s="2" t="s">
        <v>1075</v>
      </c>
      <c r="J326" s="22" t="str">
        <f>IF(ISERROR(MATCH(H326,コアインボイス!R:R,0)),"",INDEX(コアインボイス!W:W,MATCH(H326,コアインボイス!R:R,0),1))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2115</v>
      </c>
      <c r="D327" s="2" t="s">
        <v>436</v>
      </c>
      <c r="E327" s="2" t="s">
        <v>12</v>
      </c>
      <c r="F327" s="4" t="s">
        <v>17</v>
      </c>
      <c r="G327" s="4">
        <f t="shared" si="21"/>
        <v>10</v>
      </c>
      <c r="H327" s="2" t="s">
        <v>1076</v>
      </c>
      <c r="I327" s="2" t="s">
        <v>1077</v>
      </c>
      <c r="J327" s="22" t="str">
        <f>IF(ISERROR(MATCH(H327,コアインボイス!R:R,0)),"",INDEX(コアインボイス!W:W,MATCH(H327,コアインボイス!R:R,0),1))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2115</v>
      </c>
      <c r="D328" s="2" t="s">
        <v>437</v>
      </c>
      <c r="E328" s="2" t="s">
        <v>20</v>
      </c>
      <c r="F328" s="4" t="s">
        <v>22</v>
      </c>
      <c r="G328" s="4">
        <f t="shared" si="21"/>
        <v>6</v>
      </c>
      <c r="H328" s="2" t="s">
        <v>1078</v>
      </c>
      <c r="I328" s="2" t="s">
        <v>1079</v>
      </c>
      <c r="J328" s="22" t="str">
        <f>IF(ISERROR(MATCH(H328,コアインボイス!R:R,0)),"",INDEX(コアインボイス!W:W,MATCH(H328,コアインボイス!R:R,0),1))</f>
        <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2115</v>
      </c>
      <c r="D329" s="2" t="s">
        <v>1080</v>
      </c>
      <c r="E329" s="2" t="s">
        <v>23</v>
      </c>
      <c r="F329" s="4" t="s">
        <v>1083</v>
      </c>
      <c r="G329" s="4">
        <f t="shared" si="21"/>
        <v>7</v>
      </c>
      <c r="H329" s="2" t="s">
        <v>1081</v>
      </c>
      <c r="I329" s="2" t="s">
        <v>1082</v>
      </c>
      <c r="J329" s="22">
        <f>IF(ISERROR(MATCH(H329,コアインボイス!R:R,0)),"",INDEX(コアインボイス!W:W,MATCH(H329,コアインボイス!R:R,0),1))</f>
        <v>0</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2115</v>
      </c>
      <c r="D330" s="2" t="s">
        <v>438</v>
      </c>
      <c r="E330" s="2" t="s">
        <v>12</v>
      </c>
      <c r="F330" s="4" t="s">
        <v>17</v>
      </c>
      <c r="G330" s="4">
        <f t="shared" si="21"/>
        <v>8</v>
      </c>
      <c r="H330" s="2" t="s">
        <v>1084</v>
      </c>
      <c r="I330" s="2" t="s">
        <v>1542</v>
      </c>
      <c r="J330" s="22">
        <f>IF(ISERROR(MATCH(H330,コアインボイス!R:R,0)),"",INDEX(コアインボイス!W:W,MATCH(H330,コアインボイス!R:R,0),1))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2115</v>
      </c>
      <c r="D331" s="2" t="s">
        <v>439</v>
      </c>
      <c r="E331" s="2" t="s">
        <v>12</v>
      </c>
      <c r="F331" s="4" t="s">
        <v>17</v>
      </c>
      <c r="G331" s="4">
        <f t="shared" si="21"/>
        <v>8</v>
      </c>
      <c r="H331" s="2" t="s">
        <v>1086</v>
      </c>
      <c r="I331" s="2" t="s">
        <v>1544</v>
      </c>
      <c r="J331" s="22">
        <f>IF(ISERROR(MATCH(H331,コアインボイス!R:R,0)),"",INDEX(コアインボイス!W:W,MATCH(H331,コアインボイス!R:R,0),1))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2115</v>
      </c>
      <c r="D332" s="2" t="s">
        <v>440</v>
      </c>
      <c r="E332" s="2" t="s">
        <v>12</v>
      </c>
      <c r="F332" s="4" t="s">
        <v>17</v>
      </c>
      <c r="G332" s="4">
        <f t="shared" si="21"/>
        <v>8</v>
      </c>
      <c r="H332" s="2" t="s">
        <v>1087</v>
      </c>
      <c r="I332" s="2" t="s">
        <v>1088</v>
      </c>
      <c r="J332" s="22">
        <f>IF(ISERROR(MATCH(H332,コアインボイス!R:R,0)),"",INDEX(コアインボイス!W:W,MATCH(H332,コアインボイス!R:R,0),1))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2115</v>
      </c>
      <c r="D333" s="2" t="s">
        <v>441</v>
      </c>
      <c r="E333" s="2" t="s">
        <v>12</v>
      </c>
      <c r="F333" s="4" t="s">
        <v>22</v>
      </c>
      <c r="G333" s="4">
        <f t="shared" si="21"/>
        <v>8</v>
      </c>
      <c r="H333" s="2" t="s">
        <v>1089</v>
      </c>
      <c r="I333" s="2" t="s">
        <v>442</v>
      </c>
      <c r="J333" s="22" t="str">
        <f>IF(ISERROR(MATCH(H333,コアインボイス!R:R,0)),"",INDEX(コアインボイス!W:W,MATCH(H333,コアインボイス!R:R,0),1))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2115</v>
      </c>
      <c r="D334" s="2" t="s">
        <v>1090</v>
      </c>
      <c r="E334" s="2" t="s">
        <v>20</v>
      </c>
      <c r="F334" s="4" t="s">
        <v>22</v>
      </c>
      <c r="G334" s="4">
        <f t="shared" si="21"/>
        <v>6</v>
      </c>
      <c r="H334" s="2" t="s">
        <v>1091</v>
      </c>
      <c r="I334" s="2" t="s">
        <v>1092</v>
      </c>
      <c r="J334" s="22" t="str">
        <f>IF(ISERROR(MATCH(H334,コアインボイス!R:R,0)),"",INDEX(コアインボイス!W:W,MATCH(H334,コアインボイス!R:R,0),1))</f>
        <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2115</v>
      </c>
      <c r="D335" s="2" t="s">
        <v>1093</v>
      </c>
      <c r="E335" s="2" t="s">
        <v>23</v>
      </c>
      <c r="F335" s="4" t="s">
        <v>1083</v>
      </c>
      <c r="G335" s="4">
        <f t="shared" si="21"/>
        <v>7</v>
      </c>
      <c r="H335" s="2" t="s">
        <v>1094</v>
      </c>
      <c r="I335" s="2" t="s">
        <v>1095</v>
      </c>
      <c r="J335" s="22">
        <f>IF(ISERROR(MATCH(H335,コアインボイス!R:R,0)),"",INDEX(コアインボイス!W:W,MATCH(H335,コアインボイス!R:R,0),1))</f>
        <v>0</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2115</v>
      </c>
      <c r="D336" s="2" t="s">
        <v>445</v>
      </c>
      <c r="E336" s="2" t="s">
        <v>12</v>
      </c>
      <c r="F336" s="4" t="s">
        <v>22</v>
      </c>
      <c r="G336" s="4">
        <f t="shared" si="21"/>
        <v>8</v>
      </c>
      <c r="H336" s="2" t="s">
        <v>1096</v>
      </c>
      <c r="I336" s="2" t="s">
        <v>1097</v>
      </c>
      <c r="J336" s="22">
        <f>IF(ISERROR(MATCH(H336,コアインボイス!R:R,0)),"",INDEX(コアインボイス!W:W,MATCH(H336,コアインボイス!R:R,0),1))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2115</v>
      </c>
      <c r="D337" s="2" t="s">
        <v>446</v>
      </c>
      <c r="E337" s="2" t="s">
        <v>20</v>
      </c>
      <c r="F337" s="4" t="s">
        <v>22</v>
      </c>
      <c r="G337" s="4">
        <f t="shared" si="21"/>
        <v>8</v>
      </c>
      <c r="H337" s="2" t="s">
        <v>1098</v>
      </c>
      <c r="I337" s="2" t="s">
        <v>1099</v>
      </c>
      <c r="J337" s="22" t="str">
        <f>IF(ISERROR(MATCH(H337,コアインボイス!R:R,0)),"",INDEX(コアインボイス!W:W,MATCH(H337,コアインボイス!R:R,0),1))</f>
        <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2115</v>
      </c>
      <c r="D338" s="2" t="s">
        <v>264</v>
      </c>
      <c r="E338" s="2" t="s">
        <v>23</v>
      </c>
      <c r="F338" s="4" t="s">
        <v>1083</v>
      </c>
      <c r="G338" s="4">
        <f t="shared" si="21"/>
        <v>9</v>
      </c>
      <c r="H338" s="2" t="s">
        <v>1100</v>
      </c>
      <c r="I338" s="2" t="s">
        <v>1101</v>
      </c>
      <c r="J338" s="22">
        <f>IF(ISERROR(MATCH(H338,コアインボイス!R:R,0)),"",INDEX(コアインボイス!W:W,MATCH(H338,コアインボイス!R:R,0),1))</f>
        <v>0</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2115</v>
      </c>
      <c r="D339" s="2" t="s">
        <v>393</v>
      </c>
      <c r="E339" s="2" t="s">
        <v>12</v>
      </c>
      <c r="F339" s="4" t="s">
        <v>17</v>
      </c>
      <c r="G339" s="4">
        <f t="shared" si="21"/>
        <v>10</v>
      </c>
      <c r="H339" s="2" t="s">
        <v>1102</v>
      </c>
      <c r="I339" s="2" t="s">
        <v>813</v>
      </c>
      <c r="J339" s="22">
        <f>IF(ISERROR(MATCH(H339,コアインボイス!R:R,0)),"",INDEX(コアインボイス!W:W,MATCH(H339,コアインボイス!R:R,0),1))</f>
        <v>0</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2115</v>
      </c>
      <c r="D340" s="2" t="s">
        <v>271</v>
      </c>
      <c r="E340" s="2" t="s">
        <v>12</v>
      </c>
      <c r="F340" s="4" t="s">
        <v>22</v>
      </c>
      <c r="G340" s="4">
        <f t="shared" si="21"/>
        <v>10</v>
      </c>
      <c r="H340" s="2" t="s">
        <v>1103</v>
      </c>
      <c r="I340" s="2" t="s">
        <v>1104</v>
      </c>
      <c r="J340" s="22" t="str">
        <f>IF(ISERROR(MATCH(H340,コアインボイス!R:R,0)),"",INDEX(コアインボイス!W:W,MATCH(H340,コアインボイス!R:R,0),1))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2115</v>
      </c>
      <c r="D341" s="2" t="s">
        <v>273</v>
      </c>
      <c r="E341" s="2" t="s">
        <v>12</v>
      </c>
      <c r="F341" s="4" t="s">
        <v>22</v>
      </c>
      <c r="G341" s="4">
        <f t="shared" si="21"/>
        <v>10</v>
      </c>
      <c r="H341" s="2" t="s">
        <v>1105</v>
      </c>
      <c r="I341" s="2" t="s">
        <v>1106</v>
      </c>
      <c r="J341" s="22" t="str">
        <f>IF(ISERROR(MATCH(H341,コアインボイス!R:R,0)),"",INDEX(コアインボイス!W:W,MATCH(H341,コアインボイス!R:R,0),1))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2115</v>
      </c>
      <c r="D342" s="2" t="s">
        <v>820</v>
      </c>
      <c r="E342" s="2" t="s">
        <v>12</v>
      </c>
      <c r="F342" s="4" t="s">
        <v>17</v>
      </c>
      <c r="G342" s="4">
        <f t="shared" si="21"/>
        <v>10</v>
      </c>
      <c r="H342" s="2" t="s">
        <v>1107</v>
      </c>
      <c r="I342" s="2" t="s">
        <v>1108</v>
      </c>
      <c r="J342" s="22">
        <f>IF(ISERROR(MATCH(H342,コアインボイス!R:R,0)),"",INDEX(コアインボイス!W:W,MATCH(H342,コアインボイス!R:R,0),1))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2115</v>
      </c>
      <c r="D343" s="2" t="s">
        <v>396</v>
      </c>
      <c r="E343" s="2" t="s">
        <v>12</v>
      </c>
      <c r="F343" s="4" t="s">
        <v>22</v>
      </c>
      <c r="G343" s="4">
        <f t="shared" si="21"/>
        <v>10</v>
      </c>
      <c r="H343" s="2" t="s">
        <v>1109</v>
      </c>
      <c r="I343" s="2" t="s">
        <v>1110</v>
      </c>
      <c r="J343" s="22" t="str">
        <f>IF(ISERROR(MATCH(H343,コアインボイス!R:R,0)),"",INDEX(コアインボイス!W:W,MATCH(H343,コアインボイス!R:R,0),1))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2115</v>
      </c>
      <c r="D344" s="2" t="s">
        <v>825</v>
      </c>
      <c r="E344" s="2" t="s">
        <v>12</v>
      </c>
      <c r="F344" s="4" t="s">
        <v>17</v>
      </c>
      <c r="G344" s="4">
        <f t="shared" si="21"/>
        <v>10</v>
      </c>
      <c r="H344" s="2" t="s">
        <v>1111</v>
      </c>
      <c r="I344" s="2" t="s">
        <v>1112</v>
      </c>
      <c r="J344" s="22">
        <f>IF(ISERROR(MATCH(H344,コアインボイス!R:R,0)),"",INDEX(コアインボイス!W:W,MATCH(H344,コアインボイス!R:R,0),1))</f>
        <v>0</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2115</v>
      </c>
      <c r="D345" s="2" t="s">
        <v>285</v>
      </c>
      <c r="E345" s="2" t="s">
        <v>12</v>
      </c>
      <c r="F345" s="4" t="s">
        <v>17</v>
      </c>
      <c r="G345" s="4">
        <f t="shared" si="21"/>
        <v>10</v>
      </c>
      <c r="H345" s="2" t="s">
        <v>1113</v>
      </c>
      <c r="I345" s="2" t="s">
        <v>1114</v>
      </c>
      <c r="J345" s="22">
        <f>IF(ISERROR(MATCH(H345,コアインボイス!R:R,0)),"",INDEX(コアインボイス!W:W,MATCH(H345,コアインボイス!R:R,0),1))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2115</v>
      </c>
      <c r="D346" s="2" t="s">
        <v>453</v>
      </c>
      <c r="E346" s="2" t="s">
        <v>20</v>
      </c>
      <c r="F346" s="4" t="s">
        <v>71</v>
      </c>
      <c r="G346" s="4">
        <f t="shared" si="21"/>
        <v>8</v>
      </c>
      <c r="H346" s="2" t="s">
        <v>1115</v>
      </c>
      <c r="I346" s="2" t="s">
        <v>1116</v>
      </c>
      <c r="J346" s="22" t="str">
        <f>IF(ISERROR(MATCH(H346,コアインボイス!R:R,0)),"",INDEX(コアインボイス!W:W,MATCH(H346,コアインボイス!R:R,0),1))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2115</v>
      </c>
      <c r="D347" s="2" t="s">
        <v>260</v>
      </c>
      <c r="E347" s="2" t="s">
        <v>23</v>
      </c>
      <c r="F347" s="4" t="s">
        <v>3</v>
      </c>
      <c r="G347" s="4">
        <f t="shared" si="21"/>
        <v>9</v>
      </c>
      <c r="H347" s="2" t="s">
        <v>1117</v>
      </c>
      <c r="I347" s="2" t="s">
        <v>1118</v>
      </c>
      <c r="J347" s="22" t="str">
        <f>IF(ISERROR(MATCH(H347,コアインボイス!R:R,0)),"",INDEX(コアインボイス!W:W,MATCH(H347,コアインボイス!R:R,0),1))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2115</v>
      </c>
      <c r="D348" s="2" t="s">
        <v>378</v>
      </c>
      <c r="E348" s="2" t="s">
        <v>12</v>
      </c>
      <c r="F348" s="4" t="s">
        <v>22</v>
      </c>
      <c r="G348" s="4">
        <f t="shared" si="21"/>
        <v>10</v>
      </c>
      <c r="H348" s="2" t="s">
        <v>1568</v>
      </c>
      <c r="I348" s="2" t="s">
        <v>1119</v>
      </c>
      <c r="J348" s="22">
        <f>IF(ISERROR(MATCH(H348,コアインボイス!R:R,0)),"",INDEX(コアインボイス!W:W,MATCH(H348,コアインボイス!R:R,0),1))</f>
        <v>0</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2115</v>
      </c>
      <c r="D349" s="2" t="s">
        <v>454</v>
      </c>
      <c r="E349" s="2" t="s">
        <v>12</v>
      </c>
      <c r="F349" s="4" t="s">
        <v>17</v>
      </c>
      <c r="G349" s="4">
        <f t="shared" si="21"/>
        <v>10</v>
      </c>
      <c r="H349" s="2" t="s">
        <v>1569</v>
      </c>
      <c r="I349" s="2" t="s">
        <v>456</v>
      </c>
      <c r="J349" s="22" t="str">
        <f>IF(ISERROR(MATCH(H349,コアインボイス!R:R,0)),"",INDEX(コアインボイス!W:W,MATCH(H349,コアインボイス!R:R,0),1))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2115</v>
      </c>
      <c r="D350" s="2" t="s">
        <v>457</v>
      </c>
      <c r="E350" s="2" t="s">
        <v>12</v>
      </c>
      <c r="F350" s="4" t="s">
        <v>17</v>
      </c>
      <c r="G350" s="4">
        <f t="shared" si="21"/>
        <v>10</v>
      </c>
      <c r="H350" s="2" t="s">
        <v>1120</v>
      </c>
      <c r="I350" s="2" t="s">
        <v>459</v>
      </c>
      <c r="J350" s="22" t="str">
        <f>IF(ISERROR(MATCH(H350,コアインボイス!R:R,0)),"",INDEX(コアインボイス!W:W,MATCH(H350,コアインボイス!R:R,0),1))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2115</v>
      </c>
      <c r="D351" s="2" t="s">
        <v>460</v>
      </c>
      <c r="E351" s="2" t="s">
        <v>12</v>
      </c>
      <c r="F351" s="4" t="s">
        <v>17</v>
      </c>
      <c r="G351" s="4">
        <f t="shared" si="21"/>
        <v>10</v>
      </c>
      <c r="H351" s="2" t="s">
        <v>1122</v>
      </c>
      <c r="I351" s="2" t="s">
        <v>1123</v>
      </c>
      <c r="J351" s="22" t="str">
        <f>IF(ISERROR(MATCH(H351,コアインボイス!R:R,0)),"",INDEX(コアインボイス!W:W,MATCH(H351,コアインボイス!R:R,0),1))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2115</v>
      </c>
      <c r="D352" s="2" t="s">
        <v>464</v>
      </c>
      <c r="E352" s="2" t="s">
        <v>20</v>
      </c>
      <c r="F352" s="4" t="s">
        <v>22</v>
      </c>
      <c r="G352" s="4">
        <f t="shared" si="21"/>
        <v>8</v>
      </c>
      <c r="H352" s="2" t="s">
        <v>1124</v>
      </c>
      <c r="I352" s="2" t="s">
        <v>1125</v>
      </c>
      <c r="J352" s="22" t="str">
        <f>IF(ISERROR(MATCH(H352,コアインボイス!R:R,0)),"",INDEX(コアインボイス!W:W,MATCH(H352,コアインボイス!R:R,0),1))</f>
        <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2115</v>
      </c>
      <c r="D353" s="2" t="s">
        <v>287</v>
      </c>
      <c r="E353" s="2" t="s">
        <v>23</v>
      </c>
      <c r="F353" s="4" t="s">
        <v>3</v>
      </c>
      <c r="G353" s="4">
        <f t="shared" si="21"/>
        <v>9</v>
      </c>
      <c r="H353" s="2" t="s">
        <v>1126</v>
      </c>
      <c r="I353" s="2" t="s">
        <v>1127</v>
      </c>
      <c r="J353" s="22" t="str">
        <f>IF(ISERROR(MATCH(H353,コアインボイス!R:R,0)),"",INDEX(コアインボイス!W:W,MATCH(H353,コアインボイス!R:R,0),1))</f>
        <v>IBG-26</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2115</v>
      </c>
      <c r="D354" s="2" t="s">
        <v>289</v>
      </c>
      <c r="E354" s="2" t="s">
        <v>12</v>
      </c>
      <c r="F354" s="4" t="s">
        <v>22</v>
      </c>
      <c r="G354" s="4">
        <f t="shared" si="21"/>
        <v>10</v>
      </c>
      <c r="H354" s="2" t="s">
        <v>1128</v>
      </c>
      <c r="I354" s="2" t="s">
        <v>1129</v>
      </c>
      <c r="J354" s="22" t="str">
        <f>IF(ISERROR(MATCH(H354,コアインボイス!R:R,0)),"",INDEX(コアインボイス!W:W,MATCH(H354,コアインボイス!R:R,0),1))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2115</v>
      </c>
      <c r="D355" s="2" t="s">
        <v>291</v>
      </c>
      <c r="E355" s="2" t="s">
        <v>12</v>
      </c>
      <c r="F355" s="4" t="s">
        <v>22</v>
      </c>
      <c r="G355" s="4">
        <f t="shared" si="21"/>
        <v>10</v>
      </c>
      <c r="H355" s="2" t="s">
        <v>1130</v>
      </c>
      <c r="I355" s="2" t="s">
        <v>1131</v>
      </c>
      <c r="J355" s="22" t="str">
        <f>IF(ISERROR(MATCH(H355,コアインボイス!R:R,0)),"",INDEX(コアインボイス!W:W,MATCH(H355,コアインボイス!R:R,0),1))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2115</v>
      </c>
      <c r="D356" s="2" t="s">
        <v>465</v>
      </c>
      <c r="E356" s="2" t="s">
        <v>20</v>
      </c>
      <c r="F356" s="4" t="s">
        <v>22</v>
      </c>
      <c r="G356" s="4">
        <f t="shared" si="21"/>
        <v>6</v>
      </c>
      <c r="H356" s="2" t="s">
        <v>1132</v>
      </c>
      <c r="I356" s="2" t="s">
        <v>1133</v>
      </c>
      <c r="J356" s="22" t="str">
        <f>IF(ISERROR(MATCH(H356,コアインボイス!R:R,0)),"",INDEX(コアインボイス!W:W,MATCH(H356,コアインボイス!R:R,0),1))</f>
        <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2115</v>
      </c>
      <c r="D357" s="2" t="s">
        <v>466</v>
      </c>
      <c r="E357" s="2" t="s">
        <v>23</v>
      </c>
      <c r="F357" s="4" t="s">
        <v>74</v>
      </c>
      <c r="G357" s="4">
        <f t="shared" si="21"/>
        <v>7</v>
      </c>
      <c r="H357" s="2" t="s">
        <v>1134</v>
      </c>
      <c r="I357" s="2" t="s">
        <v>1135</v>
      </c>
      <c r="J357" s="22" t="str">
        <f>IF(ISERROR(MATCH(H357,コアインボイス!R:R,0)),"",INDEX(コアインボイス!W:W,MATCH(H357,コアインボイス!R:R,0),1))</f>
        <v>IBG-31</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2115</v>
      </c>
      <c r="D358" s="2" t="s">
        <v>468</v>
      </c>
      <c r="E358" s="2" t="s">
        <v>12</v>
      </c>
      <c r="F358" s="4" t="s">
        <v>17</v>
      </c>
      <c r="G358" s="4">
        <f t="shared" si="21"/>
        <v>8</v>
      </c>
      <c r="H358" s="2" t="s">
        <v>1136</v>
      </c>
      <c r="I358" s="2" t="s">
        <v>1137</v>
      </c>
      <c r="J358" s="22">
        <f>IF(ISERROR(MATCH(H358,コアインボイス!R:R,0)),"",INDEX(コアインボイス!W:W,MATCH(H358,コアインボイス!R:R,0),1))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2115</v>
      </c>
      <c r="D359" s="2" t="s">
        <v>470</v>
      </c>
      <c r="E359" s="2" t="s">
        <v>12</v>
      </c>
      <c r="F359" s="4" t="s">
        <v>17</v>
      </c>
      <c r="G359" s="4">
        <f t="shared" si="21"/>
        <v>8</v>
      </c>
      <c r="H359" s="2" t="s">
        <v>1138</v>
      </c>
      <c r="I359" s="2" t="s">
        <v>1139</v>
      </c>
      <c r="J359" s="22" t="str">
        <f>IF(ISERROR(MATCH(H359,コアインボイス!R:R,0)),"",INDEX(コアインボイス!W:W,MATCH(H359,コアインボイス!R:R,0),1))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2115</v>
      </c>
      <c r="D360" s="2" t="s">
        <v>471</v>
      </c>
      <c r="E360" s="2" t="s">
        <v>12</v>
      </c>
      <c r="F360" s="4" t="s">
        <v>22</v>
      </c>
      <c r="G360" s="4">
        <f t="shared" si="21"/>
        <v>8</v>
      </c>
      <c r="H360" s="2" t="s">
        <v>1140</v>
      </c>
      <c r="I360" s="2" t="s">
        <v>1141</v>
      </c>
      <c r="J360" s="22" t="str">
        <f>IF(ISERROR(MATCH(H360,コアインボイス!R:R,0)),"",INDEX(コアインボイス!W:W,MATCH(H360,コアインボイス!R:R,0),1))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2115</v>
      </c>
      <c r="D361" s="2" t="s">
        <v>1142</v>
      </c>
      <c r="E361" s="2" t="s">
        <v>12</v>
      </c>
      <c r="F361" s="4" t="s">
        <v>17</v>
      </c>
      <c r="G361" s="4">
        <f t="shared" si="21"/>
        <v>8</v>
      </c>
      <c r="H361" s="2" t="s">
        <v>1143</v>
      </c>
      <c r="I361" s="2" t="s">
        <v>1144</v>
      </c>
      <c r="J361" s="22">
        <f>IF(ISERROR(MATCH(H361,コアインボイス!R:R,0)),"",INDEX(コアインボイス!W:W,MATCH(H361,コアインボイス!R:R,0),1))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3"/>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zoomScale="110" zoomScaleNormal="110" workbookViewId="0">
      <selection activeCell="J64" sqref="J64"/>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4414</v>
      </c>
      <c r="B1" s="2" t="s">
        <v>1619</v>
      </c>
      <c r="D1" s="31" t="s">
        <v>2137</v>
      </c>
      <c r="E1" s="31" t="s">
        <v>4291</v>
      </c>
      <c r="F1" s="2" t="s">
        <v>4415</v>
      </c>
      <c r="G1" s="2" t="s">
        <v>4416</v>
      </c>
      <c r="H1" s="4" t="s">
        <v>4417</v>
      </c>
      <c r="I1" s="4" t="s">
        <v>4418</v>
      </c>
      <c r="J1" s="2" t="s">
        <v>4419</v>
      </c>
      <c r="K1" s="2" t="s">
        <v>4420</v>
      </c>
      <c r="L1" s="2" t="s">
        <v>4291</v>
      </c>
      <c r="M1" s="2" t="s">
        <v>4421</v>
      </c>
      <c r="N1" s="2" t="s">
        <v>4422</v>
      </c>
    </row>
    <row r="2" spans="1:14" ht="15.75" customHeight="1">
      <c r="A2" s="4">
        <v>1000</v>
      </c>
      <c r="B2" s="2" t="s">
        <v>4423</v>
      </c>
      <c r="C2" s="2" t="s">
        <v>1642</v>
      </c>
      <c r="D2" s="4">
        <v>1</v>
      </c>
      <c r="E2" s="4" t="s">
        <v>22</v>
      </c>
      <c r="F2" s="2" t="s">
        <v>1643</v>
      </c>
      <c r="G2" s="2" t="s">
        <v>4424</v>
      </c>
      <c r="I2" s="4">
        <v>1070</v>
      </c>
      <c r="J2" s="2" t="s">
        <v>3995</v>
      </c>
      <c r="K2" s="2" t="s">
        <v>4425</v>
      </c>
      <c r="L2" s="2" t="s">
        <v>22</v>
      </c>
    </row>
    <row r="3" spans="1:14" ht="15.75" customHeight="1">
      <c r="A3" s="4">
        <v>1010</v>
      </c>
      <c r="B3" s="2" t="s">
        <v>4426</v>
      </c>
      <c r="C3" s="2" t="s">
        <v>1651</v>
      </c>
      <c r="D3" s="4">
        <v>1</v>
      </c>
      <c r="E3" s="4" t="s">
        <v>22</v>
      </c>
      <c r="F3" s="2" t="s">
        <v>1652</v>
      </c>
      <c r="G3" s="2" t="s">
        <v>1653</v>
      </c>
      <c r="H3" s="4" t="s">
        <v>2171</v>
      </c>
      <c r="I3" s="4">
        <v>1100</v>
      </c>
      <c r="J3" s="2" t="s">
        <v>3997</v>
      </c>
      <c r="K3" s="2" t="s">
        <v>4425</v>
      </c>
      <c r="L3" s="2" t="s">
        <v>22</v>
      </c>
      <c r="N3" s="2" t="s">
        <v>4427</v>
      </c>
    </row>
    <row r="4" spans="1:14" ht="15.75" customHeight="1">
      <c r="A4" s="4">
        <v>1020</v>
      </c>
      <c r="C4" s="2" t="s">
        <v>3991</v>
      </c>
      <c r="I4" s="4">
        <v>1110</v>
      </c>
      <c r="J4" s="2" t="s">
        <v>4428</v>
      </c>
      <c r="K4" s="2" t="s">
        <v>4429</v>
      </c>
      <c r="N4" s="2" t="s">
        <v>4430</v>
      </c>
    </row>
    <row r="5" spans="1:14" ht="15.75" customHeight="1">
      <c r="A5" s="4">
        <v>1030</v>
      </c>
      <c r="B5" s="2" t="s">
        <v>4431</v>
      </c>
      <c r="C5" s="2" t="s">
        <v>1647</v>
      </c>
      <c r="D5" s="4">
        <v>1</v>
      </c>
      <c r="E5" s="4" t="s">
        <v>22</v>
      </c>
      <c r="F5" s="2" t="s">
        <v>1648</v>
      </c>
      <c r="G5" s="2" t="s">
        <v>1649</v>
      </c>
      <c r="H5" s="4" t="s">
        <v>2189</v>
      </c>
      <c r="I5" s="4">
        <v>1080</v>
      </c>
      <c r="J5" s="2" t="s">
        <v>3996</v>
      </c>
      <c r="K5" s="2" t="s">
        <v>4425</v>
      </c>
      <c r="L5" s="2" t="s">
        <v>17</v>
      </c>
      <c r="M5" s="2" t="s">
        <v>4432</v>
      </c>
    </row>
    <row r="6" spans="1:14" ht="15.75" customHeight="1">
      <c r="A6" s="4">
        <v>1040</v>
      </c>
      <c r="B6" s="2" t="s">
        <v>4433</v>
      </c>
      <c r="C6" s="2" t="s">
        <v>1782</v>
      </c>
      <c r="D6" s="4">
        <v>1</v>
      </c>
      <c r="E6" s="4" t="s">
        <v>22</v>
      </c>
      <c r="F6" s="2" t="s">
        <v>1783</v>
      </c>
      <c r="G6" s="2" t="s">
        <v>4292</v>
      </c>
      <c r="H6" s="4" t="s">
        <v>2189</v>
      </c>
      <c r="I6" s="4">
        <v>3120</v>
      </c>
      <c r="J6" s="2" t="s">
        <v>4048</v>
      </c>
      <c r="K6" s="2" t="s">
        <v>4425</v>
      </c>
      <c r="L6" s="2" t="s">
        <v>17</v>
      </c>
      <c r="M6" s="2" t="s">
        <v>4432</v>
      </c>
    </row>
    <row r="7" spans="1:14" ht="15.75" customHeight="1">
      <c r="A7" s="4">
        <v>1050</v>
      </c>
      <c r="B7" s="2" t="s">
        <v>4434</v>
      </c>
      <c r="C7" s="2" t="s">
        <v>1778</v>
      </c>
      <c r="D7" s="4">
        <v>1</v>
      </c>
      <c r="E7" s="4" t="s">
        <v>17</v>
      </c>
      <c r="F7" s="2" t="s">
        <v>4435</v>
      </c>
      <c r="G7" s="2" t="s">
        <v>4293</v>
      </c>
      <c r="H7" s="4" t="s">
        <v>2189</v>
      </c>
      <c r="I7" s="4">
        <v>3110</v>
      </c>
      <c r="J7" s="2" t="s">
        <v>4047</v>
      </c>
      <c r="K7" s="2" t="s">
        <v>4425</v>
      </c>
      <c r="L7" s="2" t="s">
        <v>17</v>
      </c>
      <c r="M7" s="2" t="s">
        <v>4432</v>
      </c>
    </row>
    <row r="8" spans="1:14" ht="15.75" customHeight="1">
      <c r="A8" s="4">
        <v>1060</v>
      </c>
      <c r="B8" s="2" t="s">
        <v>4436</v>
      </c>
      <c r="C8" s="2" t="s">
        <v>4437</v>
      </c>
      <c r="D8" s="4">
        <v>1</v>
      </c>
      <c r="E8" s="4" t="s">
        <v>17</v>
      </c>
      <c r="F8" s="2" t="s">
        <v>4438</v>
      </c>
      <c r="G8" s="2" t="s">
        <v>4294</v>
      </c>
      <c r="H8" s="4" t="s">
        <v>2171</v>
      </c>
      <c r="I8" s="4">
        <v>3450</v>
      </c>
      <c r="J8" s="2" t="s">
        <v>4295</v>
      </c>
      <c r="K8" s="2" t="s">
        <v>4425</v>
      </c>
      <c r="L8" s="2" t="s">
        <v>22</v>
      </c>
      <c r="M8" s="2" t="s">
        <v>4439</v>
      </c>
      <c r="N8" s="2" t="s">
        <v>4427</v>
      </c>
    </row>
    <row r="9" spans="1:14" ht="15.75" customHeight="1">
      <c r="A9" s="4">
        <v>1070</v>
      </c>
      <c r="C9" s="2" t="s">
        <v>3991</v>
      </c>
      <c r="I9" s="4">
        <v>3460</v>
      </c>
      <c r="J9" s="2" t="s">
        <v>4440</v>
      </c>
      <c r="K9" s="2" t="s">
        <v>4429</v>
      </c>
      <c r="N9" s="2" t="s">
        <v>4430</v>
      </c>
    </row>
    <row r="10" spans="1:14" ht="15.75" customHeight="1">
      <c r="A10" s="4">
        <v>1080</v>
      </c>
      <c r="B10" s="2" t="s">
        <v>4441</v>
      </c>
      <c r="C10" s="2" t="s">
        <v>4442</v>
      </c>
      <c r="D10" s="4">
        <v>1</v>
      </c>
      <c r="E10" s="4" t="s">
        <v>17</v>
      </c>
      <c r="F10" s="2" t="s">
        <v>4443</v>
      </c>
      <c r="G10" s="2" t="s">
        <v>4296</v>
      </c>
      <c r="H10" s="4" t="s">
        <v>2189</v>
      </c>
      <c r="I10" s="4">
        <v>3470</v>
      </c>
      <c r="J10" s="2" t="s">
        <v>4297</v>
      </c>
      <c r="K10" s="2" t="s">
        <v>4425</v>
      </c>
      <c r="L10" s="2" t="s">
        <v>17</v>
      </c>
      <c r="M10" s="2" t="s">
        <v>4439</v>
      </c>
    </row>
    <row r="11" spans="1:14" ht="15.75" customHeight="1">
      <c r="A11" s="4">
        <v>1090</v>
      </c>
      <c r="B11" s="2" t="s">
        <v>4444</v>
      </c>
      <c r="C11" s="2" t="s">
        <v>4445</v>
      </c>
      <c r="D11" s="4">
        <v>1</v>
      </c>
      <c r="E11" s="4" t="s">
        <v>17</v>
      </c>
      <c r="F11" s="2" t="s">
        <v>2226</v>
      </c>
      <c r="G11" s="2" t="s">
        <v>2227</v>
      </c>
      <c r="H11" s="4" t="s">
        <v>2171</v>
      </c>
      <c r="I11" s="4">
        <v>3830</v>
      </c>
      <c r="J11" s="2" t="s">
        <v>4446</v>
      </c>
      <c r="K11" s="2" t="s">
        <v>4425</v>
      </c>
      <c r="L11" s="2" t="s">
        <v>22</v>
      </c>
      <c r="N11" s="2" t="s">
        <v>4427</v>
      </c>
    </row>
    <row r="12" spans="1:14" ht="15.75" customHeight="1">
      <c r="A12" s="4">
        <v>1100</v>
      </c>
      <c r="C12" s="2" t="s">
        <v>3991</v>
      </c>
      <c r="I12" s="4">
        <v>3840</v>
      </c>
      <c r="J12" s="2" t="s">
        <v>4447</v>
      </c>
      <c r="K12" s="2" t="s">
        <v>4429</v>
      </c>
      <c r="N12" s="2" t="s">
        <v>4430</v>
      </c>
    </row>
    <row r="13" spans="1:14" ht="15.75" customHeight="1">
      <c r="A13" s="4">
        <v>1110</v>
      </c>
      <c r="B13" s="2" t="s">
        <v>4448</v>
      </c>
      <c r="C13" s="2" t="s">
        <v>4449</v>
      </c>
      <c r="D13" s="4">
        <v>1</v>
      </c>
      <c r="E13" s="4" t="s">
        <v>17</v>
      </c>
      <c r="F13" s="2" t="s">
        <v>2232</v>
      </c>
      <c r="G13" s="2" t="s">
        <v>2235</v>
      </c>
      <c r="H13" s="4" t="s">
        <v>2234</v>
      </c>
      <c r="I13" s="4">
        <v>1930</v>
      </c>
      <c r="J13" s="2" t="s">
        <v>4298</v>
      </c>
      <c r="K13" s="2" t="s">
        <v>4425</v>
      </c>
      <c r="L13" s="2" t="s">
        <v>17</v>
      </c>
    </row>
    <row r="14" spans="1:14" ht="15.75" customHeight="1">
      <c r="A14" s="4">
        <v>1120</v>
      </c>
      <c r="B14" s="2" t="s">
        <v>4450</v>
      </c>
      <c r="C14" s="2" t="s">
        <v>1773</v>
      </c>
      <c r="D14" s="4">
        <v>1</v>
      </c>
      <c r="E14" s="4" t="s">
        <v>17</v>
      </c>
      <c r="F14" s="2" t="s">
        <v>1774</v>
      </c>
      <c r="G14" s="2" t="s">
        <v>4451</v>
      </c>
      <c r="H14" s="4" t="s">
        <v>4299</v>
      </c>
      <c r="I14" s="4">
        <v>2840</v>
      </c>
      <c r="J14" s="2" t="s">
        <v>4046</v>
      </c>
      <c r="K14" s="2" t="s">
        <v>4425</v>
      </c>
      <c r="L14" s="2" t="s">
        <v>22</v>
      </c>
      <c r="N14" s="2" t="s">
        <v>4452</v>
      </c>
    </row>
    <row r="15" spans="1:14" ht="15.75" customHeight="1">
      <c r="A15" s="4">
        <v>1130</v>
      </c>
      <c r="C15" s="2" t="s">
        <v>3991</v>
      </c>
      <c r="I15" s="4">
        <v>2850</v>
      </c>
      <c r="J15" s="2" t="s">
        <v>4453</v>
      </c>
      <c r="K15" s="2" t="s">
        <v>4425</v>
      </c>
      <c r="L15" s="2" t="s">
        <v>22</v>
      </c>
      <c r="N15" s="2" t="s">
        <v>4452</v>
      </c>
    </row>
    <row r="16" spans="1:14" ht="15.75" customHeight="1">
      <c r="A16" s="4">
        <v>1140</v>
      </c>
      <c r="B16" s="2" t="s">
        <v>4454</v>
      </c>
      <c r="C16" s="2" t="s">
        <v>1948</v>
      </c>
      <c r="D16" s="4">
        <v>1</v>
      </c>
      <c r="E16" s="4" t="s">
        <v>17</v>
      </c>
      <c r="F16" s="2" t="s">
        <v>1949</v>
      </c>
      <c r="G16" s="2" t="s">
        <v>1950</v>
      </c>
      <c r="H16" s="4" t="s">
        <v>4299</v>
      </c>
      <c r="I16" s="4">
        <v>2730</v>
      </c>
      <c r="J16" s="2" t="s">
        <v>4113</v>
      </c>
      <c r="K16" s="2" t="s">
        <v>4425</v>
      </c>
      <c r="L16" s="2" t="s">
        <v>17</v>
      </c>
    </row>
    <row r="17" spans="1:14" ht="15.75" customHeight="1">
      <c r="A17" s="4">
        <v>1150</v>
      </c>
      <c r="B17" s="2" t="s">
        <v>4455</v>
      </c>
      <c r="C17" s="2" t="s">
        <v>1944</v>
      </c>
      <c r="D17" s="4">
        <v>1</v>
      </c>
      <c r="E17" s="4" t="s">
        <v>17</v>
      </c>
      <c r="F17" s="2" t="s">
        <v>1945</v>
      </c>
      <c r="G17" s="2" t="s">
        <v>4300</v>
      </c>
      <c r="H17" s="4" t="s">
        <v>4299</v>
      </c>
      <c r="I17" s="4">
        <v>2710</v>
      </c>
      <c r="J17" s="2" t="s">
        <v>4112</v>
      </c>
      <c r="K17" s="2" t="s">
        <v>4425</v>
      </c>
      <c r="L17" s="2" t="s">
        <v>17</v>
      </c>
    </row>
    <row r="18" spans="1:14" ht="15.75" customHeight="1">
      <c r="A18" s="4">
        <v>1160</v>
      </c>
      <c r="B18" s="2" t="s">
        <v>4456</v>
      </c>
      <c r="C18" s="2" t="s">
        <v>1939</v>
      </c>
      <c r="D18" s="4">
        <v>1</v>
      </c>
      <c r="E18" s="4" t="s">
        <v>17</v>
      </c>
      <c r="F18" s="2" t="s">
        <v>1940</v>
      </c>
      <c r="G18" s="2" t="s">
        <v>4301</v>
      </c>
      <c r="H18" s="4" t="s">
        <v>4299</v>
      </c>
      <c r="I18" s="4">
        <v>2690</v>
      </c>
      <c r="J18" s="2" t="s">
        <v>4111</v>
      </c>
      <c r="K18" s="2" t="s">
        <v>4425</v>
      </c>
      <c r="L18" s="2" t="s">
        <v>17</v>
      </c>
    </row>
    <row r="19" spans="1:14" ht="15.75" customHeight="1">
      <c r="A19" s="4">
        <v>1170</v>
      </c>
      <c r="B19" s="2" t="s">
        <v>4457</v>
      </c>
      <c r="C19" s="2" t="s">
        <v>4458</v>
      </c>
      <c r="D19" s="4">
        <v>1</v>
      </c>
      <c r="E19" s="4" t="s">
        <v>17</v>
      </c>
      <c r="F19" s="2" t="s">
        <v>2269</v>
      </c>
      <c r="G19" s="2" t="s">
        <v>2271</v>
      </c>
      <c r="H19" s="4" t="s">
        <v>4299</v>
      </c>
      <c r="I19" s="4">
        <v>3070</v>
      </c>
      <c r="J19" s="2" t="s">
        <v>4302</v>
      </c>
      <c r="K19" s="2" t="s">
        <v>4425</v>
      </c>
      <c r="L19" s="2" t="s">
        <v>17</v>
      </c>
    </row>
    <row r="20" spans="1:14" ht="15.75" customHeight="1">
      <c r="A20" s="4">
        <v>1180</v>
      </c>
      <c r="B20" s="2" t="s">
        <v>4459</v>
      </c>
      <c r="C20" s="2" t="s">
        <v>1976</v>
      </c>
      <c r="D20" s="4">
        <v>1</v>
      </c>
      <c r="E20" s="4" t="s">
        <v>17</v>
      </c>
      <c r="F20" s="2" t="s">
        <v>1977</v>
      </c>
      <c r="G20" s="2" t="s">
        <v>1978</v>
      </c>
      <c r="H20" s="4" t="s">
        <v>4299</v>
      </c>
      <c r="I20" s="4">
        <v>3050</v>
      </c>
      <c r="J20" s="2" t="s">
        <v>4130</v>
      </c>
      <c r="K20" s="2" t="s">
        <v>4425</v>
      </c>
      <c r="L20" s="2" t="s">
        <v>17</v>
      </c>
    </row>
    <row r="21" spans="1:14" ht="15.75" customHeight="1">
      <c r="A21" s="4">
        <v>1190</v>
      </c>
      <c r="B21" s="2" t="s">
        <v>4460</v>
      </c>
      <c r="C21" s="2" t="s">
        <v>4461</v>
      </c>
      <c r="D21" s="4">
        <v>1</v>
      </c>
      <c r="E21" s="4" t="s">
        <v>17</v>
      </c>
      <c r="F21" s="2" t="s">
        <v>2279</v>
      </c>
      <c r="G21" s="2" t="s">
        <v>2281</v>
      </c>
      <c r="H21" s="4" t="s">
        <v>4299</v>
      </c>
      <c r="I21" s="4">
        <v>2750</v>
      </c>
      <c r="J21" s="2" t="s">
        <v>4004</v>
      </c>
      <c r="K21" s="2" t="s">
        <v>4425</v>
      </c>
      <c r="L21" s="2" t="s">
        <v>17</v>
      </c>
      <c r="N21" s="2" t="s">
        <v>4462</v>
      </c>
    </row>
    <row r="22" spans="1:14" ht="15.75" customHeight="1">
      <c r="A22" s="4">
        <v>1200</v>
      </c>
      <c r="C22" s="2" t="s">
        <v>3991</v>
      </c>
      <c r="I22" s="4">
        <v>2770</v>
      </c>
      <c r="J22" s="2" t="s">
        <v>4463</v>
      </c>
      <c r="K22" s="2" t="s">
        <v>4425</v>
      </c>
      <c r="L22" s="2" t="s">
        <v>17</v>
      </c>
      <c r="N22" s="2" t="s">
        <v>4462</v>
      </c>
    </row>
    <row r="23" spans="1:14" ht="15.75" customHeight="1">
      <c r="A23" s="4">
        <v>1210</v>
      </c>
      <c r="B23" s="2" t="s">
        <v>4464</v>
      </c>
      <c r="C23" s="2" t="s">
        <v>4465</v>
      </c>
      <c r="D23" s="4">
        <v>1</v>
      </c>
      <c r="E23" s="4" t="s">
        <v>17</v>
      </c>
      <c r="F23" s="2" t="s">
        <v>2285</v>
      </c>
      <c r="G23" s="2" t="s">
        <v>2281</v>
      </c>
      <c r="H23" s="4" t="s">
        <v>2162</v>
      </c>
      <c r="I23" s="4">
        <v>2750</v>
      </c>
      <c r="J23" s="2" t="s">
        <v>4004</v>
      </c>
      <c r="K23" s="2" t="s">
        <v>4425</v>
      </c>
      <c r="L23" s="2" t="s">
        <v>17</v>
      </c>
      <c r="M23" s="2" t="s">
        <v>4432</v>
      </c>
      <c r="N23" s="2" t="s">
        <v>4466</v>
      </c>
    </row>
    <row r="24" spans="1:14" ht="15.75" customHeight="1">
      <c r="A24" s="4">
        <v>1220</v>
      </c>
      <c r="C24" s="2" t="s">
        <v>3991</v>
      </c>
      <c r="I24" s="4">
        <v>2770</v>
      </c>
      <c r="J24" s="2" t="s">
        <v>4463</v>
      </c>
      <c r="K24" s="2" t="s">
        <v>4425</v>
      </c>
      <c r="L24" s="2" t="s">
        <v>17</v>
      </c>
      <c r="M24" s="2" t="s">
        <v>4432</v>
      </c>
      <c r="N24" s="2" t="s">
        <v>4466</v>
      </c>
    </row>
    <row r="25" spans="1:14" ht="15.75" customHeight="1">
      <c r="A25" s="4">
        <v>1230</v>
      </c>
      <c r="B25" s="2" t="s">
        <v>4467</v>
      </c>
      <c r="C25" s="2" t="s">
        <v>4468</v>
      </c>
      <c r="D25" s="4">
        <v>2</v>
      </c>
      <c r="E25" s="4" t="s">
        <v>17</v>
      </c>
      <c r="F25" s="2" t="s">
        <v>4469</v>
      </c>
      <c r="G25" s="2" t="s">
        <v>2291</v>
      </c>
      <c r="H25" s="4" t="s">
        <v>4470</v>
      </c>
      <c r="I25" s="4">
        <v>2820</v>
      </c>
      <c r="J25" s="2" t="s">
        <v>4471</v>
      </c>
      <c r="K25" s="2" t="s">
        <v>4425</v>
      </c>
      <c r="L25" s="2" t="s">
        <v>17</v>
      </c>
    </row>
    <row r="26" spans="1:14" ht="15.75" customHeight="1">
      <c r="A26" s="4">
        <v>1240</v>
      </c>
      <c r="B26" s="2" t="s">
        <v>4472</v>
      </c>
      <c r="C26" s="2" t="s">
        <v>4473</v>
      </c>
      <c r="D26" s="4">
        <v>1</v>
      </c>
      <c r="E26" s="4" t="s">
        <v>17</v>
      </c>
      <c r="F26" s="2" t="s">
        <v>2299</v>
      </c>
      <c r="G26" s="2" t="s">
        <v>4303</v>
      </c>
      <c r="H26" s="4" t="s">
        <v>2234</v>
      </c>
      <c r="I26" s="4">
        <v>4030</v>
      </c>
      <c r="J26" s="2" t="s">
        <v>4304</v>
      </c>
      <c r="K26" s="2" t="s">
        <v>4425</v>
      </c>
      <c r="L26" s="2" t="s">
        <v>22</v>
      </c>
      <c r="M26" s="2" t="s">
        <v>4432</v>
      </c>
    </row>
    <row r="27" spans="1:14" ht="15.75" customHeight="1">
      <c r="A27" s="4">
        <v>1250</v>
      </c>
      <c r="B27" s="2" t="s">
        <v>4474</v>
      </c>
      <c r="C27" s="2" t="s">
        <v>1878</v>
      </c>
      <c r="D27" s="4">
        <v>1</v>
      </c>
      <c r="E27" s="4" t="s">
        <v>17</v>
      </c>
      <c r="F27" s="2" t="s">
        <v>2320</v>
      </c>
      <c r="G27" s="2" t="s">
        <v>1879</v>
      </c>
      <c r="H27" s="4" t="s">
        <v>2234</v>
      </c>
      <c r="I27" s="4">
        <v>3810</v>
      </c>
      <c r="J27" s="2" t="s">
        <v>4100</v>
      </c>
      <c r="K27" s="2" t="s">
        <v>4425</v>
      </c>
      <c r="L27" s="2" t="s">
        <v>71</v>
      </c>
      <c r="M27" s="2" t="s">
        <v>4475</v>
      </c>
    </row>
    <row r="28" spans="1:14" ht="15.75" customHeight="1">
      <c r="A28" s="4">
        <v>1260</v>
      </c>
      <c r="B28" s="2" t="s">
        <v>4476</v>
      </c>
      <c r="C28" s="2" t="s">
        <v>3999</v>
      </c>
      <c r="D28" s="4">
        <v>1</v>
      </c>
      <c r="E28" s="4" t="s">
        <v>71</v>
      </c>
      <c r="F28" s="2" t="s">
        <v>4305</v>
      </c>
      <c r="G28" s="2" t="s">
        <v>4306</v>
      </c>
      <c r="I28" s="4">
        <v>1120</v>
      </c>
      <c r="J28" s="2" t="s">
        <v>3998</v>
      </c>
      <c r="K28" s="2" t="s">
        <v>4425</v>
      </c>
      <c r="L28" s="2" t="s">
        <v>71</v>
      </c>
    </row>
    <row r="29" spans="1:14" ht="15.75" customHeight="1">
      <c r="A29" s="4">
        <v>1270</v>
      </c>
      <c r="B29" s="2" t="s">
        <v>4477</v>
      </c>
      <c r="C29" s="2" t="s">
        <v>4002</v>
      </c>
      <c r="D29" s="4">
        <v>2</v>
      </c>
      <c r="E29" s="4" t="s">
        <v>17</v>
      </c>
      <c r="F29" s="2" t="s">
        <v>4478</v>
      </c>
      <c r="G29" s="2" t="s">
        <v>4479</v>
      </c>
      <c r="H29" s="4" t="s">
        <v>2189</v>
      </c>
      <c r="I29" s="4">
        <v>1140</v>
      </c>
      <c r="J29" s="2" t="s">
        <v>4001</v>
      </c>
      <c r="K29" s="2" t="s">
        <v>4425</v>
      </c>
      <c r="L29" s="2" t="s">
        <v>17</v>
      </c>
    </row>
    <row r="30" spans="1:14" ht="15.75" customHeight="1">
      <c r="A30" s="4">
        <v>1280</v>
      </c>
      <c r="B30" s="2" t="s">
        <v>4480</v>
      </c>
      <c r="C30" s="2" t="s">
        <v>1659</v>
      </c>
      <c r="D30" s="4">
        <v>2</v>
      </c>
      <c r="E30" s="4" t="s">
        <v>22</v>
      </c>
      <c r="F30" s="2" t="s">
        <v>2342</v>
      </c>
      <c r="G30" s="2" t="s">
        <v>1660</v>
      </c>
      <c r="H30" s="4" t="s">
        <v>2234</v>
      </c>
      <c r="I30" s="4">
        <v>1130</v>
      </c>
      <c r="J30" s="2" t="s">
        <v>4000</v>
      </c>
      <c r="K30" s="2" t="s">
        <v>4425</v>
      </c>
      <c r="L30" s="2" t="s">
        <v>71</v>
      </c>
      <c r="M30" s="2" t="s">
        <v>4475</v>
      </c>
    </row>
    <row r="31" spans="1:14" ht="15.75" customHeight="1">
      <c r="A31" s="4">
        <v>1290</v>
      </c>
      <c r="B31" s="2" t="s">
        <v>4481</v>
      </c>
      <c r="C31" s="2" t="s">
        <v>1625</v>
      </c>
      <c r="D31" s="4">
        <v>1</v>
      </c>
      <c r="E31" s="4" t="s">
        <v>22</v>
      </c>
      <c r="F31" s="2" t="s">
        <v>1626</v>
      </c>
      <c r="G31" s="2" t="s">
        <v>4482</v>
      </c>
      <c r="I31" s="4">
        <v>1010</v>
      </c>
      <c r="J31" s="2" t="s">
        <v>3992</v>
      </c>
      <c r="K31" s="2" t="s">
        <v>4425</v>
      </c>
      <c r="L31" s="2" t="s">
        <v>22</v>
      </c>
    </row>
    <row r="32" spans="1:14" ht="15.75" customHeight="1">
      <c r="A32" s="4">
        <v>1300</v>
      </c>
      <c r="B32" s="2" t="s">
        <v>4483</v>
      </c>
      <c r="C32" s="2" t="s">
        <v>1629</v>
      </c>
      <c r="D32" s="4">
        <v>2</v>
      </c>
      <c r="E32" s="4" t="s">
        <v>17</v>
      </c>
      <c r="F32" s="2" t="s">
        <v>2349</v>
      </c>
      <c r="G32" s="2" t="s">
        <v>4307</v>
      </c>
      <c r="H32" s="4" t="s">
        <v>2234</v>
      </c>
      <c r="I32" s="4">
        <v>1030</v>
      </c>
      <c r="J32" s="2" t="s">
        <v>3993</v>
      </c>
      <c r="K32" s="2" t="s">
        <v>4425</v>
      </c>
      <c r="L32" s="2" t="s">
        <v>17</v>
      </c>
    </row>
    <row r="33" spans="1:14" ht="15.75" customHeight="1">
      <c r="A33" s="4">
        <v>1310</v>
      </c>
      <c r="B33" s="2" t="s">
        <v>4484</v>
      </c>
      <c r="C33" s="2" t="s">
        <v>1638</v>
      </c>
      <c r="D33" s="4">
        <v>2</v>
      </c>
      <c r="E33" s="4" t="s">
        <v>22</v>
      </c>
      <c r="F33" s="2" t="s">
        <v>2357</v>
      </c>
      <c r="G33" s="2" t="s">
        <v>4308</v>
      </c>
      <c r="H33" s="4" t="s">
        <v>2162</v>
      </c>
      <c r="I33" s="4">
        <v>1050</v>
      </c>
      <c r="J33" s="2" t="s">
        <v>3994</v>
      </c>
      <c r="K33" s="2" t="s">
        <v>4425</v>
      </c>
      <c r="L33" s="2" t="s">
        <v>17</v>
      </c>
      <c r="M33" s="2" t="s">
        <v>4485</v>
      </c>
    </row>
    <row r="34" spans="1:14" ht="15.75" customHeight="1">
      <c r="A34" s="4">
        <v>1320</v>
      </c>
      <c r="B34" s="2" t="s">
        <v>4486</v>
      </c>
      <c r="C34" s="2" t="s">
        <v>4487</v>
      </c>
      <c r="D34" s="4">
        <v>1</v>
      </c>
      <c r="E34" s="4" t="s">
        <v>71</v>
      </c>
      <c r="F34" s="2" t="s">
        <v>2365</v>
      </c>
      <c r="G34" s="2" t="s">
        <v>2367</v>
      </c>
      <c r="I34" s="4">
        <v>3970</v>
      </c>
      <c r="J34" s="2" t="s">
        <v>4309</v>
      </c>
      <c r="K34" s="2" t="s">
        <v>4425</v>
      </c>
      <c r="L34" s="2" t="s">
        <v>17</v>
      </c>
    </row>
    <row r="35" spans="1:14" ht="15.75" customHeight="1">
      <c r="A35" s="4">
        <v>1330</v>
      </c>
      <c r="B35" s="2" t="s">
        <v>4488</v>
      </c>
      <c r="C35" s="2" t="s">
        <v>4489</v>
      </c>
      <c r="D35" s="4">
        <v>2</v>
      </c>
      <c r="E35" s="4" t="s">
        <v>22</v>
      </c>
      <c r="F35" s="2" t="s">
        <v>4490</v>
      </c>
      <c r="G35" s="2" t="s">
        <v>2376</v>
      </c>
      <c r="H35" s="4" t="s">
        <v>4299</v>
      </c>
      <c r="I35" s="4">
        <v>3980</v>
      </c>
      <c r="J35" s="2" t="s">
        <v>4491</v>
      </c>
      <c r="K35" s="2" t="s">
        <v>4425</v>
      </c>
      <c r="L35" s="2" t="s">
        <v>17</v>
      </c>
      <c r="M35" s="2" t="s">
        <v>4432</v>
      </c>
    </row>
    <row r="36" spans="1:14" ht="15.75" customHeight="1">
      <c r="A36" s="4">
        <v>1340</v>
      </c>
      <c r="B36" s="2" t="s">
        <v>4492</v>
      </c>
      <c r="C36" s="2" t="s">
        <v>1669</v>
      </c>
      <c r="D36" s="4">
        <v>2</v>
      </c>
      <c r="E36" s="4" t="s">
        <v>17</v>
      </c>
      <c r="F36" s="2" t="s">
        <v>2380</v>
      </c>
      <c r="G36" s="2" t="s">
        <v>1670</v>
      </c>
      <c r="H36" s="4" t="s">
        <v>2171</v>
      </c>
      <c r="I36" s="4">
        <v>4000</v>
      </c>
      <c r="J36" s="2" t="s">
        <v>4310</v>
      </c>
      <c r="K36" s="2" t="s">
        <v>4425</v>
      </c>
      <c r="L36" s="2" t="s">
        <v>22</v>
      </c>
    </row>
    <row r="37" spans="1:14" ht="15.75" customHeight="1">
      <c r="A37" s="4">
        <v>1350</v>
      </c>
      <c r="C37" s="2" t="s">
        <v>3991</v>
      </c>
      <c r="I37" s="4">
        <v>4010</v>
      </c>
      <c r="J37" s="2" t="s">
        <v>4493</v>
      </c>
      <c r="K37" s="2" t="s">
        <v>4429</v>
      </c>
      <c r="N37" s="2" t="s">
        <v>4494</v>
      </c>
    </row>
    <row r="38" spans="1:14" ht="15.75" customHeight="1">
      <c r="A38" s="4">
        <v>1360</v>
      </c>
      <c r="B38" s="2" t="s">
        <v>4495</v>
      </c>
      <c r="C38" s="2" t="s">
        <v>1719</v>
      </c>
      <c r="D38" s="4">
        <v>1</v>
      </c>
      <c r="E38" s="4" t="s">
        <v>22</v>
      </c>
      <c r="F38" s="2" t="s">
        <v>1690</v>
      </c>
      <c r="G38" s="2" t="s">
        <v>1691</v>
      </c>
      <c r="I38" s="4">
        <v>1940</v>
      </c>
      <c r="J38" s="2" t="s">
        <v>4016</v>
      </c>
      <c r="K38" s="2" t="s">
        <v>4425</v>
      </c>
      <c r="L38" s="2" t="s">
        <v>17</v>
      </c>
    </row>
    <row r="39" spans="1:14" ht="15.75" customHeight="1">
      <c r="A39" s="4">
        <v>1370</v>
      </c>
      <c r="B39" s="2" t="s">
        <v>4496</v>
      </c>
      <c r="C39" s="2" t="s">
        <v>1699</v>
      </c>
      <c r="D39" s="4">
        <v>2</v>
      </c>
      <c r="E39" s="4" t="s">
        <v>22</v>
      </c>
      <c r="F39" s="2" t="s">
        <v>2391</v>
      </c>
      <c r="G39" s="2" t="s">
        <v>1700</v>
      </c>
      <c r="H39" s="4" t="s">
        <v>2234</v>
      </c>
      <c r="I39" s="4">
        <v>1980</v>
      </c>
      <c r="J39" s="2" t="s">
        <v>4010</v>
      </c>
      <c r="K39" s="2" t="s">
        <v>4425</v>
      </c>
      <c r="L39" s="2" t="s">
        <v>17</v>
      </c>
      <c r="M39" s="2" t="s">
        <v>4432</v>
      </c>
    </row>
    <row r="40" spans="1:14" ht="15.75" customHeight="1">
      <c r="A40" s="4">
        <v>1380</v>
      </c>
      <c r="B40" s="2" t="s">
        <v>4497</v>
      </c>
      <c r="C40" s="2" t="s">
        <v>4498</v>
      </c>
      <c r="D40" s="4">
        <v>2</v>
      </c>
      <c r="E40" s="4" t="s">
        <v>17</v>
      </c>
      <c r="F40" s="2" t="s">
        <v>2399</v>
      </c>
      <c r="G40" s="2" t="s">
        <v>4499</v>
      </c>
      <c r="H40" s="4" t="s">
        <v>2234</v>
      </c>
      <c r="I40" s="4">
        <v>2030</v>
      </c>
      <c r="J40" s="2" t="s">
        <v>4311</v>
      </c>
      <c r="K40" s="2" t="s">
        <v>4425</v>
      </c>
      <c r="L40" s="2" t="s">
        <v>17</v>
      </c>
    </row>
    <row r="41" spans="1:14" ht="15.75" customHeight="1">
      <c r="A41" s="4">
        <v>1390</v>
      </c>
      <c r="B41" s="2" t="s">
        <v>4500</v>
      </c>
      <c r="C41" s="2" t="s">
        <v>1693</v>
      </c>
      <c r="D41" s="4">
        <v>2</v>
      </c>
      <c r="E41" s="4" t="s">
        <v>71</v>
      </c>
      <c r="F41" s="2" t="s">
        <v>2406</v>
      </c>
      <c r="G41" s="2" t="s">
        <v>1694</v>
      </c>
      <c r="H41" s="4" t="s">
        <v>2162</v>
      </c>
      <c r="I41" s="4">
        <v>1950</v>
      </c>
      <c r="J41" s="2" t="s">
        <v>4008</v>
      </c>
      <c r="K41" s="2" t="s">
        <v>4425</v>
      </c>
      <c r="L41" s="2" t="s">
        <v>71</v>
      </c>
      <c r="M41" s="2" t="s">
        <v>4501</v>
      </c>
      <c r="N41" s="2" t="s">
        <v>4502</v>
      </c>
    </row>
    <row r="42" spans="1:14" ht="15.75" customHeight="1">
      <c r="A42" s="4">
        <v>1400</v>
      </c>
      <c r="C42" s="2" t="s">
        <v>3991</v>
      </c>
      <c r="I42" s="4">
        <v>1960</v>
      </c>
      <c r="J42" s="2" t="s">
        <v>4503</v>
      </c>
      <c r="K42" s="2" t="s">
        <v>4425</v>
      </c>
      <c r="L42" s="2" t="s">
        <v>71</v>
      </c>
      <c r="M42" s="2" t="s">
        <v>4501</v>
      </c>
      <c r="N42" s="2" t="s">
        <v>4502</v>
      </c>
    </row>
    <row r="43" spans="1:14" ht="15.75" customHeight="1">
      <c r="A43" s="4">
        <v>1410</v>
      </c>
      <c r="B43" s="2" t="s">
        <v>4504</v>
      </c>
      <c r="C43" s="2" t="s">
        <v>4505</v>
      </c>
      <c r="D43" s="4">
        <v>3</v>
      </c>
      <c r="E43" s="4" t="s">
        <v>17</v>
      </c>
      <c r="F43" s="2" t="s">
        <v>4506</v>
      </c>
      <c r="G43" s="2" t="s">
        <v>4507</v>
      </c>
      <c r="H43" s="4" t="s">
        <v>4470</v>
      </c>
      <c r="I43" s="4">
        <v>1970</v>
      </c>
      <c r="J43" s="2" t="s">
        <v>4508</v>
      </c>
      <c r="K43" s="2" t="s">
        <v>4429</v>
      </c>
    </row>
    <row r="44" spans="1:14" ht="15.75" customHeight="1">
      <c r="A44" s="4">
        <v>1420</v>
      </c>
      <c r="B44" s="2" t="s">
        <v>4509</v>
      </c>
      <c r="C44" s="2" t="s">
        <v>1696</v>
      </c>
      <c r="D44" s="4">
        <v>2</v>
      </c>
      <c r="E44" s="4" t="s">
        <v>17</v>
      </c>
      <c r="F44" s="2" t="s">
        <v>2417</v>
      </c>
      <c r="G44" s="2" t="s">
        <v>1697</v>
      </c>
      <c r="H44" s="4" t="s">
        <v>2162</v>
      </c>
      <c r="I44" s="4">
        <v>2010</v>
      </c>
      <c r="J44" s="2" t="s">
        <v>4009</v>
      </c>
      <c r="K44" s="2" t="s">
        <v>4425</v>
      </c>
      <c r="L44" s="2" t="s">
        <v>17</v>
      </c>
    </row>
    <row r="45" spans="1:14" ht="15.75" customHeight="1">
      <c r="A45" s="4">
        <v>1430</v>
      </c>
      <c r="B45" s="2" t="s">
        <v>4510</v>
      </c>
      <c r="C45" s="2" t="s">
        <v>4511</v>
      </c>
      <c r="D45" s="4">
        <v>3</v>
      </c>
      <c r="E45" s="4" t="s">
        <v>17</v>
      </c>
      <c r="F45" s="2" t="s">
        <v>4512</v>
      </c>
      <c r="G45" s="2" t="s">
        <v>4513</v>
      </c>
      <c r="H45" s="4" t="s">
        <v>4470</v>
      </c>
      <c r="I45" s="4">
        <v>2020</v>
      </c>
      <c r="J45" s="2" t="s">
        <v>4514</v>
      </c>
      <c r="K45" s="2" t="s">
        <v>4429</v>
      </c>
    </row>
    <row r="46" spans="1:14" ht="15.75" customHeight="1">
      <c r="A46" s="4">
        <v>1440</v>
      </c>
      <c r="B46" s="2" t="s">
        <v>4515</v>
      </c>
      <c r="C46" s="2" t="s">
        <v>4516</v>
      </c>
      <c r="D46" s="4">
        <v>2</v>
      </c>
      <c r="E46" s="4" t="s">
        <v>17</v>
      </c>
      <c r="F46" s="2" t="s">
        <v>4517</v>
      </c>
      <c r="G46" s="2" t="s">
        <v>4312</v>
      </c>
      <c r="H46" s="4" t="s">
        <v>2162</v>
      </c>
      <c r="I46" s="4">
        <v>2230</v>
      </c>
      <c r="J46" s="2" t="s">
        <v>4313</v>
      </c>
      <c r="K46" s="2" t="s">
        <v>4425</v>
      </c>
      <c r="L46" s="2" t="s">
        <v>17</v>
      </c>
      <c r="N46" s="2" t="s">
        <v>4518</v>
      </c>
    </row>
    <row r="47" spans="1:14" ht="15.75" customHeight="1">
      <c r="A47" s="4">
        <v>1450</v>
      </c>
      <c r="B47" s="2" t="s">
        <v>4519</v>
      </c>
      <c r="C47" s="2" t="s">
        <v>1702</v>
      </c>
      <c r="D47" s="4">
        <v>2</v>
      </c>
      <c r="E47" s="4" t="s">
        <v>17</v>
      </c>
      <c r="F47" s="2" t="s">
        <v>4314</v>
      </c>
      <c r="G47" s="2" t="s">
        <v>1703</v>
      </c>
      <c r="H47" s="4" t="s">
        <v>2162</v>
      </c>
      <c r="I47" s="4">
        <v>2230</v>
      </c>
      <c r="J47" s="2" t="s">
        <v>4011</v>
      </c>
      <c r="K47" s="2" t="s">
        <v>4425</v>
      </c>
      <c r="L47" s="2" t="s">
        <v>17</v>
      </c>
      <c r="N47" s="2" t="s">
        <v>4520</v>
      </c>
    </row>
    <row r="48" spans="1:14" ht="15.75" customHeight="1">
      <c r="A48" s="4">
        <v>1460</v>
      </c>
      <c r="B48" s="2" t="s">
        <v>4521</v>
      </c>
      <c r="C48" s="2" t="s">
        <v>4522</v>
      </c>
      <c r="D48" s="4">
        <v>2</v>
      </c>
      <c r="E48" s="4" t="s">
        <v>17</v>
      </c>
      <c r="F48" s="2" t="s">
        <v>2444</v>
      </c>
      <c r="G48" s="2" t="s">
        <v>2446</v>
      </c>
      <c r="H48" s="4" t="s">
        <v>2234</v>
      </c>
      <c r="I48" s="4">
        <v>1990</v>
      </c>
      <c r="J48" s="2" t="s">
        <v>4315</v>
      </c>
      <c r="K48" s="2" t="s">
        <v>4425</v>
      </c>
      <c r="L48" s="2" t="s">
        <v>71</v>
      </c>
      <c r="M48" s="2" t="s">
        <v>4475</v>
      </c>
    </row>
    <row r="49" spans="1:13" ht="15.75" customHeight="1">
      <c r="A49" s="4">
        <v>1470</v>
      </c>
      <c r="B49" s="2" t="s">
        <v>4523</v>
      </c>
      <c r="C49" s="2" t="s">
        <v>4524</v>
      </c>
      <c r="D49" s="4">
        <v>2</v>
      </c>
      <c r="E49" s="4" t="s">
        <v>17</v>
      </c>
      <c r="F49" s="2" t="s">
        <v>2452</v>
      </c>
      <c r="G49" s="2" t="s">
        <v>4525</v>
      </c>
      <c r="H49" s="4" t="s">
        <v>2162</v>
      </c>
      <c r="I49" s="4">
        <v>2200</v>
      </c>
      <c r="J49" s="2" t="s">
        <v>4316</v>
      </c>
      <c r="K49" s="2" t="s">
        <v>4425</v>
      </c>
      <c r="L49" s="2" t="s">
        <v>17</v>
      </c>
      <c r="M49" s="2" t="s">
        <v>4475</v>
      </c>
    </row>
    <row r="50" spans="1:13" ht="15.75" customHeight="1">
      <c r="A50" s="4">
        <v>1480</v>
      </c>
      <c r="B50" s="2" t="s">
        <v>4526</v>
      </c>
      <c r="C50" s="2" t="s">
        <v>4527</v>
      </c>
      <c r="D50" s="4">
        <v>3</v>
      </c>
      <c r="E50" s="4" t="s">
        <v>22</v>
      </c>
      <c r="F50" s="2" t="s">
        <v>4528</v>
      </c>
      <c r="G50" s="2" t="s">
        <v>4529</v>
      </c>
      <c r="H50" s="4" t="s">
        <v>4470</v>
      </c>
      <c r="I50" s="4">
        <v>2210</v>
      </c>
      <c r="J50" s="2" t="s">
        <v>4530</v>
      </c>
      <c r="K50" s="2" t="s">
        <v>4429</v>
      </c>
    </row>
    <row r="51" spans="1:13" ht="15.75" customHeight="1">
      <c r="A51" s="4">
        <v>1490</v>
      </c>
      <c r="B51" s="2" t="s">
        <v>4495</v>
      </c>
      <c r="C51" s="2" t="s">
        <v>1719</v>
      </c>
      <c r="D51" s="4">
        <v>2</v>
      </c>
      <c r="E51" s="4" t="s">
        <v>22</v>
      </c>
      <c r="F51" s="2" t="s">
        <v>2474</v>
      </c>
      <c r="G51" s="2" t="s">
        <v>1720</v>
      </c>
      <c r="I51" s="4">
        <v>2110</v>
      </c>
      <c r="J51" s="2" t="s">
        <v>4531</v>
      </c>
      <c r="K51" s="2" t="s">
        <v>4425</v>
      </c>
      <c r="L51" s="2" t="s">
        <v>17</v>
      </c>
    </row>
    <row r="52" spans="1:13" ht="15.75" customHeight="1">
      <c r="A52" s="4">
        <v>1500</v>
      </c>
      <c r="B52" s="2" t="s">
        <v>4532</v>
      </c>
      <c r="C52" s="2" t="s">
        <v>1725</v>
      </c>
      <c r="D52" s="4">
        <v>3</v>
      </c>
      <c r="E52" s="4" t="s">
        <v>17</v>
      </c>
      <c r="F52" s="2" t="s">
        <v>2481</v>
      </c>
      <c r="G52" s="2" t="s">
        <v>1726</v>
      </c>
      <c r="H52" s="4" t="s">
        <v>2234</v>
      </c>
      <c r="I52" s="4">
        <v>2130</v>
      </c>
      <c r="J52" s="2" t="s">
        <v>4018</v>
      </c>
      <c r="K52" s="2" t="s">
        <v>4425</v>
      </c>
      <c r="L52" s="2" t="s">
        <v>17</v>
      </c>
    </row>
    <row r="53" spans="1:13" ht="15.75" customHeight="1">
      <c r="A53" s="4">
        <v>1510</v>
      </c>
      <c r="B53" s="2" t="s">
        <v>4533</v>
      </c>
      <c r="C53" s="2" t="s">
        <v>1728</v>
      </c>
      <c r="D53" s="4">
        <v>3</v>
      </c>
      <c r="E53" s="4" t="s">
        <v>17</v>
      </c>
      <c r="F53" s="2" t="s">
        <v>2488</v>
      </c>
      <c r="G53" s="2" t="s">
        <v>1729</v>
      </c>
      <c r="H53" s="4" t="s">
        <v>2234</v>
      </c>
      <c r="I53" s="4">
        <v>2140</v>
      </c>
      <c r="J53" s="2" t="s">
        <v>4019</v>
      </c>
      <c r="K53" s="2" t="s">
        <v>4425</v>
      </c>
      <c r="L53" s="2" t="s">
        <v>17</v>
      </c>
    </row>
    <row r="54" spans="1:13" ht="15.75" customHeight="1">
      <c r="A54" s="4">
        <v>1520</v>
      </c>
      <c r="B54" s="2" t="s">
        <v>4534</v>
      </c>
      <c r="C54" s="2" t="s">
        <v>1731</v>
      </c>
      <c r="D54" s="4">
        <v>3</v>
      </c>
      <c r="E54" s="4" t="s">
        <v>17</v>
      </c>
      <c r="F54" s="2" t="s">
        <v>2495</v>
      </c>
      <c r="G54" s="2" t="s">
        <v>1729</v>
      </c>
      <c r="H54" s="4" t="s">
        <v>2234</v>
      </c>
      <c r="I54" s="4">
        <v>2150</v>
      </c>
      <c r="J54" s="2" t="s">
        <v>4020</v>
      </c>
      <c r="K54" s="2" t="s">
        <v>4425</v>
      </c>
      <c r="L54" s="2" t="s">
        <v>17</v>
      </c>
    </row>
    <row r="55" spans="1:13" ht="15.75" customHeight="1">
      <c r="A55" s="4">
        <v>1530</v>
      </c>
      <c r="B55" s="2" t="s">
        <v>4535</v>
      </c>
      <c r="C55" s="2" t="s">
        <v>4022</v>
      </c>
      <c r="D55" s="4">
        <v>3</v>
      </c>
      <c r="E55" s="4" t="s">
        <v>17</v>
      </c>
      <c r="F55" s="2" t="s">
        <v>2501</v>
      </c>
      <c r="G55" s="2" t="s">
        <v>4318</v>
      </c>
      <c r="H55" s="4" t="s">
        <v>2234</v>
      </c>
      <c r="I55" s="4">
        <v>2160</v>
      </c>
      <c r="J55" s="2" t="s">
        <v>4021</v>
      </c>
      <c r="K55" s="2" t="s">
        <v>4425</v>
      </c>
      <c r="L55" s="2" t="s">
        <v>17</v>
      </c>
    </row>
    <row r="56" spans="1:13" ht="15.75" customHeight="1">
      <c r="A56" s="4">
        <v>1540</v>
      </c>
      <c r="B56" s="2" t="s">
        <v>4536</v>
      </c>
      <c r="C56" s="2" t="s">
        <v>1722</v>
      </c>
      <c r="D56" s="4">
        <v>3</v>
      </c>
      <c r="E56" s="4" t="s">
        <v>17</v>
      </c>
      <c r="F56" s="2" t="s">
        <v>2509</v>
      </c>
      <c r="G56" s="2" t="s">
        <v>1723</v>
      </c>
      <c r="H56" s="4" t="s">
        <v>2234</v>
      </c>
      <c r="I56" s="4">
        <v>2120</v>
      </c>
      <c r="J56" s="2" t="s">
        <v>4017</v>
      </c>
      <c r="K56" s="2" t="s">
        <v>4425</v>
      </c>
      <c r="L56" s="2" t="s">
        <v>17</v>
      </c>
    </row>
    <row r="57" spans="1:13" ht="15.75" customHeight="1">
      <c r="A57" s="4">
        <v>1550</v>
      </c>
      <c r="B57" s="2" t="s">
        <v>4537</v>
      </c>
      <c r="C57" s="2" t="s">
        <v>4024</v>
      </c>
      <c r="D57" s="4">
        <v>3</v>
      </c>
      <c r="E57" s="4" t="s">
        <v>17</v>
      </c>
      <c r="F57" s="2" t="s">
        <v>2516</v>
      </c>
      <c r="G57" s="2" t="s">
        <v>2518</v>
      </c>
      <c r="H57" s="4" t="s">
        <v>2234</v>
      </c>
      <c r="I57" s="4">
        <v>2180</v>
      </c>
      <c r="J57" s="2" t="s">
        <v>4023</v>
      </c>
      <c r="K57" s="2" t="s">
        <v>4425</v>
      </c>
      <c r="L57" s="2" t="s">
        <v>71</v>
      </c>
      <c r="M57" s="2" t="s">
        <v>4475</v>
      </c>
    </row>
    <row r="58" spans="1:13" ht="15.75" customHeight="1">
      <c r="A58" s="4">
        <v>1560</v>
      </c>
      <c r="B58" s="2" t="s">
        <v>4538</v>
      </c>
      <c r="C58" s="2" t="s">
        <v>1733</v>
      </c>
      <c r="D58" s="4">
        <v>3</v>
      </c>
      <c r="E58" s="4" t="s">
        <v>22</v>
      </c>
      <c r="F58" s="2" t="s">
        <v>2525</v>
      </c>
      <c r="G58" s="2" t="s">
        <v>1734</v>
      </c>
      <c r="H58" s="4" t="s">
        <v>2189</v>
      </c>
      <c r="I58" s="4">
        <v>2170</v>
      </c>
      <c r="J58" s="2" t="s">
        <v>4025</v>
      </c>
      <c r="K58" s="2" t="s">
        <v>4425</v>
      </c>
      <c r="L58" s="2" t="s">
        <v>17</v>
      </c>
    </row>
    <row r="59" spans="1:13" ht="15.75" customHeight="1">
      <c r="A59" s="4">
        <v>1570</v>
      </c>
      <c r="B59" s="2" t="s">
        <v>4539</v>
      </c>
      <c r="C59" s="2" t="s">
        <v>1704</v>
      </c>
      <c r="D59" s="4">
        <v>2</v>
      </c>
      <c r="E59" s="4" t="s">
        <v>17</v>
      </c>
      <c r="F59" s="2" t="s">
        <v>2533</v>
      </c>
      <c r="G59" s="2" t="s">
        <v>4540</v>
      </c>
      <c r="I59" s="4">
        <v>2040</v>
      </c>
      <c r="J59" s="2" t="s">
        <v>4012</v>
      </c>
      <c r="K59" s="2" t="s">
        <v>4425</v>
      </c>
      <c r="L59" s="2" t="s">
        <v>71</v>
      </c>
      <c r="M59" s="2" t="s">
        <v>4475</v>
      </c>
    </row>
    <row r="60" spans="1:13" ht="15.75" customHeight="1">
      <c r="A60" s="4">
        <v>1580</v>
      </c>
      <c r="B60" s="2" t="s">
        <v>4541</v>
      </c>
      <c r="C60" s="2" t="s">
        <v>1708</v>
      </c>
      <c r="D60" s="4">
        <v>3</v>
      </c>
      <c r="E60" s="4" t="s">
        <v>17</v>
      </c>
      <c r="F60" s="2" t="s">
        <v>2540</v>
      </c>
      <c r="G60" s="2" t="s">
        <v>1709</v>
      </c>
      <c r="H60" s="4" t="s">
        <v>2234</v>
      </c>
      <c r="I60" s="4">
        <v>2050</v>
      </c>
      <c r="J60" s="2" t="s">
        <v>4013</v>
      </c>
      <c r="K60" s="2" t="s">
        <v>4425</v>
      </c>
      <c r="L60" s="2" t="s">
        <v>17</v>
      </c>
      <c r="M60" s="2" t="s">
        <v>4542</v>
      </c>
    </row>
    <row r="61" spans="1:13" ht="15.75" customHeight="1">
      <c r="A61" s="4">
        <v>1590</v>
      </c>
      <c r="C61" s="2" t="s">
        <v>3991</v>
      </c>
      <c r="I61" s="4">
        <v>2060</v>
      </c>
      <c r="J61" s="2" t="s">
        <v>4543</v>
      </c>
      <c r="K61" s="2" t="s">
        <v>4425</v>
      </c>
      <c r="L61" s="2" t="s">
        <v>17</v>
      </c>
      <c r="M61" s="2" t="s">
        <v>4542</v>
      </c>
    </row>
    <row r="62" spans="1:13" ht="15.75" customHeight="1">
      <c r="A62" s="4">
        <v>1600</v>
      </c>
      <c r="B62" s="2" t="s">
        <v>4544</v>
      </c>
      <c r="C62" s="2" t="s">
        <v>1713</v>
      </c>
      <c r="D62" s="4">
        <v>3</v>
      </c>
      <c r="E62" s="4" t="s">
        <v>17</v>
      </c>
      <c r="F62" s="2" t="s">
        <v>2545</v>
      </c>
      <c r="G62" s="2" t="s">
        <v>1714</v>
      </c>
      <c r="H62" s="4" t="s">
        <v>2234</v>
      </c>
      <c r="I62" s="4">
        <v>2080</v>
      </c>
      <c r="J62" s="2" t="s">
        <v>4014</v>
      </c>
      <c r="K62" s="2" t="s">
        <v>4425</v>
      </c>
      <c r="L62" s="2" t="s">
        <v>17</v>
      </c>
    </row>
    <row r="63" spans="1:13" ht="15.75" customHeight="1">
      <c r="A63" s="4">
        <v>1610</v>
      </c>
      <c r="B63" s="2" t="s">
        <v>4545</v>
      </c>
      <c r="C63" s="2" t="s">
        <v>1717</v>
      </c>
      <c r="D63" s="4">
        <v>3</v>
      </c>
      <c r="E63" s="4" t="s">
        <v>17</v>
      </c>
      <c r="F63" s="2" t="s">
        <v>2552</v>
      </c>
      <c r="G63" s="2" t="s">
        <v>1718</v>
      </c>
      <c r="H63" s="4" t="s">
        <v>2234</v>
      </c>
      <c r="I63" s="4">
        <v>2100</v>
      </c>
      <c r="J63" s="2" t="s">
        <v>4015</v>
      </c>
      <c r="K63" s="2" t="s">
        <v>4425</v>
      </c>
      <c r="L63" s="2" t="s">
        <v>17</v>
      </c>
    </row>
    <row r="64" spans="1:13" ht="15.75" customHeight="1">
      <c r="A64" s="4">
        <v>1620</v>
      </c>
      <c r="B64" s="2" t="s">
        <v>4546</v>
      </c>
      <c r="C64" s="2" t="s">
        <v>1735</v>
      </c>
      <c r="D64" s="4">
        <v>1</v>
      </c>
      <c r="E64" s="4" t="s">
        <v>22</v>
      </c>
      <c r="F64" s="2" t="s">
        <v>1736</v>
      </c>
      <c r="G64" s="2" t="s">
        <v>1737</v>
      </c>
      <c r="I64" s="4">
        <v>2250</v>
      </c>
      <c r="J64" s="2" t="s">
        <v>4026</v>
      </c>
      <c r="K64" s="2" t="s">
        <v>4425</v>
      </c>
      <c r="L64" s="2" t="s">
        <v>17</v>
      </c>
    </row>
    <row r="65" spans="1:14" ht="15.75" customHeight="1">
      <c r="A65" s="4">
        <v>1630</v>
      </c>
      <c r="B65" s="2" t="s">
        <v>4547</v>
      </c>
      <c r="C65" s="2" t="s">
        <v>1743</v>
      </c>
      <c r="D65" s="4">
        <v>2</v>
      </c>
      <c r="E65" s="4" t="s">
        <v>22</v>
      </c>
      <c r="F65" s="2" t="s">
        <v>2565</v>
      </c>
      <c r="G65" s="2" t="s">
        <v>1744</v>
      </c>
      <c r="H65" s="4" t="s">
        <v>2234</v>
      </c>
      <c r="I65" s="4">
        <v>2290</v>
      </c>
      <c r="J65" s="2" t="s">
        <v>4029</v>
      </c>
      <c r="K65" s="2" t="s">
        <v>4425</v>
      </c>
      <c r="L65" s="2" t="s">
        <v>17</v>
      </c>
      <c r="M65" s="2" t="s">
        <v>4432</v>
      </c>
    </row>
    <row r="66" spans="1:14" ht="15.75" customHeight="1">
      <c r="A66" s="4">
        <v>1640</v>
      </c>
      <c r="B66" s="2" t="s">
        <v>4548</v>
      </c>
      <c r="C66" s="2" t="s">
        <v>4549</v>
      </c>
      <c r="D66" s="4">
        <v>2</v>
      </c>
      <c r="E66" s="4" t="s">
        <v>17</v>
      </c>
      <c r="F66" s="2" t="s">
        <v>2571</v>
      </c>
      <c r="G66" s="2" t="s">
        <v>4319</v>
      </c>
      <c r="H66" s="4" t="s">
        <v>2234</v>
      </c>
      <c r="I66" s="4">
        <v>2330</v>
      </c>
      <c r="J66" s="2" t="s">
        <v>4320</v>
      </c>
      <c r="K66" s="2" t="s">
        <v>4425</v>
      </c>
      <c r="L66" s="2" t="s">
        <v>17</v>
      </c>
    </row>
    <row r="67" spans="1:14" ht="15.75" customHeight="1">
      <c r="A67" s="4">
        <v>1650</v>
      </c>
      <c r="B67" s="2" t="s">
        <v>4550</v>
      </c>
      <c r="C67" s="2" t="s">
        <v>1740</v>
      </c>
      <c r="D67" s="4">
        <v>2</v>
      </c>
      <c r="E67" s="4" t="s">
        <v>71</v>
      </c>
      <c r="F67" s="2" t="s">
        <v>2577</v>
      </c>
      <c r="G67" s="2" t="s">
        <v>1741</v>
      </c>
      <c r="H67" s="4" t="s">
        <v>2162</v>
      </c>
      <c r="I67" s="4">
        <v>2260</v>
      </c>
      <c r="J67" s="2" t="s">
        <v>4027</v>
      </c>
      <c r="K67" s="2" t="s">
        <v>4425</v>
      </c>
      <c r="L67" s="2" t="s">
        <v>17</v>
      </c>
      <c r="M67" s="2" t="s">
        <v>4501</v>
      </c>
      <c r="N67" s="2" t="s">
        <v>4551</v>
      </c>
    </row>
    <row r="68" spans="1:14" ht="15.75" customHeight="1">
      <c r="A68" s="4">
        <v>1660</v>
      </c>
      <c r="C68" s="2" t="s">
        <v>3991</v>
      </c>
      <c r="I68" s="4">
        <v>2270</v>
      </c>
      <c r="J68" s="2" t="s">
        <v>4552</v>
      </c>
      <c r="K68" s="2" t="s">
        <v>4425</v>
      </c>
      <c r="L68" s="2" t="s">
        <v>17</v>
      </c>
      <c r="M68" s="2" t="s">
        <v>4501</v>
      </c>
      <c r="N68" s="2" t="s">
        <v>4553</v>
      </c>
    </row>
    <row r="69" spans="1:14" ht="15.75" customHeight="1">
      <c r="A69" s="4">
        <v>1670</v>
      </c>
      <c r="B69" s="2" t="s">
        <v>4554</v>
      </c>
      <c r="C69" s="2" t="s">
        <v>4555</v>
      </c>
      <c r="D69" s="4">
        <v>3</v>
      </c>
      <c r="E69" s="4" t="s">
        <v>17</v>
      </c>
      <c r="F69" s="2" t="s">
        <v>4556</v>
      </c>
      <c r="G69" s="2" t="s">
        <v>4557</v>
      </c>
      <c r="H69" s="4" t="s">
        <v>4470</v>
      </c>
      <c r="I69" s="4">
        <v>2280</v>
      </c>
      <c r="J69" s="2" t="s">
        <v>4558</v>
      </c>
      <c r="K69" s="2" t="s">
        <v>4429</v>
      </c>
    </row>
    <row r="70" spans="1:14" ht="15.75" customHeight="1">
      <c r="A70" s="4">
        <v>1680</v>
      </c>
      <c r="B70" s="2" t="s">
        <v>4559</v>
      </c>
      <c r="C70" s="2" t="s">
        <v>1746</v>
      </c>
      <c r="D70" s="4">
        <v>2</v>
      </c>
      <c r="E70" s="4" t="s">
        <v>17</v>
      </c>
      <c r="F70" s="2" t="s">
        <v>2589</v>
      </c>
      <c r="G70" s="2" t="s">
        <v>1747</v>
      </c>
      <c r="H70" s="4" t="s">
        <v>2162</v>
      </c>
      <c r="I70" s="4">
        <v>2310</v>
      </c>
      <c r="J70" s="2" t="s">
        <v>4028</v>
      </c>
      <c r="K70" s="2" t="s">
        <v>4425</v>
      </c>
      <c r="L70" s="2" t="s">
        <v>17</v>
      </c>
    </row>
    <row r="71" spans="1:14" ht="15.75" customHeight="1">
      <c r="A71" s="4">
        <v>1690</v>
      </c>
      <c r="B71" s="2" t="s">
        <v>4560</v>
      </c>
      <c r="C71" s="2" t="s">
        <v>4561</v>
      </c>
      <c r="D71" s="4">
        <v>3</v>
      </c>
      <c r="E71" s="4" t="s">
        <v>17</v>
      </c>
      <c r="F71" s="2" t="s">
        <v>4562</v>
      </c>
      <c r="G71" s="2" t="s">
        <v>4563</v>
      </c>
      <c r="H71" s="4" t="s">
        <v>4470</v>
      </c>
      <c r="I71" s="4">
        <v>2320</v>
      </c>
      <c r="J71" s="2" t="s">
        <v>4564</v>
      </c>
      <c r="K71" s="2" t="s">
        <v>4429</v>
      </c>
    </row>
    <row r="72" spans="1:14" ht="15.75" customHeight="1">
      <c r="A72" s="4">
        <v>1700</v>
      </c>
      <c r="B72" s="2" t="s">
        <v>4565</v>
      </c>
      <c r="C72" s="2" t="s">
        <v>4031</v>
      </c>
      <c r="D72" s="4">
        <v>2</v>
      </c>
      <c r="E72" s="4" t="s">
        <v>17</v>
      </c>
      <c r="F72" s="2" t="s">
        <v>4566</v>
      </c>
      <c r="G72" s="2" t="s">
        <v>4321</v>
      </c>
      <c r="H72" s="4" t="s">
        <v>2162</v>
      </c>
      <c r="I72" s="4">
        <v>2530</v>
      </c>
      <c r="J72" s="2" t="s">
        <v>4030</v>
      </c>
      <c r="K72" s="2" t="s">
        <v>4425</v>
      </c>
      <c r="L72" s="2" t="s">
        <v>17</v>
      </c>
      <c r="N72" s="2" t="s">
        <v>4518</v>
      </c>
    </row>
    <row r="73" spans="1:14" ht="15.75" customHeight="1">
      <c r="A73" s="4">
        <v>1710</v>
      </c>
      <c r="B73" s="2" t="s">
        <v>4567</v>
      </c>
      <c r="C73" s="2" t="s">
        <v>4568</v>
      </c>
      <c r="D73" s="4">
        <v>2</v>
      </c>
      <c r="E73" s="4" t="s">
        <v>17</v>
      </c>
      <c r="F73" s="2" t="s">
        <v>2605</v>
      </c>
      <c r="G73" s="2" t="s">
        <v>4569</v>
      </c>
      <c r="H73" s="4" t="s">
        <v>2162</v>
      </c>
      <c r="I73" s="4">
        <v>2500</v>
      </c>
      <c r="J73" s="2" t="s">
        <v>4322</v>
      </c>
      <c r="K73" s="2" t="s">
        <v>4425</v>
      </c>
      <c r="L73" s="2" t="s">
        <v>17</v>
      </c>
      <c r="M73" s="2" t="s">
        <v>4475</v>
      </c>
    </row>
    <row r="74" spans="1:14" ht="15.75" customHeight="1">
      <c r="A74" s="4">
        <v>1720</v>
      </c>
      <c r="B74" s="2" t="s">
        <v>4570</v>
      </c>
      <c r="C74" s="2" t="s">
        <v>4571</v>
      </c>
      <c r="D74" s="4">
        <v>3</v>
      </c>
      <c r="E74" s="4" t="s">
        <v>22</v>
      </c>
      <c r="F74" s="2" t="s">
        <v>4572</v>
      </c>
      <c r="G74" s="2" t="s">
        <v>4573</v>
      </c>
      <c r="H74" s="4" t="s">
        <v>4470</v>
      </c>
      <c r="I74" s="4">
        <v>2510</v>
      </c>
      <c r="J74" s="2" t="s">
        <v>4574</v>
      </c>
      <c r="K74" s="2" t="s">
        <v>4429</v>
      </c>
    </row>
    <row r="75" spans="1:14" ht="15.75" customHeight="1">
      <c r="A75" s="4">
        <v>1730</v>
      </c>
      <c r="B75" s="2" t="s">
        <v>4575</v>
      </c>
      <c r="C75" s="2" t="s">
        <v>1760</v>
      </c>
      <c r="D75" s="4">
        <v>2</v>
      </c>
      <c r="E75" s="4" t="s">
        <v>22</v>
      </c>
      <c r="F75" s="2" t="s">
        <v>2616</v>
      </c>
      <c r="G75" s="2" t="s">
        <v>1761</v>
      </c>
      <c r="I75" s="4">
        <v>2410</v>
      </c>
      <c r="J75" s="2" t="s">
        <v>4036</v>
      </c>
      <c r="K75" s="2" t="s">
        <v>4425</v>
      </c>
      <c r="L75" s="2" t="s">
        <v>17</v>
      </c>
    </row>
    <row r="76" spans="1:14" ht="15.75" customHeight="1">
      <c r="A76" s="4">
        <v>1740</v>
      </c>
      <c r="B76" s="2" t="s">
        <v>4576</v>
      </c>
      <c r="C76" s="2" t="s">
        <v>1765</v>
      </c>
      <c r="D76" s="4">
        <v>3</v>
      </c>
      <c r="E76" s="4" t="s">
        <v>17</v>
      </c>
      <c r="F76" s="2" t="s">
        <v>2621</v>
      </c>
      <c r="G76" s="2" t="s">
        <v>1726</v>
      </c>
      <c r="H76" s="4" t="s">
        <v>2234</v>
      </c>
      <c r="I76" s="4">
        <v>2430</v>
      </c>
      <c r="J76" s="2" t="s">
        <v>4038</v>
      </c>
      <c r="K76" s="2" t="s">
        <v>4425</v>
      </c>
      <c r="L76" s="2" t="s">
        <v>17</v>
      </c>
    </row>
    <row r="77" spans="1:14" ht="15.75" customHeight="1">
      <c r="A77" s="4">
        <v>1750</v>
      </c>
      <c r="B77" s="2" t="s">
        <v>4577</v>
      </c>
      <c r="C77" s="2" t="s">
        <v>1767</v>
      </c>
      <c r="D77" s="4">
        <v>3</v>
      </c>
      <c r="E77" s="4" t="s">
        <v>17</v>
      </c>
      <c r="F77" s="2" t="s">
        <v>2627</v>
      </c>
      <c r="G77" s="2" t="s">
        <v>1729</v>
      </c>
      <c r="H77" s="4" t="s">
        <v>2234</v>
      </c>
      <c r="I77" s="4">
        <v>2440</v>
      </c>
      <c r="J77" s="2" t="s">
        <v>4039</v>
      </c>
      <c r="K77" s="2" t="s">
        <v>4425</v>
      </c>
      <c r="L77" s="2" t="s">
        <v>17</v>
      </c>
    </row>
    <row r="78" spans="1:14" ht="15.75" customHeight="1">
      <c r="A78" s="4">
        <v>1760</v>
      </c>
      <c r="B78" s="2" t="s">
        <v>4578</v>
      </c>
      <c r="C78" s="2" t="s">
        <v>1769</v>
      </c>
      <c r="D78" s="4">
        <v>3</v>
      </c>
      <c r="E78" s="4" t="s">
        <v>17</v>
      </c>
      <c r="F78" s="2" t="s">
        <v>2633</v>
      </c>
      <c r="G78" s="2" t="s">
        <v>1729</v>
      </c>
      <c r="H78" s="4" t="s">
        <v>2234</v>
      </c>
      <c r="I78" s="4">
        <v>2450</v>
      </c>
      <c r="J78" s="2" t="s">
        <v>4040</v>
      </c>
      <c r="K78" s="2" t="s">
        <v>4425</v>
      </c>
      <c r="L78" s="2" t="s">
        <v>17</v>
      </c>
    </row>
    <row r="79" spans="1:14" ht="15.75" customHeight="1">
      <c r="A79" s="4">
        <v>1770</v>
      </c>
      <c r="B79" s="2" t="s">
        <v>4579</v>
      </c>
      <c r="C79" s="2" t="s">
        <v>4042</v>
      </c>
      <c r="D79" s="4">
        <v>3</v>
      </c>
      <c r="E79" s="4" t="s">
        <v>17</v>
      </c>
      <c r="F79" s="2" t="s">
        <v>2638</v>
      </c>
      <c r="G79" s="2" t="s">
        <v>4323</v>
      </c>
      <c r="H79" s="4" t="s">
        <v>2234</v>
      </c>
      <c r="I79" s="4">
        <v>2460</v>
      </c>
      <c r="J79" s="2" t="s">
        <v>4041</v>
      </c>
      <c r="K79" s="2" t="s">
        <v>4425</v>
      </c>
      <c r="L79" s="2" t="s">
        <v>17</v>
      </c>
    </row>
    <row r="80" spans="1:14" ht="15.75" customHeight="1">
      <c r="A80" s="4">
        <v>1780</v>
      </c>
      <c r="B80" s="2" t="s">
        <v>4580</v>
      </c>
      <c r="C80" s="2" t="s">
        <v>1763</v>
      </c>
      <c r="D80" s="4">
        <v>3</v>
      </c>
      <c r="E80" s="4" t="s">
        <v>17</v>
      </c>
      <c r="F80" s="2" t="s">
        <v>2645</v>
      </c>
      <c r="G80" s="2" t="s">
        <v>1723</v>
      </c>
      <c r="H80" s="4" t="s">
        <v>2234</v>
      </c>
      <c r="I80" s="4">
        <v>2420</v>
      </c>
      <c r="J80" s="2" t="s">
        <v>4037</v>
      </c>
      <c r="K80" s="2" t="s">
        <v>4425</v>
      </c>
      <c r="L80" s="2" t="s">
        <v>17</v>
      </c>
    </row>
    <row r="81" spans="1:14" ht="15.75" customHeight="1">
      <c r="A81" s="4">
        <v>1790</v>
      </c>
      <c r="B81" s="2" t="s">
        <v>4581</v>
      </c>
      <c r="C81" s="2" t="s">
        <v>4044</v>
      </c>
      <c r="D81" s="4">
        <v>3</v>
      </c>
      <c r="E81" s="4" t="s">
        <v>17</v>
      </c>
      <c r="F81" s="2" t="s">
        <v>2651</v>
      </c>
      <c r="G81" s="2" t="s">
        <v>2518</v>
      </c>
      <c r="H81" s="4" t="s">
        <v>2234</v>
      </c>
      <c r="I81" s="4">
        <v>2480</v>
      </c>
      <c r="J81" s="2" t="s">
        <v>4043</v>
      </c>
      <c r="K81" s="2" t="s">
        <v>4425</v>
      </c>
      <c r="L81" s="2" t="s">
        <v>71</v>
      </c>
      <c r="M81" s="2" t="s">
        <v>4475</v>
      </c>
    </row>
    <row r="82" spans="1:14" ht="15.75" customHeight="1">
      <c r="A82" s="4">
        <v>1800</v>
      </c>
      <c r="B82" s="2" t="s">
        <v>4582</v>
      </c>
      <c r="C82" s="2" t="s">
        <v>1771</v>
      </c>
      <c r="D82" s="4">
        <v>3</v>
      </c>
      <c r="E82" s="4" t="s">
        <v>22</v>
      </c>
      <c r="F82" s="2" t="s">
        <v>2657</v>
      </c>
      <c r="G82" s="2" t="s">
        <v>1734</v>
      </c>
      <c r="H82" s="4" t="s">
        <v>2189</v>
      </c>
      <c r="I82" s="4">
        <v>2470</v>
      </c>
      <c r="J82" s="2" t="s">
        <v>4045</v>
      </c>
      <c r="K82" s="2" t="s">
        <v>4425</v>
      </c>
      <c r="L82" s="2" t="s">
        <v>17</v>
      </c>
    </row>
    <row r="83" spans="1:14" ht="15.75" customHeight="1">
      <c r="A83" s="4">
        <v>1810</v>
      </c>
      <c r="B83" s="2" t="s">
        <v>4583</v>
      </c>
      <c r="C83" s="2" t="s">
        <v>1748</v>
      </c>
      <c r="D83" s="4">
        <v>2</v>
      </c>
      <c r="E83" s="4" t="s">
        <v>17</v>
      </c>
      <c r="F83" s="2" t="s">
        <v>2662</v>
      </c>
      <c r="G83" s="2" t="s">
        <v>1749</v>
      </c>
      <c r="I83" s="4">
        <v>2340</v>
      </c>
      <c r="J83" s="2" t="s">
        <v>4032</v>
      </c>
      <c r="K83" s="2" t="s">
        <v>4425</v>
      </c>
      <c r="L83" s="2" t="s">
        <v>71</v>
      </c>
      <c r="M83" s="2" t="s">
        <v>4475</v>
      </c>
    </row>
    <row r="84" spans="1:14" ht="15.75" customHeight="1">
      <c r="A84" s="4">
        <v>1820</v>
      </c>
      <c r="B84" s="2" t="s">
        <v>4584</v>
      </c>
      <c r="C84" s="2" t="s">
        <v>1752</v>
      </c>
      <c r="D84" s="4">
        <v>3</v>
      </c>
      <c r="E84" s="4" t="s">
        <v>17</v>
      </c>
      <c r="F84" s="2" t="s">
        <v>2667</v>
      </c>
      <c r="G84" s="2" t="s">
        <v>1709</v>
      </c>
      <c r="H84" s="4" t="s">
        <v>2234</v>
      </c>
      <c r="I84" s="4">
        <v>2350</v>
      </c>
      <c r="J84" s="2" t="s">
        <v>4033</v>
      </c>
      <c r="K84" s="2" t="s">
        <v>4425</v>
      </c>
      <c r="L84" s="2" t="s">
        <v>17</v>
      </c>
      <c r="M84" s="2" t="s">
        <v>4542</v>
      </c>
    </row>
    <row r="85" spans="1:14" ht="15.75" customHeight="1">
      <c r="A85" s="4">
        <v>1830</v>
      </c>
      <c r="C85" s="2" t="s">
        <v>3991</v>
      </c>
      <c r="I85" s="4">
        <v>2360</v>
      </c>
      <c r="J85" s="2" t="s">
        <v>4585</v>
      </c>
      <c r="K85" s="2" t="s">
        <v>4425</v>
      </c>
      <c r="L85" s="2" t="s">
        <v>17</v>
      </c>
      <c r="M85" s="2" t="s">
        <v>4542</v>
      </c>
    </row>
    <row r="86" spans="1:14" ht="15.75" customHeight="1">
      <c r="A86" s="4">
        <v>1840</v>
      </c>
      <c r="B86" s="2" t="s">
        <v>4586</v>
      </c>
      <c r="C86" s="2" t="s">
        <v>1756</v>
      </c>
      <c r="D86" s="4">
        <v>3</v>
      </c>
      <c r="E86" s="4" t="s">
        <v>17</v>
      </c>
      <c r="F86" s="2" t="s">
        <v>2673</v>
      </c>
      <c r="G86" s="2" t="s">
        <v>1714</v>
      </c>
      <c r="H86" s="4" t="s">
        <v>2234</v>
      </c>
      <c r="I86" s="4">
        <v>2380</v>
      </c>
      <c r="J86" s="2" t="s">
        <v>4034</v>
      </c>
      <c r="K86" s="2" t="s">
        <v>4425</v>
      </c>
      <c r="L86" s="2" t="s">
        <v>17</v>
      </c>
    </row>
    <row r="87" spans="1:14" ht="15.75" customHeight="1">
      <c r="A87" s="4">
        <v>1850</v>
      </c>
      <c r="B87" s="2" t="s">
        <v>4587</v>
      </c>
      <c r="C87" s="2" t="s">
        <v>1759</v>
      </c>
      <c r="D87" s="4">
        <v>3</v>
      </c>
      <c r="E87" s="4" t="s">
        <v>17</v>
      </c>
      <c r="F87" s="2" t="s">
        <v>2679</v>
      </c>
      <c r="G87" s="2" t="s">
        <v>1718</v>
      </c>
      <c r="H87" s="4" t="s">
        <v>2234</v>
      </c>
      <c r="I87" s="4">
        <v>2400</v>
      </c>
      <c r="J87" s="2" t="s">
        <v>4035</v>
      </c>
      <c r="K87" s="2" t="s">
        <v>4425</v>
      </c>
      <c r="L87" s="2" t="s">
        <v>17</v>
      </c>
    </row>
    <row r="88" spans="1:14" ht="15.75" customHeight="1">
      <c r="A88" s="4">
        <v>1860</v>
      </c>
      <c r="B88" s="2" t="s">
        <v>4588</v>
      </c>
      <c r="C88" s="2" t="s">
        <v>1785</v>
      </c>
      <c r="D88" s="4">
        <v>1</v>
      </c>
      <c r="E88" s="4" t="s">
        <v>17</v>
      </c>
      <c r="F88" s="2" t="s">
        <v>1786</v>
      </c>
      <c r="G88" s="2" t="s">
        <v>4324</v>
      </c>
      <c r="I88" s="4">
        <v>3130</v>
      </c>
      <c r="J88" s="2" t="s">
        <v>4871</v>
      </c>
      <c r="K88" s="2" t="s">
        <v>4425</v>
      </c>
      <c r="L88" s="2" t="s">
        <v>17</v>
      </c>
    </row>
    <row r="89" spans="1:14" ht="15.75" customHeight="1">
      <c r="A89" s="4">
        <v>1870</v>
      </c>
      <c r="B89" s="2" t="s">
        <v>4589</v>
      </c>
      <c r="C89" s="2" t="s">
        <v>1792</v>
      </c>
      <c r="D89" s="4">
        <v>2</v>
      </c>
      <c r="E89" s="4" t="s">
        <v>22</v>
      </c>
      <c r="F89" s="2" t="s">
        <v>2692</v>
      </c>
      <c r="G89" s="2" t="s">
        <v>1793</v>
      </c>
      <c r="H89" s="4" t="s">
        <v>2234</v>
      </c>
      <c r="I89" s="4">
        <v>3170</v>
      </c>
      <c r="J89" s="2" t="s">
        <v>4872</v>
      </c>
      <c r="K89" s="2" t="s">
        <v>4425</v>
      </c>
      <c r="L89" s="2" t="s">
        <v>17</v>
      </c>
    </row>
    <row r="90" spans="1:14" ht="15.75" customHeight="1">
      <c r="A90" s="4">
        <v>1880</v>
      </c>
      <c r="B90" s="2" t="s">
        <v>4590</v>
      </c>
      <c r="C90" s="2" t="s">
        <v>1788</v>
      </c>
      <c r="D90" s="4">
        <v>2</v>
      </c>
      <c r="E90" s="4" t="s">
        <v>17</v>
      </c>
      <c r="F90" s="2" t="s">
        <v>2697</v>
      </c>
      <c r="G90" s="2" t="s">
        <v>1789</v>
      </c>
      <c r="H90" s="4" t="s">
        <v>2162</v>
      </c>
      <c r="I90" s="4">
        <v>3140</v>
      </c>
      <c r="J90" s="2" t="s">
        <v>4873</v>
      </c>
      <c r="K90" s="2" t="s">
        <v>4425</v>
      </c>
      <c r="L90" s="2" t="s">
        <v>71</v>
      </c>
      <c r="M90" s="2" t="s">
        <v>4501</v>
      </c>
      <c r="N90" s="2" t="s">
        <v>4551</v>
      </c>
    </row>
    <row r="91" spans="1:14" ht="15.75" customHeight="1">
      <c r="A91" s="4">
        <v>1890</v>
      </c>
      <c r="C91" s="2" t="s">
        <v>3991</v>
      </c>
      <c r="I91" s="4">
        <v>3150</v>
      </c>
      <c r="J91" s="2" t="s">
        <v>4874</v>
      </c>
      <c r="K91" s="2" t="s">
        <v>4425</v>
      </c>
      <c r="L91" s="2" t="s">
        <v>71</v>
      </c>
      <c r="M91" s="2" t="s">
        <v>4501</v>
      </c>
      <c r="N91" s="2" t="s">
        <v>4551</v>
      </c>
    </row>
    <row r="92" spans="1:14" ht="15.75" customHeight="1">
      <c r="A92" s="4">
        <v>1900</v>
      </c>
      <c r="B92" s="2" t="s">
        <v>4591</v>
      </c>
      <c r="C92" s="2" t="s">
        <v>4592</v>
      </c>
      <c r="D92" s="4">
        <v>3</v>
      </c>
      <c r="E92" s="4" t="s">
        <v>17</v>
      </c>
      <c r="F92" s="2" t="s">
        <v>4593</v>
      </c>
      <c r="G92" s="2" t="s">
        <v>4594</v>
      </c>
      <c r="H92" s="4" t="s">
        <v>4470</v>
      </c>
      <c r="I92" s="4">
        <v>3160</v>
      </c>
      <c r="J92" s="2" t="s">
        <v>4875</v>
      </c>
      <c r="K92" s="2" t="s">
        <v>4429</v>
      </c>
    </row>
    <row r="93" spans="1:14" ht="15.75" customHeight="1">
      <c r="A93" s="4">
        <v>1910</v>
      </c>
      <c r="B93" s="2" t="s">
        <v>4595</v>
      </c>
      <c r="C93" s="2" t="s">
        <v>4049</v>
      </c>
      <c r="D93" s="4">
        <v>2</v>
      </c>
      <c r="E93" s="4" t="s">
        <v>17</v>
      </c>
      <c r="F93" s="2" t="s">
        <v>2708</v>
      </c>
      <c r="G93" s="2" t="s">
        <v>2710</v>
      </c>
      <c r="H93" s="4" t="s">
        <v>2162</v>
      </c>
      <c r="I93" s="4">
        <v>3190</v>
      </c>
      <c r="J93" s="2" t="s">
        <v>4876</v>
      </c>
      <c r="K93" s="2" t="s">
        <v>4425</v>
      </c>
      <c r="L93" s="2" t="s">
        <v>17</v>
      </c>
    </row>
    <row r="94" spans="1:14" ht="15.75" customHeight="1">
      <c r="A94" s="4">
        <v>1920</v>
      </c>
      <c r="B94" s="2" t="s">
        <v>4596</v>
      </c>
      <c r="C94" s="2" t="s">
        <v>4597</v>
      </c>
      <c r="D94" s="4">
        <v>3</v>
      </c>
      <c r="E94" s="4" t="s">
        <v>17</v>
      </c>
      <c r="F94" s="2" t="s">
        <v>4598</v>
      </c>
      <c r="G94" s="2" t="s">
        <v>4599</v>
      </c>
      <c r="H94" s="4" t="s">
        <v>4470</v>
      </c>
      <c r="I94" s="4">
        <v>3200</v>
      </c>
      <c r="J94" s="2" t="s">
        <v>4877</v>
      </c>
      <c r="K94" s="2" t="s">
        <v>4429</v>
      </c>
    </row>
    <row r="95" spans="1:14" ht="15.75" customHeight="1">
      <c r="A95" s="4">
        <v>1930</v>
      </c>
      <c r="B95" s="2" t="s">
        <v>4600</v>
      </c>
      <c r="C95" s="2" t="s">
        <v>4601</v>
      </c>
      <c r="D95" s="4">
        <v>1</v>
      </c>
      <c r="E95" s="4" t="s">
        <v>17</v>
      </c>
      <c r="F95" s="2" t="s">
        <v>2718</v>
      </c>
      <c r="G95" s="2" t="s">
        <v>4325</v>
      </c>
      <c r="I95" s="4">
        <v>2550</v>
      </c>
      <c r="J95" s="2" t="s">
        <v>4327</v>
      </c>
      <c r="K95" s="2" t="s">
        <v>4425</v>
      </c>
      <c r="L95" s="2" t="s">
        <v>17</v>
      </c>
    </row>
    <row r="96" spans="1:14" ht="15.75" customHeight="1">
      <c r="A96" s="4">
        <v>1940</v>
      </c>
      <c r="B96" s="2" t="s">
        <v>4602</v>
      </c>
      <c r="C96" s="2" t="s">
        <v>4603</v>
      </c>
      <c r="D96" s="4">
        <v>2</v>
      </c>
      <c r="E96" s="4" t="s">
        <v>22</v>
      </c>
      <c r="F96" s="2" t="s">
        <v>2727</v>
      </c>
      <c r="G96" s="2" t="s">
        <v>4328</v>
      </c>
      <c r="H96" s="4" t="s">
        <v>2234</v>
      </c>
      <c r="I96" s="4">
        <v>2560</v>
      </c>
      <c r="J96" s="2" t="s">
        <v>4329</v>
      </c>
      <c r="K96" s="2" t="s">
        <v>4425</v>
      </c>
      <c r="L96" s="2" t="s">
        <v>17</v>
      </c>
    </row>
    <row r="97" spans="1:14" ht="15.75" customHeight="1">
      <c r="A97" s="4">
        <v>1950</v>
      </c>
      <c r="B97" s="2" t="s">
        <v>4604</v>
      </c>
      <c r="C97" s="2" t="s">
        <v>4605</v>
      </c>
      <c r="D97" s="4">
        <v>2</v>
      </c>
      <c r="E97" s="4" t="s">
        <v>22</v>
      </c>
      <c r="F97" s="2" t="s">
        <v>4606</v>
      </c>
      <c r="G97" s="2" t="s">
        <v>4330</v>
      </c>
      <c r="H97" s="4" t="s">
        <v>2162</v>
      </c>
      <c r="I97" s="4">
        <v>2660</v>
      </c>
      <c r="J97" s="2" t="s">
        <v>4331</v>
      </c>
      <c r="K97" s="2" t="s">
        <v>4425</v>
      </c>
      <c r="L97" s="2" t="s">
        <v>17</v>
      </c>
      <c r="M97" s="2" t="s">
        <v>4475</v>
      </c>
      <c r="N97" s="2" t="s">
        <v>4518</v>
      </c>
    </row>
    <row r="98" spans="1:14" ht="15.75" customHeight="1">
      <c r="A98" s="4">
        <v>1960</v>
      </c>
      <c r="B98" s="2" t="s">
        <v>4607</v>
      </c>
      <c r="C98" s="2" t="s">
        <v>4608</v>
      </c>
      <c r="D98" s="4">
        <v>2</v>
      </c>
      <c r="E98" s="4" t="s">
        <v>22</v>
      </c>
      <c r="F98" s="2" t="s">
        <v>2740</v>
      </c>
      <c r="G98" s="2" t="s">
        <v>2742</v>
      </c>
      <c r="I98" s="4">
        <v>2570</v>
      </c>
      <c r="J98" s="2" t="s">
        <v>4332</v>
      </c>
      <c r="K98" s="2" t="s">
        <v>4425</v>
      </c>
      <c r="L98" s="2" t="s">
        <v>17</v>
      </c>
    </row>
    <row r="99" spans="1:14" ht="15.75" customHeight="1">
      <c r="A99" s="4">
        <v>1970</v>
      </c>
      <c r="B99" s="2" t="s">
        <v>4609</v>
      </c>
      <c r="C99" s="2" t="s">
        <v>4610</v>
      </c>
      <c r="D99" s="4">
        <v>3</v>
      </c>
      <c r="E99" s="4" t="s">
        <v>17</v>
      </c>
      <c r="F99" s="2" t="s">
        <v>2746</v>
      </c>
      <c r="G99" s="2" t="s">
        <v>1726</v>
      </c>
      <c r="H99" s="4" t="s">
        <v>2234</v>
      </c>
      <c r="I99" s="4">
        <v>2590</v>
      </c>
      <c r="J99" s="2" t="s">
        <v>4333</v>
      </c>
      <c r="K99" s="2" t="s">
        <v>4425</v>
      </c>
      <c r="L99" s="2" t="s">
        <v>17</v>
      </c>
    </row>
    <row r="100" spans="1:14" ht="15.75" customHeight="1">
      <c r="A100" s="4">
        <v>1980</v>
      </c>
      <c r="B100" s="2" t="s">
        <v>4611</v>
      </c>
      <c r="C100" s="2" t="s">
        <v>4612</v>
      </c>
      <c r="D100" s="4">
        <v>3</v>
      </c>
      <c r="E100" s="4" t="s">
        <v>17</v>
      </c>
      <c r="F100" s="2" t="s">
        <v>2751</v>
      </c>
      <c r="G100" s="2" t="s">
        <v>1729</v>
      </c>
      <c r="H100" s="4" t="s">
        <v>2234</v>
      </c>
      <c r="I100" s="4">
        <v>2600</v>
      </c>
      <c r="J100" s="2" t="s">
        <v>4334</v>
      </c>
      <c r="K100" s="2" t="s">
        <v>4425</v>
      </c>
      <c r="L100" s="2" t="s">
        <v>17</v>
      </c>
    </row>
    <row r="101" spans="1:14" ht="15.75" customHeight="1">
      <c r="A101" s="4">
        <v>1990</v>
      </c>
      <c r="B101" s="2" t="s">
        <v>4613</v>
      </c>
      <c r="C101" s="2" t="s">
        <v>4614</v>
      </c>
      <c r="D101" s="4">
        <v>3</v>
      </c>
      <c r="E101" s="4" t="s">
        <v>17</v>
      </c>
      <c r="F101" s="2" t="s">
        <v>2756</v>
      </c>
      <c r="G101" s="2" t="s">
        <v>1729</v>
      </c>
      <c r="H101" s="4" t="s">
        <v>2234</v>
      </c>
      <c r="I101" s="4">
        <v>2610</v>
      </c>
      <c r="J101" s="2" t="s">
        <v>4335</v>
      </c>
      <c r="K101" s="2" t="s">
        <v>4425</v>
      </c>
      <c r="L101" s="2" t="s">
        <v>17</v>
      </c>
    </row>
    <row r="102" spans="1:14" ht="15.75" customHeight="1">
      <c r="A102" s="4">
        <v>2000</v>
      </c>
      <c r="B102" s="2" t="s">
        <v>4615</v>
      </c>
      <c r="C102" s="2" t="s">
        <v>4616</v>
      </c>
      <c r="D102" s="4">
        <v>3</v>
      </c>
      <c r="E102" s="4" t="s">
        <v>17</v>
      </c>
      <c r="F102" s="2" t="s">
        <v>2761</v>
      </c>
      <c r="G102" s="2" t="s">
        <v>4336</v>
      </c>
      <c r="H102" s="4" t="s">
        <v>2234</v>
      </c>
      <c r="I102" s="4">
        <v>2620</v>
      </c>
      <c r="J102" s="2" t="s">
        <v>4337</v>
      </c>
      <c r="K102" s="2" t="s">
        <v>4425</v>
      </c>
      <c r="L102" s="2" t="s">
        <v>17</v>
      </c>
    </row>
    <row r="103" spans="1:14" ht="15.75" customHeight="1">
      <c r="A103" s="4">
        <v>2010</v>
      </c>
      <c r="B103" s="2" t="s">
        <v>4617</v>
      </c>
      <c r="C103" s="2" t="s">
        <v>4618</v>
      </c>
      <c r="D103" s="4">
        <v>3</v>
      </c>
      <c r="E103" s="4" t="s">
        <v>17</v>
      </c>
      <c r="F103" s="2" t="s">
        <v>2767</v>
      </c>
      <c r="G103" s="2" t="s">
        <v>1723</v>
      </c>
      <c r="H103" s="4" t="s">
        <v>2234</v>
      </c>
      <c r="I103" s="4">
        <v>2580</v>
      </c>
      <c r="J103" s="2" t="s">
        <v>4338</v>
      </c>
      <c r="K103" s="2" t="s">
        <v>4425</v>
      </c>
      <c r="L103" s="2" t="s">
        <v>17</v>
      </c>
    </row>
    <row r="104" spans="1:14" ht="15.75" customHeight="1">
      <c r="A104" s="4">
        <v>2020</v>
      </c>
      <c r="B104" s="2" t="s">
        <v>4619</v>
      </c>
      <c r="C104" s="2" t="s">
        <v>4620</v>
      </c>
      <c r="D104" s="4">
        <v>3</v>
      </c>
      <c r="E104" s="4" t="s">
        <v>17</v>
      </c>
      <c r="F104" s="2" t="s">
        <v>2772</v>
      </c>
      <c r="G104" s="2" t="s">
        <v>2518</v>
      </c>
      <c r="H104" s="4" t="s">
        <v>2234</v>
      </c>
      <c r="I104" s="4">
        <v>2640</v>
      </c>
      <c r="J104" s="2" t="s">
        <v>4339</v>
      </c>
      <c r="K104" s="2" t="s">
        <v>4425</v>
      </c>
      <c r="L104" s="2" t="s">
        <v>71</v>
      </c>
      <c r="M104" s="2" t="s">
        <v>4475</v>
      </c>
    </row>
    <row r="105" spans="1:14" ht="15.75" customHeight="1">
      <c r="A105" s="4">
        <v>2030</v>
      </c>
      <c r="B105" s="2" t="s">
        <v>4621</v>
      </c>
      <c r="C105" s="2" t="s">
        <v>4622</v>
      </c>
      <c r="D105" s="4">
        <v>3</v>
      </c>
      <c r="E105" s="4" t="s">
        <v>22</v>
      </c>
      <c r="F105" s="2" t="s">
        <v>2777</v>
      </c>
      <c r="G105" s="2" t="s">
        <v>1734</v>
      </c>
      <c r="H105" s="4" t="s">
        <v>2189</v>
      </c>
      <c r="I105" s="4">
        <v>2630</v>
      </c>
      <c r="J105" s="2" t="s">
        <v>4340</v>
      </c>
      <c r="K105" s="2" t="s">
        <v>4425</v>
      </c>
      <c r="L105" s="2" t="s">
        <v>17</v>
      </c>
    </row>
    <row r="106" spans="1:14" ht="15.75" customHeight="1">
      <c r="A106" s="4">
        <v>2040</v>
      </c>
      <c r="B106" s="2" t="s">
        <v>4623</v>
      </c>
      <c r="C106" s="2" t="s">
        <v>1952</v>
      </c>
      <c r="D106" s="4">
        <v>1</v>
      </c>
      <c r="E106" s="4" t="s">
        <v>17</v>
      </c>
      <c r="F106" s="2" t="s">
        <v>1953</v>
      </c>
      <c r="G106" s="2" t="s">
        <v>1954</v>
      </c>
      <c r="I106" s="4">
        <v>2870</v>
      </c>
      <c r="J106" s="2" t="s">
        <v>4114</v>
      </c>
      <c r="K106" s="2" t="s">
        <v>4425</v>
      </c>
      <c r="L106" s="2" t="s">
        <v>17</v>
      </c>
      <c r="M106" s="2" t="s">
        <v>4624</v>
      </c>
    </row>
    <row r="107" spans="1:14" ht="15.75" customHeight="1">
      <c r="A107" s="4">
        <v>2050</v>
      </c>
      <c r="B107" s="2" t="s">
        <v>4625</v>
      </c>
      <c r="C107" s="2" t="s">
        <v>1958</v>
      </c>
      <c r="D107" s="4">
        <v>2</v>
      </c>
      <c r="E107" s="4" t="s">
        <v>17</v>
      </c>
      <c r="F107" s="2" t="s">
        <v>2790</v>
      </c>
      <c r="G107" s="2" t="s">
        <v>1959</v>
      </c>
      <c r="H107" s="4" t="s">
        <v>2234</v>
      </c>
      <c r="I107" s="4">
        <v>2910</v>
      </c>
      <c r="J107" s="2" t="s">
        <v>4115</v>
      </c>
      <c r="K107" s="2" t="s">
        <v>4425</v>
      </c>
      <c r="L107" s="2" t="s">
        <v>17</v>
      </c>
    </row>
    <row r="108" spans="1:14" ht="15.75" customHeight="1">
      <c r="A108" s="4">
        <v>2060</v>
      </c>
      <c r="B108" s="2" t="s">
        <v>4626</v>
      </c>
      <c r="C108" s="2" t="s">
        <v>4117</v>
      </c>
      <c r="D108" s="4">
        <v>2</v>
      </c>
      <c r="E108" s="4" t="s">
        <v>17</v>
      </c>
      <c r="F108" s="2" t="s">
        <v>2794</v>
      </c>
      <c r="G108" s="2" t="s">
        <v>2796</v>
      </c>
      <c r="H108" s="4" t="s">
        <v>2162</v>
      </c>
      <c r="I108" s="4">
        <v>2880</v>
      </c>
      <c r="J108" s="2" t="s">
        <v>4116</v>
      </c>
      <c r="K108" s="2" t="s">
        <v>4425</v>
      </c>
      <c r="L108" s="2" t="s">
        <v>71</v>
      </c>
      <c r="M108" s="2" t="s">
        <v>4501</v>
      </c>
      <c r="N108" s="2" t="s">
        <v>4551</v>
      </c>
    </row>
    <row r="109" spans="1:14" ht="15.75" customHeight="1">
      <c r="A109" s="4">
        <v>2070</v>
      </c>
      <c r="C109" s="2" t="s">
        <v>3991</v>
      </c>
      <c r="I109" s="4">
        <v>2890</v>
      </c>
      <c r="J109" s="2" t="s">
        <v>4627</v>
      </c>
      <c r="K109" s="2" t="s">
        <v>4425</v>
      </c>
      <c r="L109" s="2" t="s">
        <v>71</v>
      </c>
      <c r="M109" s="2" t="s">
        <v>4501</v>
      </c>
      <c r="N109" s="2" t="s">
        <v>4553</v>
      </c>
    </row>
    <row r="110" spans="1:14" ht="15.75" customHeight="1">
      <c r="A110" s="4">
        <v>2080</v>
      </c>
      <c r="B110" s="2" t="s">
        <v>4628</v>
      </c>
      <c r="C110" s="2" t="s">
        <v>4629</v>
      </c>
      <c r="D110" s="4">
        <v>3</v>
      </c>
      <c r="E110" s="4" t="s">
        <v>17</v>
      </c>
      <c r="F110" s="2" t="s">
        <v>4630</v>
      </c>
      <c r="G110" s="2" t="s">
        <v>4631</v>
      </c>
      <c r="H110" s="4" t="s">
        <v>4470</v>
      </c>
      <c r="I110" s="4">
        <v>2900</v>
      </c>
      <c r="J110" s="2" t="s">
        <v>4632</v>
      </c>
      <c r="K110" s="2" t="s">
        <v>4429</v>
      </c>
    </row>
    <row r="111" spans="1:14" ht="15.75" customHeight="1">
      <c r="A111" s="4">
        <v>2090</v>
      </c>
      <c r="B111" s="2" t="s">
        <v>4633</v>
      </c>
      <c r="C111" s="2" t="s">
        <v>1973</v>
      </c>
      <c r="D111" s="4">
        <v>2</v>
      </c>
      <c r="E111" s="4" t="s">
        <v>17</v>
      </c>
      <c r="F111" s="2" t="s">
        <v>2805</v>
      </c>
      <c r="G111" s="2" t="s">
        <v>4634</v>
      </c>
      <c r="H111" s="4" t="s">
        <v>2171</v>
      </c>
      <c r="I111" s="4">
        <v>3020</v>
      </c>
      <c r="J111" s="2" t="s">
        <v>4129</v>
      </c>
      <c r="K111" s="2" t="s">
        <v>4425</v>
      </c>
      <c r="L111" s="2" t="s">
        <v>22</v>
      </c>
      <c r="N111" s="2" t="s">
        <v>4427</v>
      </c>
    </row>
    <row r="112" spans="1:14" ht="15.75" customHeight="1">
      <c r="A112" s="4">
        <v>2100</v>
      </c>
      <c r="B112" s="2" t="s">
        <v>4635</v>
      </c>
      <c r="C112" s="2" t="s">
        <v>1866</v>
      </c>
      <c r="D112" s="4">
        <v>2</v>
      </c>
      <c r="E112" s="4" t="s">
        <v>17</v>
      </c>
      <c r="F112" s="2" t="s">
        <v>4636</v>
      </c>
      <c r="G112" s="2" t="s">
        <v>1867</v>
      </c>
      <c r="I112" s="4">
        <v>3490</v>
      </c>
      <c r="J112" s="2" t="s">
        <v>4097</v>
      </c>
      <c r="K112" s="2" t="s">
        <v>4425</v>
      </c>
      <c r="L112" s="2" t="s">
        <v>17</v>
      </c>
    </row>
    <row r="113" spans="1:14" ht="15.75" customHeight="1">
      <c r="A113" s="4">
        <v>2110</v>
      </c>
      <c r="B113" s="2" t="s">
        <v>4637</v>
      </c>
      <c r="C113" s="2" t="s">
        <v>1869</v>
      </c>
      <c r="D113" s="4">
        <v>3</v>
      </c>
      <c r="E113" s="4" t="s">
        <v>17</v>
      </c>
      <c r="F113" s="2" t="s">
        <v>2818</v>
      </c>
      <c r="G113" s="2" t="s">
        <v>1870</v>
      </c>
      <c r="H113" s="4" t="s">
        <v>2171</v>
      </c>
      <c r="I113" s="4">
        <v>3510</v>
      </c>
      <c r="J113" s="2" t="s">
        <v>4098</v>
      </c>
      <c r="K113" s="2" t="s">
        <v>4425</v>
      </c>
      <c r="L113" s="2" t="s">
        <v>22</v>
      </c>
      <c r="M113" s="2" t="s">
        <v>4638</v>
      </c>
      <c r="N113" s="2" t="s">
        <v>4427</v>
      </c>
    </row>
    <row r="114" spans="1:14" ht="15.75" customHeight="1">
      <c r="A114" s="4">
        <v>2120</v>
      </c>
      <c r="C114" s="2" t="s">
        <v>3991</v>
      </c>
      <c r="I114" s="4">
        <v>3520</v>
      </c>
      <c r="J114" s="2" t="s">
        <v>4639</v>
      </c>
      <c r="K114" s="2" t="s">
        <v>4429</v>
      </c>
      <c r="N114" s="2" t="s">
        <v>4430</v>
      </c>
    </row>
    <row r="115" spans="1:14" ht="15.75" customHeight="1">
      <c r="A115" s="4">
        <v>2130</v>
      </c>
      <c r="B115" s="2" t="s">
        <v>4640</v>
      </c>
      <c r="C115" s="2" t="s">
        <v>1872</v>
      </c>
      <c r="D115" s="4">
        <v>3</v>
      </c>
      <c r="E115" s="4" t="s">
        <v>17</v>
      </c>
      <c r="F115" s="2" t="s">
        <v>2824</v>
      </c>
      <c r="G115" s="2" t="s">
        <v>1873</v>
      </c>
      <c r="H115" s="4" t="s">
        <v>2171</v>
      </c>
      <c r="I115" s="4">
        <v>3540</v>
      </c>
      <c r="J115" s="2" t="s">
        <v>4099</v>
      </c>
      <c r="K115" s="2" t="s">
        <v>4425</v>
      </c>
      <c r="L115" s="2" t="s">
        <v>22</v>
      </c>
      <c r="M115" s="2" t="s">
        <v>4638</v>
      </c>
      <c r="N115" s="2" t="s">
        <v>4427</v>
      </c>
    </row>
    <row r="116" spans="1:14" ht="15.75" customHeight="1">
      <c r="A116" s="4">
        <v>2140</v>
      </c>
      <c r="C116" s="2" t="s">
        <v>3991</v>
      </c>
      <c r="I116" s="4">
        <v>3550</v>
      </c>
      <c r="J116" s="2" t="s">
        <v>4641</v>
      </c>
      <c r="K116" s="2" t="s">
        <v>4429</v>
      </c>
      <c r="N116" s="2" t="s">
        <v>4430</v>
      </c>
    </row>
    <row r="117" spans="1:14" ht="15.75" customHeight="1">
      <c r="A117" s="4">
        <v>2150</v>
      </c>
      <c r="B117" s="2" t="s">
        <v>4642</v>
      </c>
      <c r="C117" s="2" t="s">
        <v>1960</v>
      </c>
      <c r="D117" s="4">
        <v>2</v>
      </c>
      <c r="E117" s="4" t="s">
        <v>17</v>
      </c>
      <c r="F117" s="2" t="s">
        <v>2830</v>
      </c>
      <c r="G117" s="2" t="s">
        <v>1961</v>
      </c>
      <c r="I117" s="4">
        <v>2920</v>
      </c>
      <c r="J117" s="2" t="s">
        <v>4120</v>
      </c>
      <c r="K117" s="2" t="s">
        <v>4425</v>
      </c>
      <c r="L117" s="2" t="s">
        <v>17</v>
      </c>
    </row>
    <row r="118" spans="1:14" ht="15.75" customHeight="1">
      <c r="A118" s="4">
        <v>2160</v>
      </c>
      <c r="B118" s="2" t="s">
        <v>4643</v>
      </c>
      <c r="C118" s="2" t="s">
        <v>1965</v>
      </c>
      <c r="D118" s="4">
        <v>3</v>
      </c>
      <c r="E118" s="4" t="s">
        <v>17</v>
      </c>
      <c r="F118" s="2" t="s">
        <v>2836</v>
      </c>
      <c r="G118" s="2" t="s">
        <v>1726</v>
      </c>
      <c r="H118" s="4" t="s">
        <v>2234</v>
      </c>
      <c r="I118" s="4">
        <v>2940</v>
      </c>
      <c r="J118" s="2" t="s">
        <v>4122</v>
      </c>
      <c r="K118" s="2" t="s">
        <v>4425</v>
      </c>
      <c r="L118" s="2" t="s">
        <v>17</v>
      </c>
    </row>
    <row r="119" spans="1:14" ht="15.75" customHeight="1">
      <c r="A119" s="4">
        <v>2170</v>
      </c>
      <c r="B119" s="2" t="s">
        <v>4644</v>
      </c>
      <c r="C119" s="2" t="s">
        <v>1967</v>
      </c>
      <c r="D119" s="4">
        <v>3</v>
      </c>
      <c r="E119" s="4" t="s">
        <v>17</v>
      </c>
      <c r="F119" s="2" t="s">
        <v>2842</v>
      </c>
      <c r="G119" s="2" t="s">
        <v>1729</v>
      </c>
      <c r="H119" s="4" t="s">
        <v>2234</v>
      </c>
      <c r="I119" s="4">
        <v>2950</v>
      </c>
      <c r="J119" s="2" t="s">
        <v>4123</v>
      </c>
      <c r="K119" s="2" t="s">
        <v>4425</v>
      </c>
      <c r="L119" s="2" t="s">
        <v>17</v>
      </c>
    </row>
    <row r="120" spans="1:14" ht="15.75" customHeight="1">
      <c r="A120" s="4">
        <v>2180</v>
      </c>
      <c r="B120" s="2" t="s">
        <v>4645</v>
      </c>
      <c r="C120" s="2" t="s">
        <v>1969</v>
      </c>
      <c r="D120" s="4">
        <v>3</v>
      </c>
      <c r="E120" s="4" t="s">
        <v>17</v>
      </c>
      <c r="F120" s="2" t="s">
        <v>2848</v>
      </c>
      <c r="G120" s="2" t="s">
        <v>1729</v>
      </c>
      <c r="H120" s="4" t="s">
        <v>2234</v>
      </c>
      <c r="I120" s="4">
        <v>2960</v>
      </c>
      <c r="J120" s="2" t="s">
        <v>4124</v>
      </c>
      <c r="K120" s="2" t="s">
        <v>4425</v>
      </c>
      <c r="L120" s="2" t="s">
        <v>17</v>
      </c>
    </row>
    <row r="121" spans="1:14" ht="15.75" customHeight="1">
      <c r="A121" s="4">
        <v>2190</v>
      </c>
      <c r="B121" s="2" t="s">
        <v>4646</v>
      </c>
      <c r="C121" s="2" t="s">
        <v>4126</v>
      </c>
      <c r="D121" s="4">
        <v>3</v>
      </c>
      <c r="E121" s="4" t="s">
        <v>17</v>
      </c>
      <c r="F121" s="2" t="s">
        <v>2854</v>
      </c>
      <c r="G121" s="2" t="s">
        <v>4341</v>
      </c>
      <c r="H121" s="4" t="s">
        <v>2234</v>
      </c>
      <c r="I121" s="4">
        <v>2970</v>
      </c>
      <c r="J121" s="2" t="s">
        <v>4125</v>
      </c>
      <c r="K121" s="2" t="s">
        <v>4425</v>
      </c>
      <c r="L121" s="2" t="s">
        <v>17</v>
      </c>
    </row>
    <row r="122" spans="1:14" ht="15.75" customHeight="1">
      <c r="A122" s="4">
        <v>2200</v>
      </c>
      <c r="B122" s="2" t="s">
        <v>4647</v>
      </c>
      <c r="C122" s="2" t="s">
        <v>1963</v>
      </c>
      <c r="D122" s="4">
        <v>3</v>
      </c>
      <c r="E122" s="4" t="s">
        <v>17</v>
      </c>
      <c r="F122" s="2" t="s">
        <v>2860</v>
      </c>
      <c r="G122" s="2" t="s">
        <v>1723</v>
      </c>
      <c r="H122" s="4" t="s">
        <v>2234</v>
      </c>
      <c r="I122" s="4">
        <v>2930</v>
      </c>
      <c r="J122" s="2" t="s">
        <v>4121</v>
      </c>
      <c r="K122" s="2" t="s">
        <v>4425</v>
      </c>
      <c r="L122" s="2" t="s">
        <v>17</v>
      </c>
    </row>
    <row r="123" spans="1:14" ht="15.75" customHeight="1">
      <c r="A123" s="4">
        <v>2210</v>
      </c>
      <c r="B123" s="2" t="s">
        <v>4648</v>
      </c>
      <c r="C123" s="2" t="s">
        <v>4128</v>
      </c>
      <c r="D123" s="4">
        <v>3</v>
      </c>
      <c r="E123" s="4" t="s">
        <v>17</v>
      </c>
      <c r="F123" s="2" t="s">
        <v>2864</v>
      </c>
      <c r="G123" s="2" t="s">
        <v>2518</v>
      </c>
      <c r="H123" s="4" t="s">
        <v>2234</v>
      </c>
      <c r="I123" s="4">
        <v>2990</v>
      </c>
      <c r="J123" s="2" t="s">
        <v>4127</v>
      </c>
      <c r="K123" s="2" t="s">
        <v>4425</v>
      </c>
      <c r="L123" s="2" t="s">
        <v>71</v>
      </c>
      <c r="M123" s="2" t="s">
        <v>4475</v>
      </c>
    </row>
    <row r="124" spans="1:14" ht="15.75" customHeight="1">
      <c r="A124" s="4">
        <v>2220</v>
      </c>
      <c r="B124" s="2" t="s">
        <v>4649</v>
      </c>
      <c r="C124" s="2" t="s">
        <v>1971</v>
      </c>
      <c r="D124" s="4">
        <v>3</v>
      </c>
      <c r="E124" s="4" t="s">
        <v>22</v>
      </c>
      <c r="F124" s="2" t="s">
        <v>2869</v>
      </c>
      <c r="G124" s="2" t="s">
        <v>1734</v>
      </c>
      <c r="H124" s="4" t="s">
        <v>2189</v>
      </c>
      <c r="I124" s="4">
        <v>2980</v>
      </c>
      <c r="J124" s="2" t="s">
        <v>4118</v>
      </c>
      <c r="K124" s="2" t="s">
        <v>4425</v>
      </c>
      <c r="L124" s="2" t="s">
        <v>17</v>
      </c>
    </row>
    <row r="125" spans="1:14" ht="15.75" customHeight="1">
      <c r="A125" s="4">
        <v>2230</v>
      </c>
      <c r="B125" s="2" t="s">
        <v>4650</v>
      </c>
      <c r="C125" s="2" t="s">
        <v>1807</v>
      </c>
      <c r="D125" s="4">
        <v>1</v>
      </c>
      <c r="E125" s="4" t="s">
        <v>17</v>
      </c>
      <c r="F125" s="2" t="s">
        <v>1808</v>
      </c>
      <c r="G125" s="2" t="s">
        <v>1809</v>
      </c>
      <c r="I125" s="4">
        <v>3210</v>
      </c>
      <c r="J125" s="2" t="s">
        <v>4050</v>
      </c>
      <c r="K125" s="2" t="s">
        <v>4425</v>
      </c>
      <c r="L125" s="2" t="s">
        <v>71</v>
      </c>
      <c r="M125" s="2" t="s">
        <v>4624</v>
      </c>
    </row>
    <row r="126" spans="1:14" ht="15.75" customHeight="1">
      <c r="A126" s="4">
        <v>2240</v>
      </c>
      <c r="B126" s="2" t="s">
        <v>4651</v>
      </c>
      <c r="C126" s="2" t="s">
        <v>1811</v>
      </c>
      <c r="D126" s="4">
        <v>2</v>
      </c>
      <c r="E126" s="4" t="s">
        <v>22</v>
      </c>
      <c r="F126" s="2" t="s">
        <v>2886</v>
      </c>
      <c r="G126" s="2" t="s">
        <v>4343</v>
      </c>
      <c r="H126" s="4" t="s">
        <v>2189</v>
      </c>
      <c r="I126" s="4">
        <v>3220</v>
      </c>
      <c r="J126" s="2" t="s">
        <v>4051</v>
      </c>
      <c r="K126" s="2" t="s">
        <v>4425</v>
      </c>
      <c r="L126" s="2" t="s">
        <v>17</v>
      </c>
      <c r="M126" s="2" t="s">
        <v>4432</v>
      </c>
    </row>
    <row r="127" spans="1:14" ht="15.75" customHeight="1">
      <c r="A127" s="4">
        <v>2250</v>
      </c>
      <c r="B127" s="2" t="s">
        <v>4652</v>
      </c>
      <c r="C127" s="2" t="s">
        <v>1813</v>
      </c>
      <c r="D127" s="4">
        <v>2</v>
      </c>
      <c r="E127" s="4" t="s">
        <v>17</v>
      </c>
      <c r="F127" s="2" t="s">
        <v>2892</v>
      </c>
      <c r="G127" s="2" t="s">
        <v>4344</v>
      </c>
      <c r="H127" s="4" t="s">
        <v>2234</v>
      </c>
      <c r="I127" s="4">
        <v>3230</v>
      </c>
      <c r="J127" s="2" t="s">
        <v>4052</v>
      </c>
      <c r="K127" s="2" t="s">
        <v>4425</v>
      </c>
      <c r="L127" s="2" t="s">
        <v>71</v>
      </c>
      <c r="M127" s="2" t="s">
        <v>4475</v>
      </c>
    </row>
    <row r="128" spans="1:14" ht="15.75" customHeight="1">
      <c r="A128" s="4">
        <v>2260</v>
      </c>
      <c r="B128" s="2" t="s">
        <v>4653</v>
      </c>
      <c r="C128" s="2" t="s">
        <v>4654</v>
      </c>
      <c r="D128" s="4">
        <v>2</v>
      </c>
      <c r="E128" s="4" t="s">
        <v>17</v>
      </c>
      <c r="F128" s="2" t="s">
        <v>2901</v>
      </c>
      <c r="G128" s="2" t="s">
        <v>4345</v>
      </c>
      <c r="H128" s="4" t="s">
        <v>2234</v>
      </c>
      <c r="I128" s="4">
        <v>3100</v>
      </c>
      <c r="J128" s="2" t="s">
        <v>4346</v>
      </c>
      <c r="K128" s="2" t="s">
        <v>4425</v>
      </c>
      <c r="L128" s="2" t="s">
        <v>71</v>
      </c>
      <c r="M128" s="2" t="s">
        <v>4475</v>
      </c>
    </row>
    <row r="129" spans="1:14" ht="15.75" customHeight="1">
      <c r="A129" s="4">
        <v>2270</v>
      </c>
      <c r="B129" s="2" t="s">
        <v>4655</v>
      </c>
      <c r="C129" s="2" t="s">
        <v>1815</v>
      </c>
      <c r="D129" s="4">
        <v>2</v>
      </c>
      <c r="E129" s="4" t="s">
        <v>71</v>
      </c>
      <c r="F129" s="2" t="s">
        <v>2913</v>
      </c>
      <c r="G129" s="2" t="s">
        <v>1816</v>
      </c>
      <c r="I129" s="4">
        <v>3290</v>
      </c>
      <c r="J129" s="2" t="s">
        <v>4053</v>
      </c>
      <c r="K129" s="2" t="s">
        <v>4425</v>
      </c>
      <c r="L129" s="2" t="s">
        <v>17</v>
      </c>
      <c r="M129" s="2" t="s">
        <v>4656</v>
      </c>
    </row>
    <row r="130" spans="1:14" ht="15.75" customHeight="1">
      <c r="A130" s="4">
        <v>2280</v>
      </c>
      <c r="B130" s="2" t="s">
        <v>4657</v>
      </c>
      <c r="C130" s="2" t="s">
        <v>1819</v>
      </c>
      <c r="D130" s="4">
        <v>3</v>
      </c>
      <c r="E130" s="4" t="s">
        <v>22</v>
      </c>
      <c r="F130" s="2" t="s">
        <v>2920</v>
      </c>
      <c r="G130" s="2" t="s">
        <v>4347</v>
      </c>
      <c r="H130" s="4" t="s">
        <v>2162</v>
      </c>
      <c r="I130" s="4">
        <v>3300</v>
      </c>
      <c r="J130" s="2" t="s">
        <v>4056</v>
      </c>
      <c r="K130" s="2" t="s">
        <v>4425</v>
      </c>
      <c r="L130" s="2" t="s">
        <v>17</v>
      </c>
      <c r="M130" s="2" t="s">
        <v>4658</v>
      </c>
      <c r="N130" s="2" t="s">
        <v>4659</v>
      </c>
    </row>
    <row r="131" spans="1:14" ht="15.75" customHeight="1">
      <c r="A131" s="4">
        <v>2290</v>
      </c>
      <c r="C131" s="2" t="s">
        <v>3991</v>
      </c>
      <c r="I131" s="4">
        <v>3320</v>
      </c>
      <c r="J131" s="2" t="s">
        <v>4660</v>
      </c>
      <c r="K131" s="2" t="s">
        <v>4425</v>
      </c>
      <c r="L131" s="2" t="s">
        <v>17</v>
      </c>
      <c r="M131" s="2" t="s">
        <v>4658</v>
      </c>
      <c r="N131" s="2" t="s">
        <v>4659</v>
      </c>
    </row>
    <row r="132" spans="1:14" ht="15.75" customHeight="1">
      <c r="A132" s="4">
        <v>2300</v>
      </c>
      <c r="B132" s="2" t="s">
        <v>4661</v>
      </c>
      <c r="C132" s="2" t="s">
        <v>4055</v>
      </c>
      <c r="D132" s="4">
        <v>3</v>
      </c>
      <c r="E132" s="4" t="s">
        <v>17</v>
      </c>
      <c r="F132" s="2" t="s">
        <v>2932</v>
      </c>
      <c r="G132" s="2" t="s">
        <v>4348</v>
      </c>
      <c r="H132" s="4" t="s">
        <v>2234</v>
      </c>
      <c r="I132" s="4">
        <v>3310</v>
      </c>
      <c r="J132" s="2" t="s">
        <v>4054</v>
      </c>
      <c r="K132" s="2" t="s">
        <v>4425</v>
      </c>
      <c r="L132" s="2" t="s">
        <v>17</v>
      </c>
    </row>
    <row r="133" spans="1:14" ht="15.75" customHeight="1">
      <c r="A133" s="4">
        <v>2310</v>
      </c>
      <c r="B133" s="2" t="s">
        <v>4662</v>
      </c>
      <c r="C133" s="2" t="s">
        <v>4059</v>
      </c>
      <c r="D133" s="4">
        <v>3</v>
      </c>
      <c r="E133" s="4" t="s">
        <v>17</v>
      </c>
      <c r="F133" s="2" t="s">
        <v>2939</v>
      </c>
      <c r="G133" s="2" t="s">
        <v>2941</v>
      </c>
      <c r="H133" s="4" t="s">
        <v>2162</v>
      </c>
      <c r="I133" s="4">
        <v>3360</v>
      </c>
      <c r="J133" s="2" t="s">
        <v>4058</v>
      </c>
      <c r="K133" s="2" t="s">
        <v>4425</v>
      </c>
      <c r="L133" s="2" t="s">
        <v>17</v>
      </c>
      <c r="N133" s="2" t="s">
        <v>4663</v>
      </c>
    </row>
    <row r="134" spans="1:14" ht="15.75" customHeight="1">
      <c r="A134" s="4">
        <v>2320</v>
      </c>
      <c r="C134" s="2" t="s">
        <v>3991</v>
      </c>
      <c r="I134" s="4">
        <v>3360</v>
      </c>
      <c r="J134" s="2" t="s">
        <v>4058</v>
      </c>
      <c r="K134" s="2" t="s">
        <v>4425</v>
      </c>
      <c r="L134" s="2" t="s">
        <v>17</v>
      </c>
      <c r="M134" s="2" t="s">
        <v>4624</v>
      </c>
      <c r="N134" s="2" t="s">
        <v>4664</v>
      </c>
    </row>
    <row r="135" spans="1:14" ht="15.75" customHeight="1">
      <c r="A135" s="4">
        <v>2330</v>
      </c>
      <c r="B135" s="2" t="s">
        <v>4665</v>
      </c>
      <c r="C135" s="2" t="s">
        <v>1825</v>
      </c>
      <c r="D135" s="4">
        <v>2</v>
      </c>
      <c r="E135" s="4" t="s">
        <v>17</v>
      </c>
      <c r="F135" s="2" t="s">
        <v>2980</v>
      </c>
      <c r="G135" s="2" t="s">
        <v>1826</v>
      </c>
      <c r="I135" s="4">
        <v>3240</v>
      </c>
      <c r="J135" s="2" t="s">
        <v>4060</v>
      </c>
      <c r="K135" s="2" t="s">
        <v>4425</v>
      </c>
      <c r="L135" s="2" t="s">
        <v>17</v>
      </c>
    </row>
    <row r="136" spans="1:14" ht="15.75" customHeight="1">
      <c r="A136" s="4">
        <v>2340</v>
      </c>
      <c r="B136" s="2" t="s">
        <v>4666</v>
      </c>
      <c r="C136" s="2" t="s">
        <v>1828</v>
      </c>
      <c r="D136" s="4">
        <v>3</v>
      </c>
      <c r="E136" s="4" t="s">
        <v>22</v>
      </c>
      <c r="F136" s="2" t="s">
        <v>2988</v>
      </c>
      <c r="G136" s="2" t="s">
        <v>1829</v>
      </c>
      <c r="H136" s="4" t="s">
        <v>2234</v>
      </c>
      <c r="I136" s="4">
        <v>3250</v>
      </c>
      <c r="J136" s="2" t="s">
        <v>4061</v>
      </c>
      <c r="K136" s="2" t="s">
        <v>4425</v>
      </c>
      <c r="L136" s="2" t="s">
        <v>17</v>
      </c>
      <c r="M136" s="2" t="s">
        <v>4432</v>
      </c>
    </row>
    <row r="137" spans="1:14" ht="15.75" customHeight="1">
      <c r="A137" s="4">
        <v>2350</v>
      </c>
      <c r="B137" s="2" t="s">
        <v>4667</v>
      </c>
      <c r="C137" s="2" t="s">
        <v>1832</v>
      </c>
      <c r="D137" s="4">
        <v>3</v>
      </c>
      <c r="E137" s="4" t="s">
        <v>17</v>
      </c>
      <c r="F137" s="2" t="s">
        <v>2995</v>
      </c>
      <c r="G137" s="2" t="s">
        <v>1833</v>
      </c>
      <c r="H137" s="4" t="s">
        <v>2234</v>
      </c>
      <c r="I137" s="4">
        <v>3260</v>
      </c>
      <c r="J137" s="2" t="s">
        <v>4062</v>
      </c>
      <c r="K137" s="2" t="s">
        <v>4425</v>
      </c>
      <c r="L137" s="2" t="s">
        <v>17</v>
      </c>
    </row>
    <row r="138" spans="1:14" ht="15.75" customHeight="1">
      <c r="A138" s="4">
        <v>2360</v>
      </c>
      <c r="B138" s="2" t="s">
        <v>4668</v>
      </c>
      <c r="C138" s="2" t="s">
        <v>4669</v>
      </c>
      <c r="D138" s="4">
        <v>2</v>
      </c>
      <c r="E138" s="4" t="s">
        <v>17</v>
      </c>
      <c r="F138" s="2" t="s">
        <v>3001</v>
      </c>
      <c r="G138" s="2" t="s">
        <v>3003</v>
      </c>
      <c r="I138" s="4">
        <v>3080</v>
      </c>
      <c r="J138" s="2" t="s">
        <v>4349</v>
      </c>
      <c r="K138" s="2" t="s">
        <v>4425</v>
      </c>
      <c r="L138" s="2" t="s">
        <v>22</v>
      </c>
      <c r="M138" s="2" t="s">
        <v>4624</v>
      </c>
    </row>
    <row r="139" spans="1:14" ht="15.75" customHeight="1">
      <c r="A139" s="4">
        <v>2370</v>
      </c>
      <c r="B139" s="2" t="s">
        <v>4670</v>
      </c>
      <c r="C139" s="2" t="s">
        <v>4671</v>
      </c>
      <c r="D139" s="4">
        <v>3</v>
      </c>
      <c r="E139" s="4" t="s">
        <v>17</v>
      </c>
      <c r="F139" s="2" t="s">
        <v>3009</v>
      </c>
      <c r="G139" s="2" t="s">
        <v>3011</v>
      </c>
      <c r="H139" s="4" t="s">
        <v>2162</v>
      </c>
      <c r="I139" s="4">
        <v>3850</v>
      </c>
      <c r="J139" s="2" t="s">
        <v>4350</v>
      </c>
      <c r="K139" s="2" t="s">
        <v>4425</v>
      </c>
      <c r="L139" s="2" t="s">
        <v>71</v>
      </c>
    </row>
    <row r="140" spans="1:14" ht="15.75" customHeight="1">
      <c r="A140" s="4">
        <v>2380</v>
      </c>
      <c r="B140" s="2" t="s">
        <v>4672</v>
      </c>
      <c r="C140" s="2" t="s">
        <v>4673</v>
      </c>
      <c r="D140" s="4">
        <v>3</v>
      </c>
      <c r="E140" s="4" t="s">
        <v>17</v>
      </c>
      <c r="F140" s="2" t="s">
        <v>2467</v>
      </c>
      <c r="G140" s="2" t="s">
        <v>2469</v>
      </c>
      <c r="H140" s="4" t="s">
        <v>2162</v>
      </c>
      <c r="I140" s="4">
        <v>3090</v>
      </c>
      <c r="J140" s="2" t="s">
        <v>4317</v>
      </c>
      <c r="K140" s="2" t="s">
        <v>4425</v>
      </c>
      <c r="L140" s="2" t="s">
        <v>17</v>
      </c>
    </row>
    <row r="141" spans="1:14" ht="15.75" customHeight="1">
      <c r="A141" s="4">
        <v>2390</v>
      </c>
      <c r="B141" s="2" t="s">
        <v>4674</v>
      </c>
      <c r="C141" s="2" t="s">
        <v>4675</v>
      </c>
      <c r="D141" s="4">
        <v>3</v>
      </c>
      <c r="E141" s="4" t="s">
        <v>17</v>
      </c>
      <c r="F141" s="2" t="s">
        <v>3016</v>
      </c>
      <c r="G141" s="2" t="s">
        <v>3018</v>
      </c>
      <c r="H141" s="4" t="s">
        <v>2162</v>
      </c>
      <c r="I141" s="4">
        <v>3280</v>
      </c>
      <c r="J141" s="2" t="s">
        <v>4351</v>
      </c>
      <c r="K141" s="2" t="s">
        <v>4425</v>
      </c>
      <c r="L141" s="2" t="s">
        <v>17</v>
      </c>
    </row>
    <row r="142" spans="1:14" ht="15.75" customHeight="1">
      <c r="A142" s="4">
        <v>2400</v>
      </c>
      <c r="B142" s="2" t="s">
        <v>4676</v>
      </c>
      <c r="C142" s="2" t="s">
        <v>1836</v>
      </c>
      <c r="D142" s="4">
        <v>1</v>
      </c>
      <c r="E142" s="4" t="s">
        <v>71</v>
      </c>
      <c r="F142" s="2" t="s">
        <v>1837</v>
      </c>
      <c r="G142" s="2" t="s">
        <v>1838</v>
      </c>
      <c r="I142" s="4">
        <v>3560</v>
      </c>
      <c r="J142" s="2" t="s">
        <v>4063</v>
      </c>
      <c r="K142" s="2" t="s">
        <v>4425</v>
      </c>
      <c r="L142" s="2" t="s">
        <v>71</v>
      </c>
      <c r="M142" s="2" t="s">
        <v>4677</v>
      </c>
      <c r="N142" s="2" t="s">
        <v>4678</v>
      </c>
    </row>
    <row r="143" spans="1:14" ht="15.75" customHeight="1">
      <c r="A143" s="4">
        <v>2410</v>
      </c>
      <c r="B143" s="2" t="s">
        <v>4679</v>
      </c>
      <c r="C143" s="2" t="s">
        <v>1843</v>
      </c>
      <c r="D143" s="4">
        <v>2</v>
      </c>
      <c r="E143" s="4" t="s">
        <v>22</v>
      </c>
      <c r="F143" s="2" t="s">
        <v>3064</v>
      </c>
      <c r="G143" s="2" t="s">
        <v>4352</v>
      </c>
      <c r="H143" s="4" t="s">
        <v>2329</v>
      </c>
      <c r="I143" s="4">
        <v>3610</v>
      </c>
      <c r="J143" s="2" t="s">
        <v>4064</v>
      </c>
      <c r="K143" s="2" t="s">
        <v>4425</v>
      </c>
      <c r="L143" s="2" t="s">
        <v>71</v>
      </c>
      <c r="M143" s="2" t="s">
        <v>4485</v>
      </c>
    </row>
    <row r="144" spans="1:14" ht="15.75" customHeight="1">
      <c r="A144" s="4">
        <v>2420</v>
      </c>
      <c r="B144" s="2" t="s">
        <v>4680</v>
      </c>
      <c r="C144" s="2" t="s">
        <v>4066</v>
      </c>
      <c r="D144" s="4">
        <v>2</v>
      </c>
      <c r="E144" s="4" t="s">
        <v>17</v>
      </c>
      <c r="F144" s="2" t="s">
        <v>3070</v>
      </c>
      <c r="G144" s="2" t="s">
        <v>4353</v>
      </c>
      <c r="H144" s="4" t="s">
        <v>2329</v>
      </c>
      <c r="I144" s="4">
        <v>3600</v>
      </c>
      <c r="J144" s="2" t="s">
        <v>4065</v>
      </c>
      <c r="K144" s="2" t="s">
        <v>4425</v>
      </c>
      <c r="L144" s="2" t="s">
        <v>17</v>
      </c>
    </row>
    <row r="145" spans="1:14" ht="15.75" customHeight="1">
      <c r="A145" s="4">
        <v>2430</v>
      </c>
      <c r="B145" s="2" t="s">
        <v>4681</v>
      </c>
      <c r="C145" s="2" t="s">
        <v>4068</v>
      </c>
      <c r="D145" s="4">
        <v>2</v>
      </c>
      <c r="E145" s="4" t="s">
        <v>17</v>
      </c>
      <c r="F145" s="2" t="s">
        <v>3077</v>
      </c>
      <c r="G145" s="2" t="s">
        <v>4354</v>
      </c>
      <c r="H145" s="4" t="s">
        <v>3079</v>
      </c>
      <c r="I145" s="4">
        <v>3590</v>
      </c>
      <c r="J145" s="2" t="s">
        <v>4067</v>
      </c>
      <c r="K145" s="2" t="s">
        <v>4425</v>
      </c>
      <c r="L145" s="2" t="s">
        <v>17</v>
      </c>
    </row>
    <row r="146" spans="1:14" ht="15.75" customHeight="1">
      <c r="A146" s="4">
        <v>2440</v>
      </c>
      <c r="B146" s="2" t="s">
        <v>4682</v>
      </c>
      <c r="C146" s="2" t="s">
        <v>1845</v>
      </c>
      <c r="D146" s="4">
        <v>2</v>
      </c>
      <c r="E146" s="4" t="s">
        <v>22</v>
      </c>
      <c r="F146" s="2" t="s">
        <v>4683</v>
      </c>
      <c r="G146" s="2" t="s">
        <v>4356</v>
      </c>
      <c r="H146" s="4" t="s">
        <v>2189</v>
      </c>
      <c r="I146" s="4">
        <v>3650</v>
      </c>
      <c r="J146" s="2" t="s">
        <v>4074</v>
      </c>
      <c r="K146" s="2" t="s">
        <v>4425</v>
      </c>
      <c r="L146" s="2" t="s">
        <v>17</v>
      </c>
      <c r="M146" s="2" t="s">
        <v>4684</v>
      </c>
    </row>
    <row r="147" spans="1:14" ht="15.75" customHeight="1">
      <c r="A147" s="4">
        <v>2450</v>
      </c>
      <c r="C147" s="2" t="s">
        <v>3991</v>
      </c>
      <c r="I147" s="4">
        <v>3660</v>
      </c>
      <c r="J147" s="2" t="s">
        <v>4685</v>
      </c>
      <c r="K147" s="2" t="s">
        <v>4425</v>
      </c>
      <c r="L147" s="2" t="s">
        <v>17</v>
      </c>
    </row>
    <row r="148" spans="1:14" ht="15.75" customHeight="1">
      <c r="A148" s="4">
        <v>2460</v>
      </c>
      <c r="B148" s="2" t="s">
        <v>4686</v>
      </c>
      <c r="C148" s="2" t="s">
        <v>1841</v>
      </c>
      <c r="D148" s="4">
        <v>2</v>
      </c>
      <c r="E148" s="4" t="s">
        <v>17</v>
      </c>
      <c r="F148" s="2" t="s">
        <v>4687</v>
      </c>
      <c r="G148" s="2" t="s">
        <v>4357</v>
      </c>
      <c r="H148" s="4" t="s">
        <v>3079</v>
      </c>
      <c r="I148" s="4">
        <v>3670</v>
      </c>
      <c r="J148" s="2" t="s">
        <v>4073</v>
      </c>
      <c r="K148" s="2" t="s">
        <v>4425</v>
      </c>
      <c r="L148" s="2" t="s">
        <v>17</v>
      </c>
    </row>
    <row r="149" spans="1:14" ht="15.75" customHeight="1">
      <c r="A149" s="4">
        <v>2470</v>
      </c>
      <c r="B149" s="2" t="s">
        <v>4688</v>
      </c>
      <c r="C149" s="2" t="s">
        <v>4070</v>
      </c>
      <c r="D149" s="4">
        <v>2</v>
      </c>
      <c r="E149" s="4" t="s">
        <v>17</v>
      </c>
      <c r="F149" s="2" t="s">
        <v>3086</v>
      </c>
      <c r="G149" s="2" t="s">
        <v>4689</v>
      </c>
      <c r="H149" s="4" t="s">
        <v>2234</v>
      </c>
      <c r="I149" s="4">
        <v>3630</v>
      </c>
      <c r="J149" s="2" t="s">
        <v>4069</v>
      </c>
      <c r="K149" s="2" t="s">
        <v>4425</v>
      </c>
      <c r="L149" s="2" t="s">
        <v>17</v>
      </c>
    </row>
    <row r="150" spans="1:14" ht="15.75" customHeight="1">
      <c r="A150" s="4">
        <v>2480</v>
      </c>
      <c r="B150" s="2" t="s">
        <v>4690</v>
      </c>
      <c r="C150" s="2" t="s">
        <v>4072</v>
      </c>
      <c r="D150" s="4">
        <v>2</v>
      </c>
      <c r="E150" s="4" t="s">
        <v>17</v>
      </c>
      <c r="F150" s="2" t="s">
        <v>3094</v>
      </c>
      <c r="G150" s="2" t="s">
        <v>4355</v>
      </c>
      <c r="H150" s="4" t="s">
        <v>2189</v>
      </c>
      <c r="I150" s="4">
        <v>3620</v>
      </c>
      <c r="J150" s="2" t="s">
        <v>4071</v>
      </c>
      <c r="K150" s="2" t="s">
        <v>4425</v>
      </c>
      <c r="L150" s="2" t="s">
        <v>17</v>
      </c>
    </row>
    <row r="151" spans="1:14" ht="15.75" customHeight="1">
      <c r="A151" s="4">
        <v>2490</v>
      </c>
      <c r="B151" s="2" t="s">
        <v>4691</v>
      </c>
      <c r="C151" s="2" t="s">
        <v>4076</v>
      </c>
      <c r="D151" s="4">
        <v>1</v>
      </c>
      <c r="E151" s="4" t="s">
        <v>71</v>
      </c>
      <c r="F151" s="2" t="s">
        <v>3135</v>
      </c>
      <c r="G151" s="2" t="s">
        <v>4358</v>
      </c>
      <c r="I151" s="4">
        <v>3680</v>
      </c>
      <c r="J151" s="2" t="s">
        <v>4075</v>
      </c>
      <c r="K151" s="2" t="s">
        <v>4425</v>
      </c>
      <c r="L151" s="2" t="s">
        <v>71</v>
      </c>
      <c r="M151" s="2" t="s">
        <v>4677</v>
      </c>
      <c r="N151" s="2" t="s">
        <v>4692</v>
      </c>
    </row>
    <row r="152" spans="1:14" ht="15.75" customHeight="1">
      <c r="A152" s="4">
        <v>2500</v>
      </c>
      <c r="B152" s="2" t="s">
        <v>4693</v>
      </c>
      <c r="C152" s="2" t="s">
        <v>4078</v>
      </c>
      <c r="D152" s="4">
        <v>2</v>
      </c>
      <c r="E152" s="4" t="s">
        <v>22</v>
      </c>
      <c r="F152" s="2" t="s">
        <v>3141</v>
      </c>
      <c r="G152" s="2" t="s">
        <v>4359</v>
      </c>
      <c r="H152" s="4" t="s">
        <v>2329</v>
      </c>
      <c r="I152" s="4">
        <v>3730</v>
      </c>
      <c r="J152" s="2" t="s">
        <v>4077</v>
      </c>
      <c r="K152" s="2" t="s">
        <v>4425</v>
      </c>
      <c r="L152" s="2" t="s">
        <v>71</v>
      </c>
      <c r="M152" s="2" t="s">
        <v>4485</v>
      </c>
    </row>
    <row r="153" spans="1:14" ht="15.75" customHeight="1">
      <c r="A153" s="4">
        <v>2510</v>
      </c>
      <c r="B153" s="2" t="s">
        <v>4694</v>
      </c>
      <c r="C153" s="2" t="s">
        <v>4080</v>
      </c>
      <c r="D153" s="4">
        <v>2</v>
      </c>
      <c r="E153" s="4" t="s">
        <v>17</v>
      </c>
      <c r="F153" s="2" t="s">
        <v>3146</v>
      </c>
      <c r="G153" s="2" t="s">
        <v>4360</v>
      </c>
      <c r="H153" s="4" t="s">
        <v>2329</v>
      </c>
      <c r="I153" s="4">
        <v>3720</v>
      </c>
      <c r="J153" s="2" t="s">
        <v>4079</v>
      </c>
      <c r="K153" s="2" t="s">
        <v>4425</v>
      </c>
      <c r="L153" s="2" t="s">
        <v>17</v>
      </c>
    </row>
    <row r="154" spans="1:14" ht="15.75" customHeight="1">
      <c r="A154" s="4">
        <v>2520</v>
      </c>
      <c r="B154" s="2" t="s">
        <v>4695</v>
      </c>
      <c r="C154" s="2" t="s">
        <v>4082</v>
      </c>
      <c r="D154" s="4">
        <v>2</v>
      </c>
      <c r="E154" s="4" t="s">
        <v>17</v>
      </c>
      <c r="F154" s="2" t="s">
        <v>3151</v>
      </c>
      <c r="G154" s="2" t="s">
        <v>4696</v>
      </c>
      <c r="H154" s="4" t="s">
        <v>3079</v>
      </c>
      <c r="I154" s="4">
        <v>3710</v>
      </c>
      <c r="J154" s="2" t="s">
        <v>4081</v>
      </c>
      <c r="K154" s="2" t="s">
        <v>4425</v>
      </c>
      <c r="L154" s="2" t="s">
        <v>17</v>
      </c>
    </row>
    <row r="155" spans="1:14" ht="15.75" customHeight="1">
      <c r="A155" s="4">
        <v>2530</v>
      </c>
      <c r="B155" s="2" t="s">
        <v>4697</v>
      </c>
      <c r="C155" s="2" t="s">
        <v>4090</v>
      </c>
      <c r="D155" s="4">
        <v>2</v>
      </c>
      <c r="E155" s="4" t="s">
        <v>22</v>
      </c>
      <c r="F155" s="2" t="s">
        <v>4698</v>
      </c>
      <c r="G155" s="2" t="s">
        <v>4363</v>
      </c>
      <c r="H155" s="4" t="s">
        <v>2189</v>
      </c>
      <c r="I155" s="4">
        <v>3770</v>
      </c>
      <c r="J155" s="2" t="s">
        <v>4089</v>
      </c>
      <c r="K155" s="2" t="s">
        <v>4425</v>
      </c>
      <c r="L155" s="2" t="s">
        <v>17</v>
      </c>
      <c r="N155" s="2" t="s">
        <v>4684</v>
      </c>
    </row>
    <row r="156" spans="1:14" ht="15.75" customHeight="1">
      <c r="A156" s="4">
        <v>2540</v>
      </c>
      <c r="C156" s="2" t="s">
        <v>3991</v>
      </c>
      <c r="I156" s="4">
        <v>3780</v>
      </c>
      <c r="J156" s="2" t="s">
        <v>4699</v>
      </c>
      <c r="K156" s="2" t="s">
        <v>4425</v>
      </c>
      <c r="L156" s="2" t="s">
        <v>17</v>
      </c>
    </row>
    <row r="157" spans="1:14" ht="15.75" customHeight="1">
      <c r="A157" s="4">
        <v>2550</v>
      </c>
      <c r="B157" s="2" t="s">
        <v>4700</v>
      </c>
      <c r="C157" s="2" t="s">
        <v>4088</v>
      </c>
      <c r="D157" s="4">
        <v>2</v>
      </c>
      <c r="E157" s="4" t="s">
        <v>17</v>
      </c>
      <c r="F157" s="2" t="s">
        <v>4701</v>
      </c>
      <c r="G157" s="2" t="s">
        <v>4364</v>
      </c>
      <c r="H157" s="4" t="s">
        <v>3079</v>
      </c>
      <c r="I157" s="4">
        <v>3790</v>
      </c>
      <c r="J157" s="2" t="s">
        <v>4087</v>
      </c>
      <c r="K157" s="2" t="s">
        <v>4425</v>
      </c>
      <c r="L157" s="2" t="s">
        <v>17</v>
      </c>
    </row>
    <row r="158" spans="1:14" ht="15.75" customHeight="1">
      <c r="A158" s="4">
        <v>2560</v>
      </c>
      <c r="B158" s="2" t="s">
        <v>4702</v>
      </c>
      <c r="C158" s="2" t="s">
        <v>4084</v>
      </c>
      <c r="D158" s="4">
        <v>2</v>
      </c>
      <c r="E158" s="4" t="s">
        <v>17</v>
      </c>
      <c r="F158" s="2" t="s">
        <v>3156</v>
      </c>
      <c r="G158" s="2" t="s">
        <v>4361</v>
      </c>
      <c r="H158" s="4" t="s">
        <v>2234</v>
      </c>
      <c r="I158" s="4">
        <v>3750</v>
      </c>
      <c r="J158" s="2" t="s">
        <v>4083</v>
      </c>
      <c r="K158" s="2" t="s">
        <v>4425</v>
      </c>
      <c r="L158" s="2" t="s">
        <v>17</v>
      </c>
    </row>
    <row r="159" spans="1:14" ht="15.75" customHeight="1">
      <c r="A159" s="4">
        <v>2570</v>
      </c>
      <c r="B159" s="2" t="s">
        <v>4703</v>
      </c>
      <c r="C159" s="2" t="s">
        <v>4086</v>
      </c>
      <c r="D159" s="4">
        <v>2</v>
      </c>
      <c r="E159" s="4" t="s">
        <v>17</v>
      </c>
      <c r="F159" s="2" t="s">
        <v>3162</v>
      </c>
      <c r="G159" s="2" t="s">
        <v>4362</v>
      </c>
      <c r="H159" s="4" t="s">
        <v>2189</v>
      </c>
      <c r="I159" s="4">
        <v>3740</v>
      </c>
      <c r="J159" s="2" t="s">
        <v>4085</v>
      </c>
      <c r="K159" s="2" t="s">
        <v>4425</v>
      </c>
      <c r="L159" s="2" t="s">
        <v>17</v>
      </c>
    </row>
    <row r="160" spans="1:14" ht="15.75" customHeight="1">
      <c r="A160" s="4">
        <v>2580</v>
      </c>
      <c r="B160" s="2" t="s">
        <v>4704</v>
      </c>
      <c r="C160" s="2" t="s">
        <v>1884</v>
      </c>
      <c r="D160" s="4">
        <v>1</v>
      </c>
      <c r="E160" s="4" t="s">
        <v>22</v>
      </c>
      <c r="F160" s="2" t="s">
        <v>1885</v>
      </c>
      <c r="G160" s="2" t="s">
        <v>1886</v>
      </c>
      <c r="I160" s="4">
        <v>3860</v>
      </c>
      <c r="J160" s="2" t="s">
        <v>4101</v>
      </c>
      <c r="K160" s="2" t="s">
        <v>4425</v>
      </c>
      <c r="L160" s="2" t="s">
        <v>17</v>
      </c>
    </row>
    <row r="161" spans="1:14" ht="15.75" customHeight="1">
      <c r="A161" s="4">
        <v>2590</v>
      </c>
      <c r="B161" s="2" t="s">
        <v>4705</v>
      </c>
      <c r="C161" s="2" t="s">
        <v>1909</v>
      </c>
      <c r="D161" s="4">
        <v>2</v>
      </c>
      <c r="E161" s="4" t="s">
        <v>22</v>
      </c>
      <c r="F161" s="2" t="s">
        <v>3196</v>
      </c>
      <c r="G161" s="2" t="s">
        <v>1910</v>
      </c>
      <c r="H161" s="4" t="s">
        <v>2329</v>
      </c>
      <c r="I161" s="4">
        <v>3870</v>
      </c>
      <c r="J161" s="2" t="s">
        <v>4108</v>
      </c>
      <c r="K161" s="2" t="s">
        <v>4425</v>
      </c>
      <c r="L161" s="2" t="s">
        <v>71</v>
      </c>
      <c r="M161" s="2" t="s">
        <v>4485</v>
      </c>
    </row>
    <row r="162" spans="1:14" ht="15.75" customHeight="1">
      <c r="A162" s="4">
        <v>2600</v>
      </c>
      <c r="B162" s="2" t="s">
        <v>4706</v>
      </c>
      <c r="C162" s="2" t="s">
        <v>1891</v>
      </c>
      <c r="D162" s="4">
        <v>2</v>
      </c>
      <c r="E162" s="4" t="s">
        <v>17</v>
      </c>
      <c r="F162" s="2" t="s">
        <v>3204</v>
      </c>
      <c r="G162" s="2" t="s">
        <v>1892</v>
      </c>
      <c r="H162" s="4" t="s">
        <v>2329</v>
      </c>
      <c r="I162" s="4">
        <v>3890</v>
      </c>
      <c r="J162" s="2" t="s">
        <v>4103</v>
      </c>
      <c r="K162" s="2" t="s">
        <v>4425</v>
      </c>
      <c r="L162" s="2" t="s">
        <v>71</v>
      </c>
      <c r="M162" s="2" t="s">
        <v>4475</v>
      </c>
    </row>
    <row r="163" spans="1:14" ht="15.75" customHeight="1">
      <c r="A163" s="4">
        <v>2610</v>
      </c>
      <c r="B163" s="2" t="s">
        <v>4707</v>
      </c>
      <c r="C163" s="2" t="s">
        <v>1888</v>
      </c>
      <c r="D163" s="4">
        <v>2</v>
      </c>
      <c r="E163" s="4" t="s">
        <v>17</v>
      </c>
      <c r="F163" s="2" t="s">
        <v>3210</v>
      </c>
      <c r="G163" s="2" t="s">
        <v>1889</v>
      </c>
      <c r="H163" s="4" t="s">
        <v>2329</v>
      </c>
      <c r="I163" s="4">
        <v>3880</v>
      </c>
      <c r="J163" s="2" t="s">
        <v>4102</v>
      </c>
      <c r="K163" s="2" t="s">
        <v>4425</v>
      </c>
      <c r="L163" s="2" t="s">
        <v>71</v>
      </c>
      <c r="M163" s="2" t="s">
        <v>4475</v>
      </c>
    </row>
    <row r="164" spans="1:14" ht="15.75" customHeight="1">
      <c r="A164" s="4">
        <v>2620</v>
      </c>
      <c r="B164" s="2" t="s">
        <v>4708</v>
      </c>
      <c r="C164" s="2" t="s">
        <v>1894</v>
      </c>
      <c r="D164" s="4">
        <v>2</v>
      </c>
      <c r="E164" s="4" t="s">
        <v>22</v>
      </c>
      <c r="F164" s="2" t="s">
        <v>4709</v>
      </c>
      <c r="G164" s="2" t="s">
        <v>4365</v>
      </c>
      <c r="H164" s="4" t="s">
        <v>2329</v>
      </c>
      <c r="I164" s="4">
        <v>3900</v>
      </c>
      <c r="J164" s="2" t="s">
        <v>4104</v>
      </c>
      <c r="K164" s="2" t="s">
        <v>4425</v>
      </c>
      <c r="L164" s="2" t="s">
        <v>71</v>
      </c>
      <c r="M164" s="2" t="s">
        <v>4485</v>
      </c>
    </row>
    <row r="165" spans="1:14" ht="15.75" customHeight="1">
      <c r="A165" s="4">
        <v>2630</v>
      </c>
      <c r="B165" s="2" t="s">
        <v>4710</v>
      </c>
      <c r="C165" s="2" t="s">
        <v>1897</v>
      </c>
      <c r="D165" s="4">
        <v>2</v>
      </c>
      <c r="E165" s="4" t="s">
        <v>17</v>
      </c>
      <c r="F165" s="2" t="s">
        <v>4711</v>
      </c>
      <c r="G165" s="2" t="s">
        <v>4366</v>
      </c>
      <c r="H165" s="4" t="s">
        <v>2329</v>
      </c>
      <c r="I165" s="4">
        <v>3910</v>
      </c>
      <c r="J165" s="2" t="s">
        <v>4105</v>
      </c>
      <c r="K165" s="2" t="s">
        <v>4425</v>
      </c>
      <c r="L165" s="2" t="s">
        <v>71</v>
      </c>
      <c r="M165" s="2" t="s">
        <v>4712</v>
      </c>
      <c r="N165" s="2" t="s">
        <v>4713</v>
      </c>
    </row>
    <row r="166" spans="1:14" ht="15.75" customHeight="1">
      <c r="A166" s="4">
        <v>2640</v>
      </c>
      <c r="B166" s="2" t="s">
        <v>4714</v>
      </c>
      <c r="C166" s="2" t="s">
        <v>4715</v>
      </c>
      <c r="D166" s="4">
        <v>2</v>
      </c>
      <c r="E166" s="4" t="s">
        <v>17</v>
      </c>
      <c r="F166" s="2" t="s">
        <v>4716</v>
      </c>
      <c r="G166" s="2" t="s">
        <v>4369</v>
      </c>
      <c r="H166" s="4" t="s">
        <v>2329</v>
      </c>
      <c r="I166" s="4">
        <v>3910</v>
      </c>
      <c r="J166" s="2" t="s">
        <v>4105</v>
      </c>
      <c r="K166" s="2" t="s">
        <v>4425</v>
      </c>
      <c r="L166" s="2" t="s">
        <v>71</v>
      </c>
      <c r="M166" s="2" t="s">
        <v>4712</v>
      </c>
      <c r="N166" s="2" t="s">
        <v>4713</v>
      </c>
    </row>
    <row r="167" spans="1:14" ht="15.75" customHeight="1">
      <c r="A167" s="4">
        <v>2650</v>
      </c>
      <c r="B167" s="2" t="s">
        <v>4717</v>
      </c>
      <c r="C167" s="2" t="s">
        <v>1900</v>
      </c>
      <c r="D167" s="4">
        <v>2</v>
      </c>
      <c r="E167" s="4" t="s">
        <v>22</v>
      </c>
      <c r="F167" s="2" t="s">
        <v>4718</v>
      </c>
      <c r="G167" s="2" t="s">
        <v>4367</v>
      </c>
      <c r="H167" s="4" t="s">
        <v>2329</v>
      </c>
      <c r="I167" s="4">
        <v>3940</v>
      </c>
      <c r="J167" s="2" t="s">
        <v>4096</v>
      </c>
      <c r="K167" s="2" t="s">
        <v>4425</v>
      </c>
      <c r="L167" s="2" t="s">
        <v>71</v>
      </c>
      <c r="M167" s="2" t="s">
        <v>4485</v>
      </c>
    </row>
    <row r="168" spans="1:14" ht="15.75" customHeight="1">
      <c r="A168" s="4">
        <v>2660</v>
      </c>
      <c r="B168" s="2" t="s">
        <v>4719</v>
      </c>
      <c r="C168" s="2" t="s">
        <v>1903</v>
      </c>
      <c r="D168" s="4">
        <v>2</v>
      </c>
      <c r="E168" s="4" t="s">
        <v>17</v>
      </c>
      <c r="F168" s="2" t="s">
        <v>3036</v>
      </c>
      <c r="G168" s="2" t="s">
        <v>1904</v>
      </c>
      <c r="H168" s="4" t="s">
        <v>2329</v>
      </c>
      <c r="I168" s="4">
        <v>3950</v>
      </c>
      <c r="J168" s="2" t="s">
        <v>4107</v>
      </c>
      <c r="K168" s="2" t="s">
        <v>4425</v>
      </c>
      <c r="L168" s="2" t="s">
        <v>71</v>
      </c>
      <c r="M168" s="2" t="s">
        <v>4475</v>
      </c>
    </row>
    <row r="169" spans="1:14" ht="15.75" customHeight="1">
      <c r="A169" s="4">
        <v>2670</v>
      </c>
      <c r="B169" s="2" t="s">
        <v>4720</v>
      </c>
      <c r="C169" s="2" t="s">
        <v>4721</v>
      </c>
      <c r="D169" s="4">
        <v>2</v>
      </c>
      <c r="E169" s="4" t="s">
        <v>17</v>
      </c>
      <c r="F169" s="2" t="s">
        <v>3241</v>
      </c>
      <c r="G169" s="2" t="s">
        <v>3243</v>
      </c>
      <c r="H169" s="4" t="s">
        <v>2329</v>
      </c>
      <c r="I169" s="4">
        <v>3930</v>
      </c>
      <c r="J169" s="2" t="s">
        <v>4368</v>
      </c>
      <c r="K169" s="2" t="s">
        <v>4425</v>
      </c>
      <c r="L169" s="2" t="s">
        <v>71</v>
      </c>
      <c r="M169" s="2" t="s">
        <v>4475</v>
      </c>
    </row>
    <row r="170" spans="1:14" ht="15.75" customHeight="1">
      <c r="A170" s="4">
        <v>2680</v>
      </c>
      <c r="B170" s="2" t="s">
        <v>4722</v>
      </c>
      <c r="C170" s="2" t="s">
        <v>1906</v>
      </c>
      <c r="D170" s="4">
        <v>2</v>
      </c>
      <c r="E170" s="4" t="s">
        <v>22</v>
      </c>
      <c r="F170" s="2" t="s">
        <v>3248</v>
      </c>
      <c r="G170" s="2" t="s">
        <v>1907</v>
      </c>
      <c r="H170" s="4" t="s">
        <v>2329</v>
      </c>
      <c r="I170" s="4">
        <v>3960</v>
      </c>
      <c r="J170" s="2" t="s">
        <v>4106</v>
      </c>
      <c r="K170" s="2" t="s">
        <v>4425</v>
      </c>
      <c r="L170" s="2" t="s">
        <v>71</v>
      </c>
      <c r="M170" s="2" t="s">
        <v>4485</v>
      </c>
    </row>
    <row r="171" spans="1:14" ht="15.75" customHeight="1">
      <c r="A171" s="4">
        <v>2690</v>
      </c>
      <c r="B171" s="2" t="s">
        <v>4723</v>
      </c>
      <c r="C171" s="2" t="s">
        <v>1847</v>
      </c>
      <c r="D171" s="4">
        <v>1</v>
      </c>
      <c r="E171" s="4" t="s">
        <v>942</v>
      </c>
      <c r="F171" s="2" t="s">
        <v>4724</v>
      </c>
      <c r="G171" s="2" t="s">
        <v>4370</v>
      </c>
      <c r="I171" s="4">
        <v>3370</v>
      </c>
      <c r="J171" s="2" t="s">
        <v>4091</v>
      </c>
      <c r="K171" s="2" t="s">
        <v>4425</v>
      </c>
      <c r="L171" s="2" t="s">
        <v>71</v>
      </c>
      <c r="M171" s="2" t="s">
        <v>4432</v>
      </c>
    </row>
    <row r="172" spans="1:14" ht="15.75" customHeight="1">
      <c r="A172" s="4">
        <v>2700</v>
      </c>
      <c r="B172" s="2" t="s">
        <v>4725</v>
      </c>
      <c r="C172" s="2" t="s">
        <v>1854</v>
      </c>
      <c r="D172" s="4">
        <v>2</v>
      </c>
      <c r="E172" s="4" t="s">
        <v>22</v>
      </c>
      <c r="F172" s="2" t="s">
        <v>4726</v>
      </c>
      <c r="G172" s="2" t="s">
        <v>4727</v>
      </c>
      <c r="H172" s="4" t="s">
        <v>2329</v>
      </c>
      <c r="I172" s="4">
        <v>3410</v>
      </c>
      <c r="J172" s="2" t="s">
        <v>4093</v>
      </c>
      <c r="K172" s="2" t="s">
        <v>4425</v>
      </c>
      <c r="L172" s="2" t="s">
        <v>71</v>
      </c>
      <c r="M172" s="2" t="s">
        <v>4485</v>
      </c>
    </row>
    <row r="173" spans="1:14" ht="15.75" customHeight="1">
      <c r="A173" s="4">
        <v>2710</v>
      </c>
      <c r="B173" s="2" t="s">
        <v>4728</v>
      </c>
      <c r="C173" s="2" t="s">
        <v>1850</v>
      </c>
      <c r="D173" s="4">
        <v>2</v>
      </c>
      <c r="E173" s="4" t="s">
        <v>22</v>
      </c>
      <c r="F173" s="2" t="s">
        <v>4729</v>
      </c>
      <c r="G173" s="2" t="s">
        <v>4371</v>
      </c>
      <c r="H173" s="4" t="s">
        <v>2329</v>
      </c>
      <c r="I173" s="4">
        <v>3380</v>
      </c>
      <c r="J173" s="2" t="s">
        <v>4092</v>
      </c>
      <c r="K173" s="2" t="s">
        <v>4425</v>
      </c>
      <c r="L173" s="2" t="s">
        <v>71</v>
      </c>
      <c r="M173" s="2" t="s">
        <v>4485</v>
      </c>
    </row>
    <row r="174" spans="1:14" ht="15.75" customHeight="1">
      <c r="A174" s="4">
        <v>2720</v>
      </c>
      <c r="B174" s="2" t="s">
        <v>4730</v>
      </c>
      <c r="C174" s="2" t="s">
        <v>1857</v>
      </c>
      <c r="D174" s="4">
        <v>2</v>
      </c>
      <c r="E174" s="4" t="s">
        <v>22</v>
      </c>
      <c r="F174" s="2" t="s">
        <v>4731</v>
      </c>
      <c r="G174" s="2" t="s">
        <v>4372</v>
      </c>
      <c r="H174" s="4" t="s">
        <v>2189</v>
      </c>
      <c r="I174" s="4">
        <v>3390</v>
      </c>
      <c r="J174" s="2" t="s">
        <v>4094</v>
      </c>
      <c r="K174" s="2" t="s">
        <v>4425</v>
      </c>
      <c r="L174" s="2" t="s">
        <v>17</v>
      </c>
      <c r="N174" s="2" t="s">
        <v>4684</v>
      </c>
    </row>
    <row r="175" spans="1:14" ht="15.75" customHeight="1">
      <c r="A175" s="4">
        <v>2730</v>
      </c>
      <c r="C175" s="2" t="s">
        <v>3991</v>
      </c>
      <c r="I175" s="4">
        <v>3420</v>
      </c>
      <c r="J175" s="2" t="s">
        <v>4732</v>
      </c>
      <c r="K175" s="2" t="s">
        <v>4425</v>
      </c>
      <c r="L175" s="2" t="s">
        <v>17</v>
      </c>
      <c r="M175" s="2" t="s">
        <v>4432</v>
      </c>
    </row>
    <row r="176" spans="1:14" ht="15.75" customHeight="1">
      <c r="A176" s="4">
        <v>2740</v>
      </c>
      <c r="B176" s="2" t="s">
        <v>4733</v>
      </c>
      <c r="C176" s="2" t="s">
        <v>1862</v>
      </c>
      <c r="D176" s="4">
        <v>2</v>
      </c>
      <c r="E176" s="4" t="s">
        <v>17</v>
      </c>
      <c r="F176" s="2" t="s">
        <v>4734</v>
      </c>
      <c r="G176" s="2" t="s">
        <v>4373</v>
      </c>
      <c r="H176" s="4" t="s">
        <v>3079</v>
      </c>
      <c r="I176" s="4">
        <v>3480</v>
      </c>
      <c r="J176" s="2" t="s">
        <v>4095</v>
      </c>
      <c r="K176" s="2" t="s">
        <v>4425</v>
      </c>
      <c r="L176" s="2" t="s">
        <v>17</v>
      </c>
    </row>
    <row r="177" spans="1:14" ht="15.75" customHeight="1">
      <c r="A177" s="4">
        <v>2750</v>
      </c>
      <c r="B177" s="2" t="s">
        <v>4735</v>
      </c>
      <c r="C177" s="2" t="s">
        <v>4736</v>
      </c>
      <c r="D177" s="4">
        <v>2</v>
      </c>
      <c r="E177" s="4" t="s">
        <v>17</v>
      </c>
      <c r="F177" s="2" t="s">
        <v>4737</v>
      </c>
      <c r="G177" s="2" t="s">
        <v>4374</v>
      </c>
      <c r="H177" s="4" t="s">
        <v>2234</v>
      </c>
      <c r="I177" s="4">
        <v>3400</v>
      </c>
      <c r="J177" s="2" t="s">
        <v>4375</v>
      </c>
      <c r="K177" s="2" t="s">
        <v>4425</v>
      </c>
      <c r="L177" s="2" t="s">
        <v>17</v>
      </c>
    </row>
    <row r="178" spans="1:14" ht="15.75" customHeight="1">
      <c r="A178" s="4">
        <v>2760</v>
      </c>
      <c r="B178" s="2" t="s">
        <v>4738</v>
      </c>
      <c r="C178" s="2" t="s">
        <v>4739</v>
      </c>
      <c r="D178" s="4">
        <v>2</v>
      </c>
      <c r="E178" s="4" t="s">
        <v>17</v>
      </c>
      <c r="F178" s="2" t="s">
        <v>4740</v>
      </c>
      <c r="G178" s="2" t="s">
        <v>4376</v>
      </c>
      <c r="H178" s="4" t="s">
        <v>2189</v>
      </c>
      <c r="I178" s="4">
        <v>3430</v>
      </c>
      <c r="J178" s="2" t="s">
        <v>4377</v>
      </c>
      <c r="K178" s="2" t="s">
        <v>4425</v>
      </c>
      <c r="L178" s="2" t="s">
        <v>17</v>
      </c>
    </row>
    <row r="179" spans="1:14" ht="15.75" customHeight="1">
      <c r="A179" s="4">
        <v>2770</v>
      </c>
      <c r="B179" s="2" t="s">
        <v>4741</v>
      </c>
      <c r="C179" s="2" t="s">
        <v>1662</v>
      </c>
      <c r="D179" s="4">
        <v>1</v>
      </c>
      <c r="E179" s="4" t="s">
        <v>71</v>
      </c>
      <c r="F179" s="2" t="s">
        <v>1663</v>
      </c>
      <c r="G179" s="2" t="s">
        <v>1664</v>
      </c>
      <c r="I179" s="4">
        <v>2740</v>
      </c>
      <c r="J179" s="2" t="s">
        <v>4003</v>
      </c>
      <c r="K179" s="2" t="s">
        <v>4425</v>
      </c>
      <c r="L179" s="2" t="s">
        <v>71</v>
      </c>
    </row>
    <row r="180" spans="1:14" ht="15.75" customHeight="1">
      <c r="A180" s="4">
        <v>2780</v>
      </c>
      <c r="B180" s="2" t="s">
        <v>4742</v>
      </c>
      <c r="C180" s="2" t="s">
        <v>1666</v>
      </c>
      <c r="D180" s="4">
        <v>2</v>
      </c>
      <c r="E180" s="4" t="s">
        <v>22</v>
      </c>
      <c r="F180" s="2" t="s">
        <v>3339</v>
      </c>
      <c r="G180" s="2" t="s">
        <v>1667</v>
      </c>
      <c r="H180" s="4" t="s">
        <v>4299</v>
      </c>
      <c r="I180" s="4">
        <v>2750</v>
      </c>
      <c r="J180" s="2" t="s">
        <v>4004</v>
      </c>
      <c r="K180" s="2" t="s">
        <v>4425</v>
      </c>
      <c r="L180" s="2" t="s">
        <v>17</v>
      </c>
      <c r="M180" s="2" t="s">
        <v>4432</v>
      </c>
      <c r="N180" s="2" t="s">
        <v>4743</v>
      </c>
    </row>
    <row r="181" spans="1:14" ht="15.75" customHeight="1">
      <c r="A181" s="4">
        <v>2790</v>
      </c>
      <c r="C181" s="2" t="s">
        <v>3991</v>
      </c>
      <c r="I181" s="4">
        <v>2770</v>
      </c>
      <c r="J181" s="2" t="s">
        <v>4463</v>
      </c>
      <c r="K181" s="2" t="s">
        <v>4425</v>
      </c>
      <c r="L181" s="2" t="s">
        <v>17</v>
      </c>
      <c r="M181" s="2" t="s">
        <v>4432</v>
      </c>
      <c r="N181" s="2" t="s">
        <v>4743</v>
      </c>
    </row>
    <row r="182" spans="1:14" ht="15.75" customHeight="1">
      <c r="A182" s="4">
        <v>2800</v>
      </c>
      <c r="B182" s="2" t="s">
        <v>4744</v>
      </c>
      <c r="C182" s="2" t="s">
        <v>1673</v>
      </c>
      <c r="D182" s="4">
        <v>2</v>
      </c>
      <c r="E182" s="4" t="s">
        <v>17</v>
      </c>
      <c r="F182" s="2" t="s">
        <v>3343</v>
      </c>
      <c r="G182" s="2" t="s">
        <v>1674</v>
      </c>
      <c r="H182" s="4" t="s">
        <v>2234</v>
      </c>
      <c r="I182" s="4">
        <v>2780</v>
      </c>
      <c r="J182" s="2" t="s">
        <v>4005</v>
      </c>
      <c r="K182" s="2" t="s">
        <v>4425</v>
      </c>
      <c r="L182" s="2" t="s">
        <v>71</v>
      </c>
      <c r="M182" s="2" t="s">
        <v>4475</v>
      </c>
    </row>
    <row r="183" spans="1:14" ht="15.75" customHeight="1">
      <c r="A183" s="4">
        <v>2810</v>
      </c>
      <c r="B183" s="2" t="s">
        <v>4745</v>
      </c>
      <c r="C183" s="2" t="s">
        <v>1684</v>
      </c>
      <c r="D183" s="4">
        <v>2</v>
      </c>
      <c r="E183" s="4" t="s">
        <v>17</v>
      </c>
      <c r="F183" s="2" t="s">
        <v>3371</v>
      </c>
      <c r="G183" s="2" t="s">
        <v>1685</v>
      </c>
      <c r="H183" s="4" t="s">
        <v>2234</v>
      </c>
      <c r="I183" s="4">
        <v>2760</v>
      </c>
      <c r="J183" s="2" t="s">
        <v>4007</v>
      </c>
      <c r="K183" s="2" t="s">
        <v>4425</v>
      </c>
      <c r="L183" s="2" t="s">
        <v>17</v>
      </c>
    </row>
    <row r="184" spans="1:14" ht="15.75" customHeight="1">
      <c r="A184" s="4">
        <v>2820</v>
      </c>
      <c r="B184" s="2" t="s">
        <v>4746</v>
      </c>
      <c r="C184" s="2" t="s">
        <v>1677</v>
      </c>
      <c r="D184" s="4">
        <v>2</v>
      </c>
      <c r="E184" s="4" t="s">
        <v>17</v>
      </c>
      <c r="F184" s="2" t="s">
        <v>3349</v>
      </c>
      <c r="G184" s="2" t="s">
        <v>1678</v>
      </c>
      <c r="H184" s="4" t="s">
        <v>3350</v>
      </c>
      <c r="I184" s="4">
        <v>2790</v>
      </c>
      <c r="J184" s="2" t="s">
        <v>4006</v>
      </c>
      <c r="K184" s="2" t="s">
        <v>4425</v>
      </c>
      <c r="L184" s="2" t="s">
        <v>71</v>
      </c>
      <c r="M184" s="2" t="s">
        <v>4475</v>
      </c>
    </row>
    <row r="185" spans="1:14" ht="15.75" customHeight="1">
      <c r="A185" s="4">
        <v>2830</v>
      </c>
      <c r="B185" s="2" t="s">
        <v>4747</v>
      </c>
      <c r="C185" s="2" t="s">
        <v>4748</v>
      </c>
      <c r="D185" s="4">
        <v>3</v>
      </c>
      <c r="E185" s="4" t="s">
        <v>22</v>
      </c>
      <c r="F185" s="2" t="s">
        <v>3358</v>
      </c>
      <c r="G185" s="2" t="s">
        <v>4378</v>
      </c>
      <c r="H185" s="4" t="s">
        <v>4470</v>
      </c>
      <c r="I185" s="4">
        <v>2800</v>
      </c>
      <c r="J185" s="2" t="s">
        <v>4749</v>
      </c>
      <c r="K185" s="2" t="s">
        <v>4429</v>
      </c>
      <c r="M185" s="2" t="s">
        <v>4432</v>
      </c>
    </row>
    <row r="186" spans="1:14" ht="15.75" customHeight="1">
      <c r="A186" s="4">
        <v>2840</v>
      </c>
      <c r="B186" s="2" t="s">
        <v>4750</v>
      </c>
      <c r="C186" s="2" t="s">
        <v>4751</v>
      </c>
      <c r="D186" s="4">
        <v>3</v>
      </c>
      <c r="E186" s="4" t="s">
        <v>22</v>
      </c>
      <c r="F186" s="2" t="s">
        <v>3365</v>
      </c>
      <c r="G186" s="2" t="s">
        <v>4379</v>
      </c>
      <c r="H186" s="4" t="s">
        <v>4470</v>
      </c>
      <c r="I186" s="4">
        <v>2810</v>
      </c>
      <c r="J186" s="2" t="s">
        <v>4752</v>
      </c>
      <c r="K186" s="2" t="s">
        <v>4429</v>
      </c>
      <c r="M186" s="2" t="s">
        <v>4432</v>
      </c>
    </row>
    <row r="187" spans="1:14" ht="15.75" customHeight="1">
      <c r="A187" s="4">
        <v>2850</v>
      </c>
      <c r="B187" s="2" t="s">
        <v>4753</v>
      </c>
      <c r="C187" s="2" t="s">
        <v>4132</v>
      </c>
      <c r="D187" s="4">
        <v>1</v>
      </c>
      <c r="E187" s="4" t="s">
        <v>942</v>
      </c>
      <c r="F187" s="2" t="s">
        <v>3378</v>
      </c>
      <c r="G187" s="2" t="s">
        <v>3380</v>
      </c>
      <c r="I187" s="4">
        <v>1160</v>
      </c>
      <c r="J187" s="2" t="s">
        <v>4131</v>
      </c>
      <c r="K187" s="2" t="s">
        <v>4425</v>
      </c>
      <c r="L187" s="2" t="s">
        <v>71</v>
      </c>
      <c r="M187" s="2" t="s">
        <v>4432</v>
      </c>
    </row>
    <row r="188" spans="1:14" ht="15.75" customHeight="1">
      <c r="A188" s="4">
        <v>2860</v>
      </c>
      <c r="B188" s="2" t="s">
        <v>4754</v>
      </c>
      <c r="C188" s="2" t="s">
        <v>4110</v>
      </c>
      <c r="D188" s="4">
        <v>2</v>
      </c>
      <c r="E188" s="4" t="s">
        <v>22</v>
      </c>
      <c r="F188" s="2" t="s">
        <v>3386</v>
      </c>
      <c r="G188" s="2" t="s">
        <v>3388</v>
      </c>
      <c r="H188" s="4" t="s">
        <v>2162</v>
      </c>
      <c r="I188" s="4">
        <v>1180</v>
      </c>
      <c r="J188" s="2" t="s">
        <v>4109</v>
      </c>
      <c r="K188" s="2" t="s">
        <v>4425</v>
      </c>
      <c r="L188" s="2" t="s">
        <v>17</v>
      </c>
      <c r="M188" s="2" t="s">
        <v>4432</v>
      </c>
    </row>
    <row r="189" spans="1:14" ht="15.75" customHeight="1">
      <c r="A189" s="4">
        <v>2870</v>
      </c>
      <c r="B189" s="2" t="s">
        <v>4755</v>
      </c>
      <c r="C189" s="2" t="s">
        <v>4756</v>
      </c>
      <c r="D189" s="4">
        <v>2</v>
      </c>
      <c r="E189" s="4" t="s">
        <v>17</v>
      </c>
      <c r="F189" s="2" t="s">
        <v>3392</v>
      </c>
      <c r="G189" s="2" t="s">
        <v>3394</v>
      </c>
      <c r="H189" s="4" t="s">
        <v>2234</v>
      </c>
      <c r="I189" s="4">
        <v>1200</v>
      </c>
      <c r="J189" s="2" t="s">
        <v>4380</v>
      </c>
      <c r="K189" s="2" t="s">
        <v>4425</v>
      </c>
      <c r="L189" s="2" t="s">
        <v>71</v>
      </c>
      <c r="M189" s="2" t="s">
        <v>4475</v>
      </c>
    </row>
    <row r="190" spans="1:14" ht="15.75" customHeight="1">
      <c r="A190" s="4">
        <v>2880</v>
      </c>
      <c r="B190" s="2" t="s">
        <v>4757</v>
      </c>
      <c r="C190" s="2" t="s">
        <v>4758</v>
      </c>
      <c r="D190" s="4">
        <v>2</v>
      </c>
      <c r="E190" s="4" t="s">
        <v>17</v>
      </c>
      <c r="F190" s="2" t="s">
        <v>3420</v>
      </c>
      <c r="G190" s="2" t="s">
        <v>4381</v>
      </c>
      <c r="H190" s="4" t="s">
        <v>2162</v>
      </c>
      <c r="I190" s="4">
        <v>1870</v>
      </c>
      <c r="J190" s="2" t="s">
        <v>4382</v>
      </c>
      <c r="K190" s="2" t="s">
        <v>4425</v>
      </c>
      <c r="L190" s="2" t="s">
        <v>17</v>
      </c>
      <c r="N190" s="2" t="s">
        <v>4759</v>
      </c>
    </row>
    <row r="191" spans="1:14" ht="15.75" customHeight="1">
      <c r="A191" s="4">
        <v>2890</v>
      </c>
      <c r="C191" s="2" t="s">
        <v>3991</v>
      </c>
      <c r="I191" s="4">
        <v>1880</v>
      </c>
      <c r="J191" s="2" t="s">
        <v>4760</v>
      </c>
      <c r="K191" s="2" t="s">
        <v>4425</v>
      </c>
      <c r="L191" s="2" t="s">
        <v>17</v>
      </c>
      <c r="N191" s="2" t="s">
        <v>4761</v>
      </c>
    </row>
    <row r="192" spans="1:14" ht="15.75" customHeight="1">
      <c r="A192" s="4">
        <v>2900</v>
      </c>
      <c r="B192" s="2" t="s">
        <v>4762</v>
      </c>
      <c r="C192" s="2" t="s">
        <v>4763</v>
      </c>
      <c r="D192" s="4">
        <v>3</v>
      </c>
      <c r="E192" s="4" t="s">
        <v>17</v>
      </c>
      <c r="F192" s="2" t="s">
        <v>4764</v>
      </c>
      <c r="G192" s="2" t="s">
        <v>4383</v>
      </c>
      <c r="H192" s="4" t="s">
        <v>4470</v>
      </c>
      <c r="I192" s="4">
        <v>1890</v>
      </c>
      <c r="J192" s="2" t="s">
        <v>4765</v>
      </c>
      <c r="K192" s="2" t="s">
        <v>4425</v>
      </c>
      <c r="L192" s="2" t="s">
        <v>17</v>
      </c>
    </row>
    <row r="193" spans="1:14" ht="15.75" customHeight="1">
      <c r="A193" s="4">
        <v>2910</v>
      </c>
      <c r="B193" s="2" t="s">
        <v>4766</v>
      </c>
      <c r="C193" s="2" t="s">
        <v>2020</v>
      </c>
      <c r="D193" s="4">
        <v>2</v>
      </c>
      <c r="E193" s="4" t="s">
        <v>22</v>
      </c>
      <c r="F193" s="2" t="s">
        <v>3429</v>
      </c>
      <c r="G193" s="2" t="s">
        <v>2021</v>
      </c>
      <c r="H193" s="4" t="s">
        <v>4767</v>
      </c>
      <c r="I193" s="4">
        <v>1530</v>
      </c>
      <c r="J193" s="2" t="s">
        <v>4138</v>
      </c>
      <c r="K193" s="2" t="s">
        <v>4425</v>
      </c>
      <c r="L193" s="2" t="s">
        <v>17</v>
      </c>
      <c r="M193" s="2" t="s">
        <v>4432</v>
      </c>
    </row>
    <row r="194" spans="1:14" ht="15.75" customHeight="1">
      <c r="A194" s="4">
        <v>2920</v>
      </c>
      <c r="B194" s="2" t="s">
        <v>4768</v>
      </c>
      <c r="C194" s="2" t="s">
        <v>2023</v>
      </c>
      <c r="D194" s="4">
        <v>2</v>
      </c>
      <c r="E194" s="4" t="s">
        <v>22</v>
      </c>
      <c r="F194" s="2" t="s">
        <v>4769</v>
      </c>
      <c r="G194" s="2" t="s">
        <v>2024</v>
      </c>
      <c r="H194" s="4" t="s">
        <v>2189</v>
      </c>
      <c r="I194" s="4">
        <v>1540</v>
      </c>
      <c r="J194" s="2" t="s">
        <v>4139</v>
      </c>
      <c r="K194" s="2" t="s">
        <v>4429</v>
      </c>
      <c r="M194" s="2" t="s">
        <v>4432</v>
      </c>
    </row>
    <row r="195" spans="1:14" ht="15.75" customHeight="1">
      <c r="A195" s="4">
        <v>2930</v>
      </c>
      <c r="B195" s="2" t="s">
        <v>4770</v>
      </c>
      <c r="C195" s="2" t="s">
        <v>2028</v>
      </c>
      <c r="D195" s="4">
        <v>2</v>
      </c>
      <c r="E195" s="4" t="s">
        <v>22</v>
      </c>
      <c r="F195" s="2" t="s">
        <v>3455</v>
      </c>
      <c r="G195" s="2" t="s">
        <v>4386</v>
      </c>
      <c r="H195" s="4" t="s">
        <v>2329</v>
      </c>
      <c r="I195" s="4">
        <v>1850</v>
      </c>
      <c r="J195" s="2" t="s">
        <v>4142</v>
      </c>
      <c r="K195" s="2" t="s">
        <v>4425</v>
      </c>
      <c r="L195" s="2" t="s">
        <v>71</v>
      </c>
      <c r="M195" s="2" t="s">
        <v>4485</v>
      </c>
    </row>
    <row r="196" spans="1:14" ht="15.75" customHeight="1">
      <c r="A196" s="4">
        <v>2940</v>
      </c>
      <c r="B196" s="2" t="s">
        <v>4771</v>
      </c>
      <c r="C196" s="2" t="s">
        <v>1994</v>
      </c>
      <c r="D196" s="4">
        <v>2</v>
      </c>
      <c r="E196" s="4" t="s">
        <v>17</v>
      </c>
      <c r="F196" s="2" t="s">
        <v>3468</v>
      </c>
      <c r="G196" s="2" t="s">
        <v>4387</v>
      </c>
      <c r="H196" s="4" t="s">
        <v>4299</v>
      </c>
      <c r="I196" s="4">
        <v>1390</v>
      </c>
      <c r="J196" s="2" t="s">
        <v>4133</v>
      </c>
      <c r="K196" s="2" t="s">
        <v>4425</v>
      </c>
      <c r="L196" s="2" t="s">
        <v>17</v>
      </c>
    </row>
    <row r="197" spans="1:14" ht="15.75" customHeight="1">
      <c r="A197" s="4">
        <v>2950</v>
      </c>
      <c r="B197" s="2" t="s">
        <v>4772</v>
      </c>
      <c r="C197" s="2" t="s">
        <v>4773</v>
      </c>
      <c r="D197" s="4">
        <v>2</v>
      </c>
      <c r="E197" s="4" t="s">
        <v>17</v>
      </c>
      <c r="F197" s="2" t="s">
        <v>3482</v>
      </c>
      <c r="G197" s="2" t="s">
        <v>4303</v>
      </c>
      <c r="H197" s="4" t="s">
        <v>2234</v>
      </c>
      <c r="I197" s="4">
        <v>1910</v>
      </c>
      <c r="J197" s="2" t="s">
        <v>4388</v>
      </c>
      <c r="K197" s="2" t="s">
        <v>4425</v>
      </c>
      <c r="L197" s="2" t="s">
        <v>22</v>
      </c>
      <c r="M197" s="2" t="s">
        <v>4475</v>
      </c>
    </row>
    <row r="198" spans="1:14" ht="15.75" customHeight="1">
      <c r="A198" s="4">
        <v>2960</v>
      </c>
      <c r="B198" s="2" t="s">
        <v>4774</v>
      </c>
      <c r="C198" s="2" t="s">
        <v>2046</v>
      </c>
      <c r="D198" s="4">
        <v>2</v>
      </c>
      <c r="E198" s="4" t="s">
        <v>17</v>
      </c>
      <c r="F198" s="2" t="s">
        <v>3488</v>
      </c>
      <c r="G198" s="2" t="s">
        <v>2047</v>
      </c>
      <c r="I198" s="4">
        <v>1610</v>
      </c>
      <c r="J198" s="2" t="s">
        <v>4162</v>
      </c>
      <c r="K198" s="2" t="s">
        <v>4425</v>
      </c>
      <c r="L198" s="2" t="s">
        <v>17</v>
      </c>
    </row>
    <row r="199" spans="1:14" ht="15.75" customHeight="1">
      <c r="A199" s="4">
        <v>2970</v>
      </c>
      <c r="B199" s="2" t="s">
        <v>4775</v>
      </c>
      <c r="C199" s="2" t="s">
        <v>2049</v>
      </c>
      <c r="D199" s="4">
        <v>3</v>
      </c>
      <c r="E199" s="4" t="s">
        <v>17</v>
      </c>
      <c r="F199" s="2" t="s">
        <v>3493</v>
      </c>
      <c r="G199" s="2" t="s">
        <v>2050</v>
      </c>
      <c r="H199" s="4" t="s">
        <v>2171</v>
      </c>
      <c r="I199" s="4">
        <v>1630</v>
      </c>
      <c r="J199" s="2" t="s">
        <v>4163</v>
      </c>
      <c r="K199" s="2" t="s">
        <v>4425</v>
      </c>
      <c r="L199" s="2" t="s">
        <v>22</v>
      </c>
      <c r="M199" s="2" t="s">
        <v>4432</v>
      </c>
      <c r="N199" s="2" t="s">
        <v>4427</v>
      </c>
    </row>
    <row r="200" spans="1:14" ht="15.75" customHeight="1">
      <c r="A200" s="4">
        <v>2980</v>
      </c>
      <c r="C200" s="2" t="s">
        <v>3991</v>
      </c>
      <c r="I200" s="4">
        <v>1640</v>
      </c>
      <c r="J200" s="2" t="s">
        <v>4776</v>
      </c>
      <c r="K200" s="2" t="s">
        <v>4429</v>
      </c>
      <c r="N200" s="2" t="s">
        <v>4430</v>
      </c>
    </row>
    <row r="201" spans="1:14" ht="15.75" customHeight="1">
      <c r="A201" s="4">
        <v>2990</v>
      </c>
      <c r="B201" s="2" t="s">
        <v>4777</v>
      </c>
      <c r="C201" s="2" t="s">
        <v>2052</v>
      </c>
      <c r="D201" s="4">
        <v>3</v>
      </c>
      <c r="E201" s="4" t="s">
        <v>17</v>
      </c>
      <c r="F201" s="2" t="s">
        <v>3498</v>
      </c>
      <c r="G201" s="2" t="s">
        <v>2053</v>
      </c>
      <c r="H201" s="4" t="s">
        <v>2171</v>
      </c>
      <c r="I201" s="4">
        <v>1660</v>
      </c>
      <c r="J201" s="2" t="s">
        <v>4164</v>
      </c>
      <c r="K201" s="2" t="s">
        <v>4425</v>
      </c>
      <c r="L201" s="2" t="s">
        <v>22</v>
      </c>
      <c r="N201" s="2" t="s">
        <v>4427</v>
      </c>
    </row>
    <row r="202" spans="1:14" ht="15.75" customHeight="1">
      <c r="A202" s="4">
        <v>3000</v>
      </c>
      <c r="C202" s="2" t="s">
        <v>3991</v>
      </c>
      <c r="I202" s="4">
        <v>1670</v>
      </c>
      <c r="J202" s="2" t="s">
        <v>4778</v>
      </c>
      <c r="K202" s="2" t="s">
        <v>4429</v>
      </c>
      <c r="N202" s="2" t="s">
        <v>4430</v>
      </c>
    </row>
    <row r="203" spans="1:14" ht="15.75" customHeight="1">
      <c r="A203" s="4">
        <v>3010</v>
      </c>
      <c r="B203" s="2" t="s">
        <v>4779</v>
      </c>
      <c r="C203" s="2" t="s">
        <v>2037</v>
      </c>
      <c r="D203" s="4">
        <v>2</v>
      </c>
      <c r="E203" s="4" t="s">
        <v>71</v>
      </c>
      <c r="F203" s="2" t="s">
        <v>3503</v>
      </c>
      <c r="G203" s="2" t="s">
        <v>2038</v>
      </c>
      <c r="I203" s="4">
        <v>1680</v>
      </c>
      <c r="J203" s="2" t="s">
        <v>4146</v>
      </c>
      <c r="K203" s="2" t="s">
        <v>4425</v>
      </c>
      <c r="L203" s="2" t="s">
        <v>71</v>
      </c>
      <c r="M203" s="2" t="s">
        <v>4677</v>
      </c>
      <c r="N203" s="2" t="s">
        <v>4678</v>
      </c>
    </row>
    <row r="204" spans="1:14" ht="15.75" customHeight="1">
      <c r="A204" s="4">
        <v>3020</v>
      </c>
      <c r="B204" s="2" t="s">
        <v>4780</v>
      </c>
      <c r="C204" s="2" t="s">
        <v>4147</v>
      </c>
      <c r="D204" s="4">
        <v>3</v>
      </c>
      <c r="E204" s="4" t="s">
        <v>22</v>
      </c>
      <c r="F204" s="2" t="s">
        <v>3508</v>
      </c>
      <c r="G204" s="2" t="s">
        <v>4352</v>
      </c>
      <c r="H204" s="4" t="s">
        <v>2329</v>
      </c>
      <c r="I204" s="4">
        <v>1730</v>
      </c>
      <c r="J204" s="2" t="s">
        <v>4781</v>
      </c>
      <c r="K204" s="2" t="s">
        <v>4425</v>
      </c>
      <c r="L204" s="2" t="s">
        <v>71</v>
      </c>
      <c r="M204" s="2" t="s">
        <v>4432</v>
      </c>
    </row>
    <row r="205" spans="1:14" ht="15.75" customHeight="1">
      <c r="A205" s="4">
        <v>3030</v>
      </c>
      <c r="B205" s="2" t="s">
        <v>4782</v>
      </c>
      <c r="C205" s="2" t="s">
        <v>2041</v>
      </c>
      <c r="D205" s="4">
        <v>3</v>
      </c>
      <c r="E205" s="4" t="s">
        <v>17</v>
      </c>
      <c r="F205" s="2" t="s">
        <v>3512</v>
      </c>
      <c r="G205" s="2" t="s">
        <v>4389</v>
      </c>
      <c r="H205" s="4" t="s">
        <v>2329</v>
      </c>
      <c r="I205" s="4">
        <v>1720</v>
      </c>
      <c r="J205" s="2" t="s">
        <v>4148</v>
      </c>
      <c r="K205" s="2" t="s">
        <v>4425</v>
      </c>
      <c r="L205" s="2" t="s">
        <v>17</v>
      </c>
    </row>
    <row r="206" spans="1:14" ht="15.75" customHeight="1">
      <c r="A206" s="4">
        <v>3040</v>
      </c>
      <c r="B206" s="2" t="s">
        <v>4783</v>
      </c>
      <c r="C206" s="2" t="s">
        <v>4149</v>
      </c>
      <c r="D206" s="4">
        <v>3</v>
      </c>
      <c r="E206" s="4" t="s">
        <v>17</v>
      </c>
      <c r="F206" s="2" t="s">
        <v>3518</v>
      </c>
      <c r="G206" s="2" t="s">
        <v>4784</v>
      </c>
      <c r="H206" s="4" t="s">
        <v>3079</v>
      </c>
      <c r="I206" s="4">
        <v>1710</v>
      </c>
      <c r="J206" s="2" t="s">
        <v>4785</v>
      </c>
      <c r="K206" s="2" t="s">
        <v>4425</v>
      </c>
      <c r="L206" s="2" t="s">
        <v>17</v>
      </c>
    </row>
    <row r="207" spans="1:14" ht="15.75" customHeight="1">
      <c r="A207" s="4">
        <v>3050</v>
      </c>
      <c r="B207" s="2" t="s">
        <v>4786</v>
      </c>
      <c r="C207" s="2" t="s">
        <v>2045</v>
      </c>
      <c r="D207" s="4">
        <v>3</v>
      </c>
      <c r="E207" s="4" t="s">
        <v>17</v>
      </c>
      <c r="F207" s="2" t="s">
        <v>3524</v>
      </c>
      <c r="G207" s="2" t="s">
        <v>4390</v>
      </c>
      <c r="H207" s="4" t="s">
        <v>2234</v>
      </c>
      <c r="I207" s="4">
        <v>1750</v>
      </c>
      <c r="J207" s="2" t="s">
        <v>4151</v>
      </c>
      <c r="K207" s="2" t="s">
        <v>4425</v>
      </c>
      <c r="L207" s="2" t="s">
        <v>17</v>
      </c>
    </row>
    <row r="208" spans="1:14" ht="15.75" customHeight="1">
      <c r="A208" s="4">
        <v>3060</v>
      </c>
      <c r="B208" s="2" t="s">
        <v>4787</v>
      </c>
      <c r="C208" s="2" t="s">
        <v>2043</v>
      </c>
      <c r="D208" s="4">
        <v>3</v>
      </c>
      <c r="E208" s="4" t="s">
        <v>17</v>
      </c>
      <c r="F208" s="2" t="s">
        <v>3530</v>
      </c>
      <c r="G208" s="2" t="s">
        <v>4391</v>
      </c>
      <c r="H208" s="4" t="s">
        <v>2189</v>
      </c>
      <c r="I208" s="4">
        <v>1740</v>
      </c>
      <c r="J208" s="2" t="s">
        <v>4150</v>
      </c>
      <c r="K208" s="2" t="s">
        <v>4425</v>
      </c>
      <c r="L208" s="2" t="s">
        <v>17</v>
      </c>
    </row>
    <row r="209" spans="1:14" ht="15.75" customHeight="1">
      <c r="A209" s="4">
        <v>3070</v>
      </c>
      <c r="B209" s="2" t="s">
        <v>4788</v>
      </c>
      <c r="C209" s="2" t="s">
        <v>4153</v>
      </c>
      <c r="D209" s="4">
        <v>2</v>
      </c>
      <c r="E209" s="4" t="s">
        <v>71</v>
      </c>
      <c r="F209" s="2" t="s">
        <v>3536</v>
      </c>
      <c r="G209" s="2" t="s">
        <v>4392</v>
      </c>
      <c r="I209" s="4">
        <v>1760</v>
      </c>
      <c r="J209" s="2" t="s">
        <v>4152</v>
      </c>
      <c r="K209" s="2" t="s">
        <v>4425</v>
      </c>
      <c r="L209" s="2" t="s">
        <v>71</v>
      </c>
      <c r="M209" s="2" t="s">
        <v>4677</v>
      </c>
      <c r="N209" s="2" t="s">
        <v>4692</v>
      </c>
    </row>
    <row r="210" spans="1:14" ht="15.75" customHeight="1">
      <c r="A210" s="4">
        <v>3080</v>
      </c>
      <c r="B210" s="2" t="s">
        <v>4789</v>
      </c>
      <c r="C210" s="2" t="s">
        <v>4154</v>
      </c>
      <c r="D210" s="4">
        <v>3</v>
      </c>
      <c r="E210" s="4" t="s">
        <v>22</v>
      </c>
      <c r="F210" s="2" t="s">
        <v>3541</v>
      </c>
      <c r="G210" s="2" t="s">
        <v>4359</v>
      </c>
      <c r="H210" s="4" t="s">
        <v>2329</v>
      </c>
      <c r="I210" s="4">
        <v>1810</v>
      </c>
      <c r="J210" s="2" t="s">
        <v>4790</v>
      </c>
      <c r="K210" s="2" t="s">
        <v>4425</v>
      </c>
      <c r="L210" s="2" t="s">
        <v>71</v>
      </c>
      <c r="M210" s="2" t="s">
        <v>4432</v>
      </c>
    </row>
    <row r="211" spans="1:14" ht="15.75" customHeight="1">
      <c r="A211" s="4">
        <v>3090</v>
      </c>
      <c r="B211" s="2" t="s">
        <v>4791</v>
      </c>
      <c r="C211" s="2" t="s">
        <v>4156</v>
      </c>
      <c r="D211" s="4">
        <v>3</v>
      </c>
      <c r="E211" s="4" t="s">
        <v>17</v>
      </c>
      <c r="F211" s="2" t="s">
        <v>3544</v>
      </c>
      <c r="G211" s="2" t="s">
        <v>4393</v>
      </c>
      <c r="H211" s="4" t="s">
        <v>2329</v>
      </c>
      <c r="I211" s="4">
        <v>1800</v>
      </c>
      <c r="J211" s="2" t="s">
        <v>4155</v>
      </c>
      <c r="K211" s="2" t="s">
        <v>4425</v>
      </c>
      <c r="L211" s="2" t="s">
        <v>17</v>
      </c>
    </row>
    <row r="212" spans="1:14" ht="15.75" customHeight="1">
      <c r="A212" s="4">
        <v>3100</v>
      </c>
      <c r="B212" s="2" t="s">
        <v>4792</v>
      </c>
      <c r="C212" s="2" t="s">
        <v>4157</v>
      </c>
      <c r="D212" s="4">
        <v>3</v>
      </c>
      <c r="E212" s="4" t="s">
        <v>17</v>
      </c>
      <c r="F212" s="2" t="s">
        <v>3549</v>
      </c>
      <c r="G212" s="2" t="s">
        <v>4394</v>
      </c>
      <c r="H212" s="4" t="s">
        <v>3079</v>
      </c>
      <c r="I212" s="4">
        <v>1790</v>
      </c>
      <c r="J212" s="2" t="s">
        <v>4793</v>
      </c>
      <c r="K212" s="2" t="s">
        <v>4425</v>
      </c>
      <c r="L212" s="2" t="s">
        <v>17</v>
      </c>
    </row>
    <row r="213" spans="1:14" ht="15.75" customHeight="1">
      <c r="A213" s="4">
        <v>3110</v>
      </c>
      <c r="B213" s="2" t="s">
        <v>4794</v>
      </c>
      <c r="C213" s="2" t="s">
        <v>4161</v>
      </c>
      <c r="D213" s="4">
        <v>3</v>
      </c>
      <c r="E213" s="4" t="s">
        <v>17</v>
      </c>
      <c r="F213" s="2" t="s">
        <v>3554</v>
      </c>
      <c r="G213" s="2" t="s">
        <v>4395</v>
      </c>
      <c r="H213" s="4" t="s">
        <v>2234</v>
      </c>
      <c r="I213" s="4">
        <v>1830</v>
      </c>
      <c r="J213" s="2" t="s">
        <v>4160</v>
      </c>
      <c r="K213" s="2" t="s">
        <v>4425</v>
      </c>
      <c r="L213" s="2" t="s">
        <v>17</v>
      </c>
    </row>
    <row r="214" spans="1:14" ht="15.75" customHeight="1">
      <c r="A214" s="4">
        <v>3120</v>
      </c>
      <c r="B214" s="2" t="s">
        <v>4795</v>
      </c>
      <c r="C214" s="2" t="s">
        <v>4159</v>
      </c>
      <c r="D214" s="4">
        <v>3</v>
      </c>
      <c r="E214" s="4" t="s">
        <v>17</v>
      </c>
      <c r="F214" s="2" t="s">
        <v>3559</v>
      </c>
      <c r="G214" s="2" t="s">
        <v>4396</v>
      </c>
      <c r="H214" s="4" t="s">
        <v>2189</v>
      </c>
      <c r="I214" s="4">
        <v>1820</v>
      </c>
      <c r="J214" s="2" t="s">
        <v>4158</v>
      </c>
      <c r="K214" s="2" t="s">
        <v>4425</v>
      </c>
      <c r="L214" s="2" t="s">
        <v>17</v>
      </c>
    </row>
    <row r="215" spans="1:14" ht="15.75" customHeight="1">
      <c r="A215" s="4">
        <v>3130</v>
      </c>
      <c r="B215" s="2" t="s">
        <v>4796</v>
      </c>
      <c r="C215" s="2" t="s">
        <v>2005</v>
      </c>
      <c r="D215" s="4">
        <v>2</v>
      </c>
      <c r="E215" s="4" t="s">
        <v>22</v>
      </c>
      <c r="F215" s="2" t="s">
        <v>3564</v>
      </c>
      <c r="G215" s="2" t="s">
        <v>2006</v>
      </c>
      <c r="I215" s="4">
        <v>1370</v>
      </c>
      <c r="J215" s="2" t="s">
        <v>4134</v>
      </c>
      <c r="K215" s="2" t="s">
        <v>4425</v>
      </c>
      <c r="L215" s="2" t="s">
        <v>17</v>
      </c>
      <c r="M215" s="2" t="s">
        <v>4624</v>
      </c>
    </row>
    <row r="216" spans="1:14" ht="15.75" customHeight="1">
      <c r="A216" s="4">
        <v>3140</v>
      </c>
      <c r="B216" s="2" t="s">
        <v>4797</v>
      </c>
      <c r="C216" s="2" t="s">
        <v>2009</v>
      </c>
      <c r="D216" s="4">
        <v>3</v>
      </c>
      <c r="E216" s="4" t="s">
        <v>22</v>
      </c>
      <c r="F216" s="2" t="s">
        <v>3571</v>
      </c>
      <c r="G216" s="2" t="s">
        <v>4384</v>
      </c>
      <c r="H216" s="4" t="s">
        <v>4798</v>
      </c>
      <c r="I216" s="4">
        <v>1490</v>
      </c>
      <c r="J216" s="2" t="s">
        <v>4135</v>
      </c>
      <c r="K216" s="2" t="s">
        <v>4425</v>
      </c>
      <c r="L216" s="2" t="s">
        <v>942</v>
      </c>
      <c r="M216" s="2" t="s">
        <v>4475</v>
      </c>
    </row>
    <row r="217" spans="1:14" ht="15.75" customHeight="1">
      <c r="A217" s="4">
        <v>3150</v>
      </c>
      <c r="B217" s="2" t="s">
        <v>4799</v>
      </c>
      <c r="C217" s="2" t="s">
        <v>4800</v>
      </c>
      <c r="D217" s="4">
        <v>3</v>
      </c>
      <c r="E217" s="4" t="s">
        <v>17</v>
      </c>
      <c r="F217" s="2" t="s">
        <v>3581</v>
      </c>
      <c r="G217" s="2" t="s">
        <v>3583</v>
      </c>
      <c r="H217" s="4" t="s">
        <v>4798</v>
      </c>
      <c r="I217" s="4">
        <v>1470</v>
      </c>
      <c r="J217" s="2" t="s">
        <v>4801</v>
      </c>
      <c r="K217" s="2" t="s">
        <v>4425</v>
      </c>
      <c r="L217" s="2" t="s">
        <v>71</v>
      </c>
      <c r="M217" s="2" t="s">
        <v>4475</v>
      </c>
    </row>
    <row r="218" spans="1:14" ht="15.75" customHeight="1">
      <c r="A218" s="4">
        <v>3160</v>
      </c>
      <c r="B218" s="2" t="s">
        <v>4802</v>
      </c>
      <c r="C218" s="2" t="s">
        <v>4803</v>
      </c>
      <c r="D218" s="4">
        <v>3</v>
      </c>
      <c r="E218" s="4" t="s">
        <v>17</v>
      </c>
      <c r="F218" s="2" t="s">
        <v>3588</v>
      </c>
      <c r="G218" s="2" t="s">
        <v>4397</v>
      </c>
      <c r="H218" s="4" t="s">
        <v>4385</v>
      </c>
      <c r="I218" s="4">
        <v>1410</v>
      </c>
      <c r="J218" s="2" t="s">
        <v>4398</v>
      </c>
      <c r="K218" s="2" t="s">
        <v>4425</v>
      </c>
      <c r="L218" s="2" t="s">
        <v>942</v>
      </c>
      <c r="M218" s="2" t="s">
        <v>4475</v>
      </c>
    </row>
    <row r="219" spans="1:14" ht="15.75" customHeight="1">
      <c r="A219" s="4">
        <v>3170</v>
      </c>
      <c r="B219" s="2" t="s">
        <v>4804</v>
      </c>
      <c r="C219" s="2" t="s">
        <v>2011</v>
      </c>
      <c r="D219" s="4">
        <v>3</v>
      </c>
      <c r="E219" s="4" t="s">
        <v>17</v>
      </c>
      <c r="F219" s="2" t="s">
        <v>3594</v>
      </c>
      <c r="G219" s="2" t="s">
        <v>2012</v>
      </c>
      <c r="H219" s="4" t="s">
        <v>4767</v>
      </c>
      <c r="I219" s="4">
        <v>1420</v>
      </c>
      <c r="J219" s="2" t="s">
        <v>4136</v>
      </c>
      <c r="K219" s="2" t="s">
        <v>4425</v>
      </c>
      <c r="L219" s="2" t="s">
        <v>17</v>
      </c>
      <c r="M219" s="2" t="s">
        <v>4624</v>
      </c>
    </row>
    <row r="220" spans="1:14" ht="15.75" customHeight="1">
      <c r="A220" s="4">
        <v>3180</v>
      </c>
      <c r="C220" s="2" t="s">
        <v>3991</v>
      </c>
      <c r="I220" s="4">
        <v>1500</v>
      </c>
      <c r="J220" s="2" t="s">
        <v>4805</v>
      </c>
      <c r="K220" s="2" t="s">
        <v>4425</v>
      </c>
      <c r="L220" s="2" t="s">
        <v>17</v>
      </c>
      <c r="M220" s="2" t="s">
        <v>4624</v>
      </c>
    </row>
    <row r="221" spans="1:14" ht="15.75" customHeight="1">
      <c r="A221" s="4">
        <v>3190</v>
      </c>
      <c r="B221" s="2" t="s">
        <v>4806</v>
      </c>
      <c r="C221" s="2" t="s">
        <v>2014</v>
      </c>
      <c r="D221" s="4">
        <v>3</v>
      </c>
      <c r="E221" s="4" t="s">
        <v>17</v>
      </c>
      <c r="F221" s="2" t="s">
        <v>3601</v>
      </c>
      <c r="G221" s="2" t="s">
        <v>2015</v>
      </c>
      <c r="H221" s="4" t="s">
        <v>2189</v>
      </c>
      <c r="I221" s="4">
        <v>1430</v>
      </c>
      <c r="J221" s="2" t="s">
        <v>4137</v>
      </c>
      <c r="K221" s="2" t="s">
        <v>4429</v>
      </c>
    </row>
    <row r="222" spans="1:14" ht="15.75" customHeight="1">
      <c r="A222" s="4">
        <v>3200</v>
      </c>
      <c r="B222" s="2" t="s">
        <v>4807</v>
      </c>
      <c r="C222" s="2" t="s">
        <v>4141</v>
      </c>
      <c r="D222" s="4">
        <v>2</v>
      </c>
      <c r="E222" s="4" t="s">
        <v>22</v>
      </c>
      <c r="F222" s="2" t="s">
        <v>4808</v>
      </c>
      <c r="G222" s="2" t="s">
        <v>4399</v>
      </c>
      <c r="I222" s="4">
        <v>1570</v>
      </c>
      <c r="J222" s="2" t="s">
        <v>4140</v>
      </c>
      <c r="K222" s="2" t="s">
        <v>4425</v>
      </c>
      <c r="L222" s="2" t="s">
        <v>71</v>
      </c>
      <c r="M222" s="2" t="s">
        <v>4475</v>
      </c>
    </row>
    <row r="223" spans="1:14" ht="15.75" customHeight="1">
      <c r="A223" s="4">
        <v>3210</v>
      </c>
      <c r="B223" s="2" t="s">
        <v>4809</v>
      </c>
      <c r="C223" s="2" t="s">
        <v>2030</v>
      </c>
      <c r="D223" s="4">
        <v>3</v>
      </c>
      <c r="E223" s="4" t="s">
        <v>22</v>
      </c>
      <c r="F223" s="2" t="s">
        <v>4810</v>
      </c>
      <c r="G223" s="2" t="s">
        <v>4400</v>
      </c>
      <c r="H223" s="4" t="s">
        <v>2189</v>
      </c>
      <c r="I223" s="4">
        <v>1580</v>
      </c>
      <c r="J223" s="2" t="s">
        <v>4143</v>
      </c>
      <c r="K223" s="2" t="s">
        <v>4425</v>
      </c>
      <c r="L223" s="2" t="s">
        <v>17</v>
      </c>
      <c r="M223" s="2" t="s">
        <v>4684</v>
      </c>
    </row>
    <row r="224" spans="1:14" ht="15.75" customHeight="1">
      <c r="A224" s="4">
        <v>3220</v>
      </c>
      <c r="C224" s="2" t="s">
        <v>3991</v>
      </c>
      <c r="I224" s="4">
        <v>1590</v>
      </c>
      <c r="J224" s="2" t="s">
        <v>4811</v>
      </c>
      <c r="K224" s="2" t="s">
        <v>4425</v>
      </c>
      <c r="L224" s="2" t="s">
        <v>17</v>
      </c>
      <c r="M224" s="2" t="s">
        <v>4432</v>
      </c>
    </row>
    <row r="225" spans="1:13" ht="15.75" customHeight="1">
      <c r="A225" s="4">
        <v>3230</v>
      </c>
      <c r="B225" s="2" t="s">
        <v>4812</v>
      </c>
      <c r="C225" s="2" t="s">
        <v>2034</v>
      </c>
      <c r="D225" s="4">
        <v>3</v>
      </c>
      <c r="E225" s="4" t="s">
        <v>17</v>
      </c>
      <c r="F225" s="2" t="s">
        <v>4813</v>
      </c>
      <c r="G225" s="2" t="s">
        <v>4401</v>
      </c>
      <c r="H225" s="4" t="s">
        <v>3079</v>
      </c>
      <c r="I225" s="4">
        <v>1600</v>
      </c>
      <c r="J225" s="2" t="s">
        <v>4144</v>
      </c>
      <c r="K225" s="2" t="s">
        <v>4425</v>
      </c>
      <c r="L225" s="2" t="s">
        <v>17</v>
      </c>
    </row>
    <row r="226" spans="1:13" ht="15.75" customHeight="1">
      <c r="A226" s="4">
        <v>3240</v>
      </c>
      <c r="B226" s="2" t="s">
        <v>4814</v>
      </c>
      <c r="C226" s="2" t="s">
        <v>2054</v>
      </c>
      <c r="D226" s="4">
        <v>2</v>
      </c>
      <c r="E226" s="4" t="s">
        <v>22</v>
      </c>
      <c r="F226" s="2" t="s">
        <v>3650</v>
      </c>
      <c r="G226" s="2" t="s">
        <v>2055</v>
      </c>
      <c r="I226" s="4">
        <v>1210</v>
      </c>
      <c r="J226" s="2" t="s">
        <v>4165</v>
      </c>
      <c r="K226" s="2" t="s">
        <v>4425</v>
      </c>
      <c r="L226" s="2" t="s">
        <v>17</v>
      </c>
      <c r="M226" s="2" t="s">
        <v>4432</v>
      </c>
    </row>
    <row r="227" spans="1:13" ht="15.75" customHeight="1">
      <c r="A227" s="4">
        <v>3250</v>
      </c>
      <c r="B227" s="2" t="s">
        <v>4815</v>
      </c>
      <c r="C227" s="2" t="s">
        <v>2058</v>
      </c>
      <c r="D227" s="4">
        <v>3</v>
      </c>
      <c r="E227" s="4" t="s">
        <v>22</v>
      </c>
      <c r="F227" s="2" t="s">
        <v>3657</v>
      </c>
      <c r="G227" s="2" t="s">
        <v>2059</v>
      </c>
      <c r="H227" s="4" t="s">
        <v>2234</v>
      </c>
      <c r="I227" s="4">
        <v>1260</v>
      </c>
      <c r="J227" s="2" t="s">
        <v>4171</v>
      </c>
      <c r="K227" s="2" t="s">
        <v>4425</v>
      </c>
      <c r="L227" s="2" t="s">
        <v>71</v>
      </c>
      <c r="M227" s="2" t="s">
        <v>4485</v>
      </c>
    </row>
    <row r="228" spans="1:13" ht="15.75" customHeight="1">
      <c r="A228" s="4">
        <v>3260</v>
      </c>
      <c r="B228" s="2" t="s">
        <v>4816</v>
      </c>
      <c r="C228" s="2" t="s">
        <v>2061</v>
      </c>
      <c r="D228" s="4">
        <v>3</v>
      </c>
      <c r="E228" s="4" t="s">
        <v>17</v>
      </c>
      <c r="F228" s="2" t="s">
        <v>3662</v>
      </c>
      <c r="G228" s="2" t="s">
        <v>2062</v>
      </c>
      <c r="H228" s="4" t="s">
        <v>2234</v>
      </c>
      <c r="I228" s="4">
        <v>1270</v>
      </c>
      <c r="J228" s="2" t="s">
        <v>4172</v>
      </c>
      <c r="K228" s="2" t="s">
        <v>4425</v>
      </c>
      <c r="L228" s="2" t="s">
        <v>17</v>
      </c>
      <c r="M228" s="2" t="s">
        <v>4475</v>
      </c>
    </row>
    <row r="229" spans="1:13" ht="15.75" customHeight="1">
      <c r="A229" s="4">
        <v>3270</v>
      </c>
      <c r="B229" s="2" t="s">
        <v>4817</v>
      </c>
      <c r="C229" s="2" t="s">
        <v>4166</v>
      </c>
      <c r="D229" s="4">
        <v>3</v>
      </c>
      <c r="E229" s="4" t="s">
        <v>17</v>
      </c>
      <c r="F229" s="2" t="s">
        <v>3667</v>
      </c>
      <c r="G229" s="2" t="s">
        <v>4402</v>
      </c>
      <c r="H229" s="4" t="s">
        <v>2162</v>
      </c>
      <c r="I229" s="4">
        <v>1240</v>
      </c>
      <c r="J229" s="2" t="s">
        <v>4403</v>
      </c>
      <c r="K229" s="2" t="s">
        <v>4425</v>
      </c>
      <c r="L229" s="2" t="s">
        <v>17</v>
      </c>
    </row>
    <row r="230" spans="1:13" ht="15.75" customHeight="1">
      <c r="A230" s="4">
        <v>3280</v>
      </c>
      <c r="B230" s="2" t="s">
        <v>4818</v>
      </c>
      <c r="C230" s="2" t="s">
        <v>4167</v>
      </c>
      <c r="D230" s="4">
        <v>3</v>
      </c>
      <c r="E230" s="4" t="s">
        <v>17</v>
      </c>
      <c r="F230" s="2" t="s">
        <v>3673</v>
      </c>
      <c r="G230" s="2" t="s">
        <v>4404</v>
      </c>
      <c r="H230" s="4" t="s">
        <v>2162</v>
      </c>
      <c r="I230" s="4">
        <v>1250</v>
      </c>
      <c r="J230" s="2" t="s">
        <v>4405</v>
      </c>
      <c r="K230" s="2" t="s">
        <v>4425</v>
      </c>
      <c r="L230" s="2" t="s">
        <v>17</v>
      </c>
    </row>
    <row r="231" spans="1:13" ht="15.75" customHeight="1">
      <c r="A231" s="4">
        <v>3290</v>
      </c>
      <c r="B231" s="2" t="s">
        <v>4819</v>
      </c>
      <c r="C231" s="2" t="s">
        <v>4168</v>
      </c>
      <c r="D231" s="4">
        <v>3</v>
      </c>
      <c r="E231" s="4" t="s">
        <v>17</v>
      </c>
      <c r="F231" s="2" t="s">
        <v>3679</v>
      </c>
      <c r="G231" s="2" t="s">
        <v>3681</v>
      </c>
      <c r="H231" s="4" t="s">
        <v>2162</v>
      </c>
      <c r="I231" s="4">
        <v>1220</v>
      </c>
      <c r="J231" s="2" t="s">
        <v>4406</v>
      </c>
      <c r="K231" s="2" t="s">
        <v>4425</v>
      </c>
      <c r="L231" s="2" t="s">
        <v>17</v>
      </c>
    </row>
    <row r="232" spans="1:13" ht="15.75" customHeight="1">
      <c r="A232" s="4">
        <v>3300</v>
      </c>
      <c r="B232" s="2" t="s">
        <v>4820</v>
      </c>
      <c r="C232" s="2" t="s">
        <v>4821</v>
      </c>
      <c r="D232" s="4">
        <v>4</v>
      </c>
      <c r="E232" s="4" t="s">
        <v>22</v>
      </c>
      <c r="F232" s="2" t="s">
        <v>4822</v>
      </c>
      <c r="G232" s="2" t="s">
        <v>4407</v>
      </c>
      <c r="H232" s="4" t="s">
        <v>4470</v>
      </c>
      <c r="I232" s="4">
        <v>1230</v>
      </c>
      <c r="J232" s="2" t="s">
        <v>4823</v>
      </c>
      <c r="K232" s="2" t="s">
        <v>4429</v>
      </c>
    </row>
    <row r="233" spans="1:13" ht="15.75" customHeight="1">
      <c r="A233" s="4">
        <v>3310</v>
      </c>
      <c r="B233" s="2" t="s">
        <v>4824</v>
      </c>
      <c r="C233" s="2" t="s">
        <v>4169</v>
      </c>
      <c r="D233" s="4">
        <v>3</v>
      </c>
      <c r="E233" s="4" t="s">
        <v>71</v>
      </c>
      <c r="F233" s="2" t="s">
        <v>3689</v>
      </c>
      <c r="G233" s="2" t="s">
        <v>3691</v>
      </c>
      <c r="H233" s="4" t="s">
        <v>2162</v>
      </c>
      <c r="I233" s="4">
        <v>1320</v>
      </c>
      <c r="J233" s="2" t="s">
        <v>4408</v>
      </c>
      <c r="K233" s="2" t="s">
        <v>4425</v>
      </c>
      <c r="L233" s="2" t="s">
        <v>17</v>
      </c>
    </row>
    <row r="234" spans="1:13" ht="15.75" customHeight="1">
      <c r="A234" s="4">
        <v>3320</v>
      </c>
      <c r="B234" s="2" t="s">
        <v>4825</v>
      </c>
      <c r="C234" s="2" t="s">
        <v>4826</v>
      </c>
      <c r="D234" s="4">
        <v>4</v>
      </c>
      <c r="E234" s="4" t="s">
        <v>22</v>
      </c>
      <c r="F234" s="2" t="s">
        <v>4827</v>
      </c>
      <c r="G234" s="2" t="s">
        <v>4409</v>
      </c>
      <c r="H234" s="4" t="s">
        <v>4470</v>
      </c>
      <c r="I234" s="4">
        <v>1330</v>
      </c>
      <c r="J234" s="2" t="s">
        <v>4828</v>
      </c>
      <c r="K234" s="2" t="s">
        <v>4429</v>
      </c>
      <c r="M234" s="2" t="s">
        <v>4432</v>
      </c>
    </row>
    <row r="235" spans="1:13" ht="15.75" customHeight="1">
      <c r="A235" s="4">
        <v>3330</v>
      </c>
      <c r="B235" s="2" t="s">
        <v>4829</v>
      </c>
      <c r="C235" s="2" t="s">
        <v>4830</v>
      </c>
      <c r="D235" s="4">
        <v>4</v>
      </c>
      <c r="E235" s="4" t="s">
        <v>17</v>
      </c>
      <c r="F235" s="2" t="s">
        <v>4831</v>
      </c>
      <c r="G235" s="2" t="s">
        <v>3707</v>
      </c>
      <c r="H235" s="4" t="s">
        <v>4470</v>
      </c>
      <c r="I235" s="4">
        <v>1340</v>
      </c>
      <c r="J235" s="2" t="s">
        <v>4832</v>
      </c>
      <c r="K235" s="2" t="s">
        <v>4429</v>
      </c>
    </row>
    <row r="236" spans="1:13" ht="15.75" customHeight="1">
      <c r="A236" s="4">
        <v>3340</v>
      </c>
      <c r="B236" s="2" t="s">
        <v>4833</v>
      </c>
      <c r="C236" s="2" t="s">
        <v>4170</v>
      </c>
      <c r="D236" s="4">
        <v>3</v>
      </c>
      <c r="E236" s="4" t="s">
        <v>17</v>
      </c>
      <c r="F236" s="2" t="s">
        <v>3712</v>
      </c>
      <c r="G236" s="2" t="s">
        <v>3714</v>
      </c>
      <c r="H236" s="4" t="s">
        <v>2189</v>
      </c>
      <c r="I236" s="4">
        <v>1360</v>
      </c>
      <c r="J236" s="2" t="s">
        <v>4410</v>
      </c>
      <c r="K236" s="2" t="s">
        <v>4425</v>
      </c>
      <c r="L236" s="2" t="s">
        <v>17</v>
      </c>
    </row>
    <row r="237" spans="1:13" ht="15.75" customHeight="1">
      <c r="A237" s="4">
        <v>3350</v>
      </c>
      <c r="B237" s="2" t="s">
        <v>4834</v>
      </c>
      <c r="C237" s="2" t="s">
        <v>4173</v>
      </c>
      <c r="D237" s="4">
        <v>3</v>
      </c>
      <c r="E237" s="4" t="s">
        <v>71</v>
      </c>
      <c r="F237" s="2" t="s">
        <v>3718</v>
      </c>
      <c r="G237" s="2" t="s">
        <v>3720</v>
      </c>
      <c r="I237" s="4">
        <v>1280</v>
      </c>
      <c r="J237" s="2" t="s">
        <v>4411</v>
      </c>
      <c r="K237" s="2" t="s">
        <v>4425</v>
      </c>
      <c r="L237" s="2" t="s">
        <v>71</v>
      </c>
    </row>
    <row r="238" spans="1:13" ht="15.75" customHeight="1">
      <c r="A238" s="4">
        <v>3360</v>
      </c>
      <c r="B238" s="2" t="s">
        <v>4835</v>
      </c>
      <c r="C238" s="2" t="s">
        <v>4174</v>
      </c>
      <c r="D238" s="4">
        <v>4</v>
      </c>
      <c r="E238" s="4" t="s">
        <v>22</v>
      </c>
      <c r="F238" s="2" t="s">
        <v>3726</v>
      </c>
      <c r="G238" s="2" t="s">
        <v>3728</v>
      </c>
      <c r="H238" s="4" t="s">
        <v>2234</v>
      </c>
      <c r="I238" s="4">
        <v>1290</v>
      </c>
      <c r="J238" s="2" t="s">
        <v>4412</v>
      </c>
      <c r="K238" s="2" t="s">
        <v>4425</v>
      </c>
      <c r="L238" s="2" t="s">
        <v>71</v>
      </c>
      <c r="M238" s="2" t="s">
        <v>4485</v>
      </c>
    </row>
    <row r="239" spans="1:13" ht="15.75" customHeight="1">
      <c r="A239" s="4">
        <v>3370</v>
      </c>
      <c r="B239" s="2" t="s">
        <v>4836</v>
      </c>
      <c r="C239" s="2" t="s">
        <v>4175</v>
      </c>
      <c r="D239" s="4">
        <v>4</v>
      </c>
      <c r="E239" s="4" t="s">
        <v>22</v>
      </c>
      <c r="F239" s="2" t="s">
        <v>3734</v>
      </c>
      <c r="G239" s="2" t="s">
        <v>3736</v>
      </c>
      <c r="H239" s="4" t="s">
        <v>2234</v>
      </c>
      <c r="I239" s="4">
        <v>1300</v>
      </c>
      <c r="J239" s="2" t="s">
        <v>4413</v>
      </c>
      <c r="K239" s="2" t="s">
        <v>4425</v>
      </c>
      <c r="L239" s="2" t="s">
        <v>71</v>
      </c>
      <c r="M239" s="2" t="s">
        <v>4837</v>
      </c>
    </row>
    <row r="240" spans="1:13" ht="15.75" customHeight="1">
      <c r="C240" s="2" t="s">
        <v>3991</v>
      </c>
      <c r="I240" s="4">
        <v>1860</v>
      </c>
      <c r="J240" s="2" t="s">
        <v>4838</v>
      </c>
      <c r="K240" s="2" t="s">
        <v>4425</v>
      </c>
    </row>
  </sheetData>
  <phoneticPr fontId="13"/>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コアインボイス</vt:lpstr>
      <vt:lpstr>JP PINT 1.0</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2023-01-14T04:13:54Z</dcterms:modified>
</cp:coreProperties>
</file>