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66EB768D-A2A6-4439-ADD7-DF1C0A0080C9}" xr6:coauthVersionLast="47" xr6:coauthVersionMax="47" xr10:uidLastSave="{00000000-0000-0000-0000-000000000000}"/>
  <bookViews>
    <workbookView xWindow="-120" yWindow="-120" windowWidth="29040" windowHeight="15720" xr2:uid="{973C9A19-94D4-4FAB-88D1-8523095BD6BA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Criteria" localSheetId="1">Sheet3!$A$1:$A$25</definedName>
    <definedName name="_xlnm.Extract" localSheetId="1">Sheet3!$B$1:$E$1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G11" i="1"/>
  <c r="F11" i="1"/>
  <c r="H23" i="2"/>
  <c r="H22" i="2"/>
  <c r="H17" i="2"/>
  <c r="H16" i="2"/>
  <c r="I6" i="2"/>
  <c r="I5" i="2"/>
  <c r="I10" i="2"/>
  <c r="I9" i="2"/>
  <c r="I8" i="2"/>
  <c r="I4" i="2"/>
  <c r="I3" i="2"/>
</calcChain>
</file>

<file path=xl/sharedStrings.xml><?xml version="1.0" encoding="utf-8"?>
<sst xmlns="http://schemas.openxmlformats.org/spreadsheetml/2006/main" count="280" uniqueCount="51">
  <si>
    <t>Sale Rep Criteria:</t>
  </si>
  <si>
    <t>COUNT</t>
  </si>
  <si>
    <t>COUNTA</t>
  </si>
  <si>
    <t>SUM</t>
  </si>
  <si>
    <t>Date Criteria:</t>
  </si>
  <si>
    <t>Counts Numbers</t>
  </si>
  <si>
    <t>Counts cells not empty</t>
  </si>
  <si>
    <t>Adds numbers</t>
  </si>
  <si>
    <t>Count ALL Numbers</t>
  </si>
  <si>
    <t>Count ALL Words</t>
  </si>
  <si>
    <t>Sum ALL Numbers</t>
  </si>
  <si>
    <t>Date</t>
  </si>
  <si>
    <t>SalesRep</t>
  </si>
  <si>
    <t>Sales</t>
  </si>
  <si>
    <t>Chin</t>
  </si>
  <si>
    <t>Gigi</t>
  </si>
  <si>
    <t>**When you specify a "criteria" or "condition" you are saying: "don't make the</t>
  </si>
  <si>
    <t>Dawn</t>
  </si>
  <si>
    <t>calculation on all the items, just on some of the items".</t>
  </si>
  <si>
    <t>COUNTIFS</t>
  </si>
  <si>
    <t>SUMIFS</t>
  </si>
  <si>
    <t>Count w/ 1 or more criteria</t>
  </si>
  <si>
    <t>Add w/ 1 or more criteria</t>
  </si>
  <si>
    <t>Criteria</t>
  </si>
  <si>
    <t>Count</t>
  </si>
  <si>
    <t>Sum</t>
  </si>
  <si>
    <t>Region</t>
  </si>
  <si>
    <t>West</t>
  </si>
  <si>
    <t>Northwest</t>
  </si>
  <si>
    <t>COUNTIF</t>
  </si>
  <si>
    <t>SUMIF</t>
  </si>
  <si>
    <t>Product</t>
  </si>
  <si>
    <t>Sales Rep</t>
  </si>
  <si>
    <t>Quad</t>
  </si>
  <si>
    <t>Fran</t>
  </si>
  <si>
    <t>South</t>
  </si>
  <si>
    <t>Yanaki</t>
  </si>
  <si>
    <t>Kiki</t>
  </si>
  <si>
    <t>East</t>
  </si>
  <si>
    <t>Majestic Beaut</t>
  </si>
  <si>
    <t>Carlota</t>
  </si>
  <si>
    <t>Tyrone</t>
  </si>
  <si>
    <t>Abdi</t>
  </si>
  <si>
    <t>Bellen</t>
  </si>
  <si>
    <t>Aspen</t>
  </si>
  <si>
    <t>Calculating only num value</t>
  </si>
  <si>
    <t>Calculating only alp value</t>
  </si>
  <si>
    <t>if I  wants to find how much sales in region in norwest</t>
  </si>
  <si>
    <t>if wants to check more condition of sales e.g  how much sales in northwest done by abdi</t>
  </si>
  <si>
    <t>how many time east region reperated in region</t>
  </si>
  <si>
    <t>in region south how many time 100 are repeted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</si>
</sst>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14" fontId="0" fillId="0" borderId="1" xfId="0" applyNumberFormat="1" applyBorder="1"/>
    <xf numFmtId="0" fontId="0" fillId="3" borderId="1" xfId="0" applyFill="1" applyBorder="1" applyAlignment="1">
      <alignment wrapText="1"/>
    </xf>
    <xf numFmtId="0" fontId="2" fillId="4" borderId="2" xfId="0" applyFont="1" applyFill="1" applyBorder="1"/>
    <xf numFmtId="0" fontId="2" fillId="4" borderId="1" xfId="0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F5FD-8C33-4503-A1E0-59D1983C57A7}">
  <dimension ref="A1:G13"/>
  <sheetViews>
    <sheetView tabSelected="1" workbookViewId="0">
      <selection activeCell="G14" sqref="G14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5.5703125" bestFit="1" customWidth="1"/>
    <col min="5" max="5" width="72.7109375" bestFit="1" customWidth="1"/>
    <col min="6" max="6" width="16" bestFit="1" customWidth="1"/>
    <col min="7" max="7" width="17" bestFit="1" customWidth="1"/>
  </cols>
  <sheetData>
    <row r="1" spans="1:7" x14ac:dyDescent="0.25">
      <c r="A1" s="1" t="s">
        <v>0</v>
      </c>
      <c r="B1" s="1"/>
      <c r="E1" s="2" t="s">
        <v>1</v>
      </c>
      <c r="F1" s="2" t="s">
        <v>2</v>
      </c>
      <c r="G1" s="2" t="s">
        <v>3</v>
      </c>
    </row>
    <row r="2" spans="1:7" ht="45" x14ac:dyDescent="0.25">
      <c r="A2" s="1" t="s">
        <v>4</v>
      </c>
      <c r="B2" s="3"/>
      <c r="E2" s="4" t="s">
        <v>5</v>
      </c>
      <c r="F2" s="4" t="s">
        <v>6</v>
      </c>
      <c r="G2" s="4" t="s">
        <v>7</v>
      </c>
    </row>
    <row r="3" spans="1:7" x14ac:dyDescent="0.25">
      <c r="E3" s="5" t="s">
        <v>8</v>
      </c>
      <c r="F3" s="5" t="s">
        <v>9</v>
      </c>
      <c r="G3" s="5" t="s">
        <v>10</v>
      </c>
    </row>
    <row r="4" spans="1:7" x14ac:dyDescent="0.25">
      <c r="A4" s="6" t="s">
        <v>11</v>
      </c>
      <c r="B4" s="6" t="s">
        <v>12</v>
      </c>
      <c r="C4" s="6" t="s">
        <v>13</v>
      </c>
      <c r="E4" s="7"/>
      <c r="F4" s="7"/>
      <c r="G4" s="8"/>
    </row>
    <row r="5" spans="1:7" x14ac:dyDescent="0.25">
      <c r="A5" s="3">
        <v>43031</v>
      </c>
      <c r="B5" s="1" t="s">
        <v>14</v>
      </c>
      <c r="C5" s="9">
        <v>100</v>
      </c>
    </row>
    <row r="6" spans="1:7" x14ac:dyDescent="0.25">
      <c r="A6" s="3">
        <v>43031</v>
      </c>
      <c r="B6" s="1" t="s">
        <v>15</v>
      </c>
      <c r="C6" s="9">
        <v>200</v>
      </c>
      <c r="E6" s="10" t="s">
        <v>16</v>
      </c>
      <c r="F6" s="10"/>
      <c r="G6" s="10"/>
    </row>
    <row r="7" spans="1:7" x14ac:dyDescent="0.25">
      <c r="A7" s="3">
        <v>43032</v>
      </c>
      <c r="B7" s="1" t="s">
        <v>17</v>
      </c>
      <c r="C7" s="9">
        <v>100</v>
      </c>
      <c r="E7" s="10" t="s">
        <v>18</v>
      </c>
      <c r="F7" s="10"/>
      <c r="G7" s="10"/>
    </row>
    <row r="8" spans="1:7" x14ac:dyDescent="0.25">
      <c r="A8" s="3">
        <v>43032</v>
      </c>
      <c r="B8" s="1" t="s">
        <v>14</v>
      </c>
      <c r="C8" s="9">
        <v>300</v>
      </c>
      <c r="F8" s="2" t="s">
        <v>19</v>
      </c>
      <c r="G8" s="2" t="s">
        <v>20</v>
      </c>
    </row>
    <row r="9" spans="1:7" ht="30" x14ac:dyDescent="0.25">
      <c r="A9" s="3">
        <v>43032</v>
      </c>
      <c r="B9" s="1" t="s">
        <v>14</v>
      </c>
      <c r="C9" s="9">
        <v>700</v>
      </c>
      <c r="F9" s="4" t="s">
        <v>21</v>
      </c>
      <c r="G9" s="4" t="s">
        <v>22</v>
      </c>
    </row>
    <row r="10" spans="1:7" x14ac:dyDescent="0.25">
      <c r="A10" s="3">
        <v>43031</v>
      </c>
      <c r="B10" s="1" t="s">
        <v>17</v>
      </c>
      <c r="C10" s="9">
        <v>100</v>
      </c>
      <c r="E10" s="5" t="s">
        <v>23</v>
      </c>
      <c r="F10" s="5" t="s">
        <v>24</v>
      </c>
      <c r="G10" s="5" t="s">
        <v>25</v>
      </c>
    </row>
    <row r="11" spans="1:7" x14ac:dyDescent="0.25">
      <c r="A11" s="3">
        <v>43032</v>
      </c>
      <c r="B11" s="1" t="s">
        <v>15</v>
      </c>
      <c r="C11" s="9">
        <v>200</v>
      </c>
      <c r="E11" s="1" t="s">
        <v>15</v>
      </c>
      <c r="F11" s="7">
        <f>COUNTIFS(B5:B13,E11,C5:C13,C6)</f>
        <v>3</v>
      </c>
      <c r="G11" s="8">
        <f>SUMIFS(C5:C13,B5:B13,B9)</f>
        <v>1100</v>
      </c>
    </row>
    <row r="12" spans="1:7" x14ac:dyDescent="0.25">
      <c r="A12" s="3">
        <v>43032</v>
      </c>
      <c r="B12" s="1" t="s">
        <v>15</v>
      </c>
      <c r="C12" s="9">
        <v>500</v>
      </c>
      <c r="E12" s="5" t="s">
        <v>23</v>
      </c>
      <c r="F12" s="5" t="s">
        <v>24</v>
      </c>
      <c r="G12" s="5" t="s">
        <v>25</v>
      </c>
    </row>
    <row r="13" spans="1:7" x14ac:dyDescent="0.25">
      <c r="A13" s="3">
        <v>43031</v>
      </c>
      <c r="B13" s="1" t="s">
        <v>15</v>
      </c>
      <c r="C13" s="9">
        <v>200</v>
      </c>
      <c r="E13" s="3">
        <v>43031</v>
      </c>
      <c r="F13" s="7">
        <f>COUNTIFS(A5:A13,E13,C5:C13,C10)</f>
        <v>2</v>
      </c>
      <c r="G13" s="8">
        <f>SUMIFS(C5:C13,A5:A13,E13)</f>
        <v>600</v>
      </c>
    </row>
  </sheetData>
  <conditionalFormatting sqref="A5:C13">
    <cfRule type="expression" dxfId="1" priority="1">
      <formula>$B5=$B$1</formula>
    </cfRule>
    <cfRule type="expression" dxfId="0" priority="2">
      <formula>$A5=$B$2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7161-3440-4287-9CFA-8FD21A83FA57}">
  <dimension ref="A1:E25"/>
  <sheetViews>
    <sheetView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14.140625" bestFit="1" customWidth="1"/>
  </cols>
  <sheetData>
    <row r="1" spans="1:5" x14ac:dyDescent="0.25">
      <c r="A1" t="s">
        <v>11</v>
      </c>
      <c r="B1" t="s">
        <v>31</v>
      </c>
      <c r="C1" t="s">
        <v>32</v>
      </c>
      <c r="D1" t="s">
        <v>26</v>
      </c>
      <c r="E1" t="s">
        <v>13</v>
      </c>
    </row>
    <row r="2" spans="1:5" x14ac:dyDescent="0.25">
      <c r="A2" s="11">
        <v>42899</v>
      </c>
      <c r="B2" t="s">
        <v>33</v>
      </c>
      <c r="C2" t="s">
        <v>34</v>
      </c>
      <c r="D2" t="s">
        <v>35</v>
      </c>
      <c r="E2">
        <v>100</v>
      </c>
    </row>
    <row r="3" spans="1:5" x14ac:dyDescent="0.25">
      <c r="A3" s="11">
        <v>42788</v>
      </c>
      <c r="B3" t="s">
        <v>36</v>
      </c>
      <c r="C3" t="s">
        <v>37</v>
      </c>
      <c r="D3" t="s">
        <v>28</v>
      </c>
      <c r="E3">
        <v>200</v>
      </c>
    </row>
    <row r="4" spans="1:5" x14ac:dyDescent="0.25">
      <c r="A4" s="11">
        <v>42951</v>
      </c>
      <c r="B4" t="s">
        <v>33</v>
      </c>
      <c r="C4" t="s">
        <v>34</v>
      </c>
      <c r="D4" t="s">
        <v>38</v>
      </c>
      <c r="E4">
        <v>300</v>
      </c>
    </row>
    <row r="5" spans="1:5" x14ac:dyDescent="0.25">
      <c r="A5" s="11">
        <v>43021</v>
      </c>
      <c r="B5" t="s">
        <v>36</v>
      </c>
      <c r="C5" t="s">
        <v>34</v>
      </c>
      <c r="D5" t="s">
        <v>27</v>
      </c>
      <c r="E5">
        <v>400</v>
      </c>
    </row>
    <row r="6" spans="1:5" x14ac:dyDescent="0.25">
      <c r="A6" s="11">
        <v>43422</v>
      </c>
      <c r="B6" t="s">
        <v>39</v>
      </c>
      <c r="C6" t="s">
        <v>37</v>
      </c>
      <c r="D6" t="s">
        <v>27</v>
      </c>
      <c r="E6">
        <v>500</v>
      </c>
    </row>
    <row r="7" spans="1:5" x14ac:dyDescent="0.25">
      <c r="A7" s="11">
        <v>43192</v>
      </c>
      <c r="B7" t="s">
        <v>40</v>
      </c>
      <c r="C7" t="s">
        <v>41</v>
      </c>
      <c r="D7" t="s">
        <v>35</v>
      </c>
      <c r="E7">
        <v>100</v>
      </c>
    </row>
    <row r="8" spans="1:5" x14ac:dyDescent="0.25">
      <c r="A8" s="11">
        <v>43411</v>
      </c>
      <c r="B8" t="s">
        <v>40</v>
      </c>
      <c r="C8" t="s">
        <v>42</v>
      </c>
      <c r="D8" t="s">
        <v>35</v>
      </c>
      <c r="E8">
        <v>100</v>
      </c>
    </row>
    <row r="9" spans="1:5" x14ac:dyDescent="0.25">
      <c r="A9" s="11">
        <v>43293</v>
      </c>
      <c r="B9" t="s">
        <v>33</v>
      </c>
      <c r="C9" t="s">
        <v>41</v>
      </c>
      <c r="D9" t="s">
        <v>28</v>
      </c>
      <c r="E9">
        <v>200</v>
      </c>
    </row>
    <row r="10" spans="1:5" x14ac:dyDescent="0.25">
      <c r="A10" s="11">
        <v>42847</v>
      </c>
      <c r="B10" t="s">
        <v>36</v>
      </c>
      <c r="C10" t="s">
        <v>42</v>
      </c>
      <c r="D10" t="s">
        <v>28</v>
      </c>
      <c r="E10">
        <v>200</v>
      </c>
    </row>
    <row r="11" spans="1:5" x14ac:dyDescent="0.25">
      <c r="A11" s="11">
        <v>43355</v>
      </c>
      <c r="B11" t="s">
        <v>33</v>
      </c>
      <c r="C11" t="s">
        <v>37</v>
      </c>
      <c r="D11" t="s">
        <v>28</v>
      </c>
      <c r="E11">
        <v>400</v>
      </c>
    </row>
    <row r="12" spans="1:5" x14ac:dyDescent="0.25">
      <c r="A12" s="11">
        <v>42762</v>
      </c>
      <c r="B12" t="s">
        <v>43</v>
      </c>
      <c r="C12" t="s">
        <v>15</v>
      </c>
      <c r="D12" t="s">
        <v>27</v>
      </c>
      <c r="E12">
        <v>600</v>
      </c>
    </row>
    <row r="13" spans="1:5" x14ac:dyDescent="0.25">
      <c r="A13" s="11">
        <v>42883</v>
      </c>
      <c r="B13" t="s">
        <v>33</v>
      </c>
      <c r="C13" t="s">
        <v>41</v>
      </c>
      <c r="D13" t="s">
        <v>38</v>
      </c>
      <c r="E13">
        <v>100</v>
      </c>
    </row>
    <row r="14" spans="1:5" x14ac:dyDescent="0.25">
      <c r="A14" s="11">
        <v>42962</v>
      </c>
      <c r="B14" t="s">
        <v>40</v>
      </c>
      <c r="C14" t="s">
        <v>42</v>
      </c>
      <c r="D14" t="s">
        <v>28</v>
      </c>
      <c r="E14">
        <v>200</v>
      </c>
    </row>
    <row r="15" spans="1:5" x14ac:dyDescent="0.25">
      <c r="A15" s="11">
        <v>43268</v>
      </c>
      <c r="B15" t="s">
        <v>36</v>
      </c>
      <c r="C15" t="s">
        <v>42</v>
      </c>
      <c r="D15" t="s">
        <v>27</v>
      </c>
      <c r="E15">
        <v>300</v>
      </c>
    </row>
    <row r="16" spans="1:5" x14ac:dyDescent="0.25">
      <c r="A16" s="11">
        <v>42951</v>
      </c>
      <c r="B16" t="s">
        <v>39</v>
      </c>
      <c r="C16" t="s">
        <v>41</v>
      </c>
      <c r="D16" t="s">
        <v>28</v>
      </c>
      <c r="E16">
        <v>100</v>
      </c>
    </row>
    <row r="17" spans="1:5" x14ac:dyDescent="0.25">
      <c r="A17" s="11">
        <v>42750</v>
      </c>
      <c r="B17" t="s">
        <v>36</v>
      </c>
      <c r="C17" t="s">
        <v>42</v>
      </c>
      <c r="D17" t="s">
        <v>28</v>
      </c>
      <c r="E17">
        <v>200</v>
      </c>
    </row>
    <row r="18" spans="1:5" x14ac:dyDescent="0.25">
      <c r="A18" s="11">
        <v>43210</v>
      </c>
      <c r="B18" t="s">
        <v>33</v>
      </c>
      <c r="C18" t="s">
        <v>15</v>
      </c>
      <c r="D18" t="s">
        <v>38</v>
      </c>
      <c r="E18">
        <v>100</v>
      </c>
    </row>
    <row r="19" spans="1:5" x14ac:dyDescent="0.25">
      <c r="A19" s="11">
        <v>43316</v>
      </c>
      <c r="B19" t="s">
        <v>39</v>
      </c>
      <c r="C19" t="s">
        <v>37</v>
      </c>
      <c r="D19" t="s">
        <v>35</v>
      </c>
      <c r="E19">
        <v>100</v>
      </c>
    </row>
    <row r="20" spans="1:5" x14ac:dyDescent="0.25">
      <c r="A20" s="11">
        <v>43005</v>
      </c>
      <c r="B20" t="s">
        <v>36</v>
      </c>
      <c r="C20" t="s">
        <v>37</v>
      </c>
      <c r="D20" t="s">
        <v>28</v>
      </c>
      <c r="E20">
        <v>200</v>
      </c>
    </row>
    <row r="21" spans="1:5" x14ac:dyDescent="0.25">
      <c r="A21" s="11">
        <v>42780</v>
      </c>
      <c r="B21" t="s">
        <v>36</v>
      </c>
      <c r="C21" t="s">
        <v>37</v>
      </c>
      <c r="D21" t="s">
        <v>28</v>
      </c>
      <c r="E21">
        <v>100</v>
      </c>
    </row>
    <row r="22" spans="1:5" x14ac:dyDescent="0.25">
      <c r="A22" s="11">
        <v>43000</v>
      </c>
      <c r="B22" t="s">
        <v>44</v>
      </c>
      <c r="C22" t="s">
        <v>34</v>
      </c>
      <c r="D22" t="s">
        <v>35</v>
      </c>
      <c r="E22">
        <v>200</v>
      </c>
    </row>
    <row r="23" spans="1:5" x14ac:dyDescent="0.25">
      <c r="A23" s="11">
        <v>43213</v>
      </c>
      <c r="B23" t="s">
        <v>36</v>
      </c>
      <c r="C23" t="s">
        <v>42</v>
      </c>
      <c r="D23" t="s">
        <v>27</v>
      </c>
      <c r="E23">
        <v>100</v>
      </c>
    </row>
    <row r="24" spans="1:5" x14ac:dyDescent="0.25">
      <c r="A24" s="11">
        <v>42980</v>
      </c>
      <c r="B24" t="s">
        <v>36</v>
      </c>
      <c r="C24" t="s">
        <v>42</v>
      </c>
      <c r="D24" t="s">
        <v>28</v>
      </c>
      <c r="E24">
        <v>200</v>
      </c>
    </row>
    <row r="25" spans="1:5" x14ac:dyDescent="0.25">
      <c r="A25" s="11">
        <v>42898</v>
      </c>
      <c r="B25" t="s">
        <v>44</v>
      </c>
      <c r="C25" t="s">
        <v>41</v>
      </c>
      <c r="D25" t="s">
        <v>28</v>
      </c>
      <c r="E2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2752-B0AD-4F63-9131-2CC15D6662DE}">
  <dimension ref="A1:E25"/>
  <sheetViews>
    <sheetView workbookViewId="0">
      <selection activeCell="D5" sqref="D5"/>
    </sheetView>
  </sheetViews>
  <sheetFormatPr defaultRowHeight="15" x14ac:dyDescent="0.25"/>
  <sheetData>
    <row r="1" spans="1:5" x14ac:dyDescent="0.25">
      <c r="A1" t="s">
        <v>11</v>
      </c>
      <c r="B1" t="s">
        <v>31</v>
      </c>
      <c r="C1" t="s">
        <v>32</v>
      </c>
      <c r="D1" t="s">
        <v>26</v>
      </c>
      <c r="E1" t="s">
        <v>13</v>
      </c>
    </row>
    <row r="2" spans="1:5" x14ac:dyDescent="0.25">
      <c r="A2" s="11">
        <v>42899</v>
      </c>
      <c r="B2" t="s">
        <v>33</v>
      </c>
      <c r="C2" t="s">
        <v>34</v>
      </c>
      <c r="D2" t="s">
        <v>35</v>
      </c>
      <c r="E2">
        <v>100</v>
      </c>
    </row>
    <row r="3" spans="1:5" x14ac:dyDescent="0.25">
      <c r="A3" s="11">
        <v>42788</v>
      </c>
      <c r="B3" t="s">
        <v>36</v>
      </c>
      <c r="C3" t="s">
        <v>37</v>
      </c>
      <c r="D3" t="s">
        <v>28</v>
      </c>
      <c r="E3">
        <v>200</v>
      </c>
    </row>
    <row r="4" spans="1:5" x14ac:dyDescent="0.25">
      <c r="A4" s="11">
        <v>42951</v>
      </c>
      <c r="B4" t="s">
        <v>33</v>
      </c>
      <c r="C4" t="s">
        <v>34</v>
      </c>
      <c r="D4" t="s">
        <v>38</v>
      </c>
      <c r="E4">
        <v>300</v>
      </c>
    </row>
    <row r="5" spans="1:5" x14ac:dyDescent="0.25">
      <c r="A5" s="11">
        <v>43021</v>
      </c>
      <c r="B5" t="s">
        <v>36</v>
      </c>
      <c r="C5" t="s">
        <v>34</v>
      </c>
      <c r="D5" t="s">
        <v>27</v>
      </c>
      <c r="E5">
        <v>400</v>
      </c>
    </row>
    <row r="6" spans="1:5" x14ac:dyDescent="0.25">
      <c r="A6" s="11">
        <v>43422</v>
      </c>
      <c r="B6" t="s">
        <v>39</v>
      </c>
      <c r="C6" t="s">
        <v>37</v>
      </c>
      <c r="D6" t="s">
        <v>27</v>
      </c>
      <c r="E6">
        <v>500</v>
      </c>
    </row>
    <row r="7" spans="1:5" x14ac:dyDescent="0.25">
      <c r="A7" s="11">
        <v>43192</v>
      </c>
      <c r="B7" t="s">
        <v>40</v>
      </c>
      <c r="C7" t="s">
        <v>41</v>
      </c>
      <c r="D7" t="s">
        <v>35</v>
      </c>
      <c r="E7">
        <v>100</v>
      </c>
    </row>
    <row r="8" spans="1:5" x14ac:dyDescent="0.25">
      <c r="A8" s="11">
        <v>43411</v>
      </c>
      <c r="B8" t="s">
        <v>40</v>
      </c>
      <c r="C8" t="s">
        <v>42</v>
      </c>
      <c r="D8" t="s">
        <v>35</v>
      </c>
      <c r="E8">
        <v>100</v>
      </c>
    </row>
    <row r="9" spans="1:5" x14ac:dyDescent="0.25">
      <c r="A9" s="11">
        <v>43293</v>
      </c>
      <c r="B9" t="s">
        <v>33</v>
      </c>
      <c r="C9" t="s">
        <v>41</v>
      </c>
      <c r="D9" t="s">
        <v>28</v>
      </c>
      <c r="E9">
        <v>200</v>
      </c>
    </row>
    <row r="10" spans="1:5" x14ac:dyDescent="0.25">
      <c r="A10" s="11">
        <v>42847</v>
      </c>
      <c r="B10" t="s">
        <v>36</v>
      </c>
      <c r="C10" t="s">
        <v>42</v>
      </c>
      <c r="D10" t="s">
        <v>28</v>
      </c>
      <c r="E10">
        <v>200</v>
      </c>
    </row>
    <row r="11" spans="1:5" x14ac:dyDescent="0.25">
      <c r="A11" s="11">
        <v>43355</v>
      </c>
      <c r="B11" t="s">
        <v>33</v>
      </c>
      <c r="C11" t="s">
        <v>37</v>
      </c>
      <c r="D11" t="s">
        <v>28</v>
      </c>
      <c r="E11">
        <v>400</v>
      </c>
    </row>
    <row r="12" spans="1:5" x14ac:dyDescent="0.25">
      <c r="A12" s="11">
        <v>42762</v>
      </c>
      <c r="B12" t="s">
        <v>43</v>
      </c>
      <c r="C12" t="s">
        <v>15</v>
      </c>
      <c r="D12" t="s">
        <v>27</v>
      </c>
      <c r="E12">
        <v>600</v>
      </c>
    </row>
    <row r="13" spans="1:5" x14ac:dyDescent="0.25">
      <c r="A13" s="11">
        <v>42883</v>
      </c>
      <c r="B13" t="s">
        <v>33</v>
      </c>
      <c r="C13" t="s">
        <v>41</v>
      </c>
      <c r="D13" t="s">
        <v>38</v>
      </c>
      <c r="E13">
        <v>100</v>
      </c>
    </row>
    <row r="14" spans="1:5" x14ac:dyDescent="0.25">
      <c r="A14" s="11">
        <v>42962</v>
      </c>
      <c r="B14" t="s">
        <v>40</v>
      </c>
      <c r="C14" t="s">
        <v>42</v>
      </c>
      <c r="D14" t="s">
        <v>28</v>
      </c>
      <c r="E14">
        <v>200</v>
      </c>
    </row>
    <row r="15" spans="1:5" x14ac:dyDescent="0.25">
      <c r="A15" s="11">
        <v>43268</v>
      </c>
      <c r="B15" t="s">
        <v>36</v>
      </c>
      <c r="C15" t="s">
        <v>42</v>
      </c>
      <c r="D15" t="s">
        <v>27</v>
      </c>
      <c r="E15">
        <v>300</v>
      </c>
    </row>
    <row r="16" spans="1:5" x14ac:dyDescent="0.25">
      <c r="A16" s="11">
        <v>42951</v>
      </c>
      <c r="B16" t="s">
        <v>39</v>
      </c>
      <c r="C16" t="s">
        <v>41</v>
      </c>
      <c r="D16" t="s">
        <v>28</v>
      </c>
      <c r="E16">
        <v>100</v>
      </c>
    </row>
    <row r="17" spans="1:5" x14ac:dyDescent="0.25">
      <c r="A17" s="11">
        <v>42750</v>
      </c>
      <c r="B17" t="s">
        <v>36</v>
      </c>
      <c r="C17" t="s">
        <v>42</v>
      </c>
      <c r="D17" t="s">
        <v>28</v>
      </c>
      <c r="E17">
        <v>200</v>
      </c>
    </row>
    <row r="18" spans="1:5" x14ac:dyDescent="0.25">
      <c r="A18" s="11">
        <v>43210</v>
      </c>
      <c r="B18" t="s">
        <v>33</v>
      </c>
      <c r="C18" t="s">
        <v>15</v>
      </c>
      <c r="D18" t="s">
        <v>38</v>
      </c>
      <c r="E18">
        <v>100</v>
      </c>
    </row>
    <row r="19" spans="1:5" x14ac:dyDescent="0.25">
      <c r="A19" s="11">
        <v>43316</v>
      </c>
      <c r="B19" t="s">
        <v>39</v>
      </c>
      <c r="C19" t="s">
        <v>37</v>
      </c>
      <c r="D19" t="s">
        <v>35</v>
      </c>
      <c r="E19">
        <v>100</v>
      </c>
    </row>
    <row r="20" spans="1:5" x14ac:dyDescent="0.25">
      <c r="A20" s="11">
        <v>43005</v>
      </c>
      <c r="B20" t="s">
        <v>36</v>
      </c>
      <c r="C20" t="s">
        <v>37</v>
      </c>
      <c r="D20" t="s">
        <v>28</v>
      </c>
      <c r="E20">
        <v>200</v>
      </c>
    </row>
    <row r="21" spans="1:5" x14ac:dyDescent="0.25">
      <c r="A21" s="11">
        <v>42780</v>
      </c>
      <c r="B21" t="s">
        <v>36</v>
      </c>
      <c r="C21" t="s">
        <v>37</v>
      </c>
      <c r="D21" t="s">
        <v>28</v>
      </c>
      <c r="E21">
        <v>100</v>
      </c>
    </row>
    <row r="22" spans="1:5" x14ac:dyDescent="0.25">
      <c r="A22" s="11">
        <v>43000</v>
      </c>
      <c r="B22" t="s">
        <v>44</v>
      </c>
      <c r="C22" t="s">
        <v>34</v>
      </c>
      <c r="D22" t="s">
        <v>35</v>
      </c>
      <c r="E22">
        <v>200</v>
      </c>
    </row>
    <row r="23" spans="1:5" x14ac:dyDescent="0.25">
      <c r="A23" s="11">
        <v>43213</v>
      </c>
      <c r="B23" t="s">
        <v>36</v>
      </c>
      <c r="C23" t="s">
        <v>42</v>
      </c>
      <c r="D23" t="s">
        <v>27</v>
      </c>
      <c r="E23">
        <v>100</v>
      </c>
    </row>
    <row r="24" spans="1:5" x14ac:dyDescent="0.25">
      <c r="A24" s="11">
        <v>42980</v>
      </c>
      <c r="B24" t="s">
        <v>36</v>
      </c>
      <c r="C24" t="s">
        <v>42</v>
      </c>
      <c r="D24" t="s">
        <v>28</v>
      </c>
      <c r="E24">
        <v>200</v>
      </c>
    </row>
    <row r="25" spans="1:5" x14ac:dyDescent="0.25">
      <c r="A25" s="11">
        <v>42898</v>
      </c>
      <c r="B25" t="s">
        <v>44</v>
      </c>
      <c r="C25" t="s">
        <v>41</v>
      </c>
      <c r="D25" t="s">
        <v>28</v>
      </c>
      <c r="E2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89AC-54CD-4F8C-AE96-7BECB7D492B5}">
  <dimension ref="A2:K26"/>
  <sheetViews>
    <sheetView workbookViewId="0">
      <selection activeCell="A2" sqref="A2:E26"/>
    </sheetView>
  </sheetViews>
  <sheetFormatPr defaultRowHeight="15" x14ac:dyDescent="0.25"/>
  <cols>
    <col min="1" max="1" width="10.42578125" bestFit="1" customWidth="1"/>
    <col min="2" max="2" width="14.140625" bestFit="1" customWidth="1"/>
    <col min="3" max="3" width="9.42578125" bestFit="1" customWidth="1"/>
    <col min="4" max="4" width="10.42578125" bestFit="1" customWidth="1"/>
    <col min="5" max="5" width="8" bestFit="1" customWidth="1"/>
    <col min="11" max="11" width="49.5703125" bestFit="1" customWidth="1"/>
  </cols>
  <sheetData>
    <row r="2" spans="1:11" x14ac:dyDescent="0.25">
      <c r="A2" t="s">
        <v>11</v>
      </c>
      <c r="B2" t="s">
        <v>31</v>
      </c>
      <c r="C2" t="s">
        <v>32</v>
      </c>
      <c r="D2" t="s">
        <v>26</v>
      </c>
      <c r="E2" t="s">
        <v>13</v>
      </c>
    </row>
    <row r="3" spans="1:11" x14ac:dyDescent="0.25">
      <c r="A3" s="11">
        <v>42899</v>
      </c>
      <c r="B3" t="s">
        <v>33</v>
      </c>
      <c r="C3" t="s">
        <v>34</v>
      </c>
      <c r="D3" t="s">
        <v>35</v>
      </c>
      <c r="E3">
        <v>100</v>
      </c>
      <c r="H3" t="s">
        <v>1</v>
      </c>
      <c r="I3">
        <f>COUNT(E3:E26)</f>
        <v>24</v>
      </c>
      <c r="J3" t="s">
        <v>45</v>
      </c>
    </row>
    <row r="4" spans="1:11" x14ac:dyDescent="0.25">
      <c r="A4" s="11">
        <v>42788</v>
      </c>
      <c r="B4" t="s">
        <v>36</v>
      </c>
      <c r="C4" t="s">
        <v>37</v>
      </c>
      <c r="D4" t="s">
        <v>28</v>
      </c>
      <c r="E4">
        <v>200</v>
      </c>
      <c r="H4" t="s">
        <v>2</v>
      </c>
      <c r="I4">
        <f>COUNTA(D3:D26)</f>
        <v>24</v>
      </c>
      <c r="J4" t="s">
        <v>46</v>
      </c>
    </row>
    <row r="5" spans="1:11" x14ac:dyDescent="0.25">
      <c r="A5" s="11">
        <v>42951</v>
      </c>
      <c r="B5" t="s">
        <v>33</v>
      </c>
      <c r="C5" t="s">
        <v>34</v>
      </c>
      <c r="D5" t="s">
        <v>38</v>
      </c>
      <c r="E5">
        <v>300</v>
      </c>
      <c r="H5" t="s">
        <v>29</v>
      </c>
      <c r="I5">
        <f>COUNTIF(D3:D26,D5)</f>
        <v>3</v>
      </c>
      <c r="K5" t="s">
        <v>49</v>
      </c>
    </row>
    <row r="6" spans="1:11" x14ac:dyDescent="0.25">
      <c r="A6" s="11">
        <v>43021</v>
      </c>
      <c r="B6" t="s">
        <v>36</v>
      </c>
      <c r="C6" t="s">
        <v>34</v>
      </c>
      <c r="D6" t="s">
        <v>27</v>
      </c>
      <c r="E6">
        <v>400</v>
      </c>
      <c r="H6" t="s">
        <v>19</v>
      </c>
      <c r="I6">
        <f>COUNTIFS(D3:D26,D9,E3:E26,E9)</f>
        <v>4</v>
      </c>
      <c r="K6" t="s">
        <v>50</v>
      </c>
    </row>
    <row r="7" spans="1:11" x14ac:dyDescent="0.25">
      <c r="A7" s="11">
        <v>43422</v>
      </c>
      <c r="B7" t="s">
        <v>39</v>
      </c>
      <c r="C7" t="s">
        <v>37</v>
      </c>
      <c r="D7" t="s">
        <v>27</v>
      </c>
      <c r="E7">
        <v>500</v>
      </c>
    </row>
    <row r="8" spans="1:11" x14ac:dyDescent="0.25">
      <c r="A8" s="11">
        <v>43192</v>
      </c>
      <c r="B8" t="s">
        <v>40</v>
      </c>
      <c r="C8" t="s">
        <v>41</v>
      </c>
      <c r="D8" t="s">
        <v>35</v>
      </c>
      <c r="E8">
        <v>100</v>
      </c>
      <c r="H8" t="s">
        <v>3</v>
      </c>
      <c r="I8">
        <f>SUM(E3:E4)</f>
        <v>300</v>
      </c>
    </row>
    <row r="9" spans="1:11" x14ac:dyDescent="0.25">
      <c r="A9" s="11">
        <v>43411</v>
      </c>
      <c r="B9" t="s">
        <v>40</v>
      </c>
      <c r="C9" t="s">
        <v>42</v>
      </c>
      <c r="D9" t="s">
        <v>35</v>
      </c>
      <c r="E9">
        <v>100</v>
      </c>
      <c r="H9" t="s">
        <v>30</v>
      </c>
      <c r="I9">
        <f>SUMIF(D3:D26,D4,E3:E27)</f>
        <v>2100</v>
      </c>
      <c r="K9" t="s">
        <v>47</v>
      </c>
    </row>
    <row r="10" spans="1:11" x14ac:dyDescent="0.25">
      <c r="A10" s="11">
        <v>43293</v>
      </c>
      <c r="B10" t="s">
        <v>33</v>
      </c>
      <c r="C10" t="s">
        <v>41</v>
      </c>
      <c r="D10" t="s">
        <v>28</v>
      </c>
      <c r="E10">
        <v>200</v>
      </c>
      <c r="H10" t="s">
        <v>20</v>
      </c>
      <c r="I10">
        <f>SUMIFS(E3:E26,D3:D26,D11,C3:C26,C11)</f>
        <v>800</v>
      </c>
      <c r="K10" t="s">
        <v>48</v>
      </c>
    </row>
    <row r="11" spans="1:11" x14ac:dyDescent="0.25">
      <c r="A11" s="11">
        <v>42847</v>
      </c>
      <c r="B11" t="s">
        <v>36</v>
      </c>
      <c r="C11" t="s">
        <v>42</v>
      </c>
      <c r="D11" t="s">
        <v>28</v>
      </c>
      <c r="E11">
        <v>200</v>
      </c>
    </row>
    <row r="12" spans="1:11" x14ac:dyDescent="0.25">
      <c r="A12" s="11">
        <v>43355</v>
      </c>
      <c r="B12" t="s">
        <v>33</v>
      </c>
      <c r="C12" t="s">
        <v>37</v>
      </c>
      <c r="D12" t="s">
        <v>28</v>
      </c>
      <c r="E12">
        <v>400</v>
      </c>
    </row>
    <row r="13" spans="1:11" x14ac:dyDescent="0.25">
      <c r="A13" s="11">
        <v>42762</v>
      </c>
      <c r="B13" t="s">
        <v>43</v>
      </c>
      <c r="C13" t="s">
        <v>15</v>
      </c>
      <c r="D13" t="s">
        <v>27</v>
      </c>
      <c r="E13">
        <v>600</v>
      </c>
    </row>
    <row r="14" spans="1:11" x14ac:dyDescent="0.25">
      <c r="A14" s="11">
        <v>42883</v>
      </c>
      <c r="B14" t="s">
        <v>33</v>
      </c>
      <c r="C14" t="s">
        <v>41</v>
      </c>
      <c r="D14" t="s">
        <v>38</v>
      </c>
      <c r="E14">
        <v>100</v>
      </c>
    </row>
    <row r="15" spans="1:11" x14ac:dyDescent="0.25">
      <c r="A15" s="11">
        <v>42962</v>
      </c>
      <c r="B15" t="s">
        <v>40</v>
      </c>
      <c r="C15" t="s">
        <v>42</v>
      </c>
      <c r="D15" t="s">
        <v>28</v>
      </c>
      <c r="E15">
        <v>200</v>
      </c>
    </row>
    <row r="16" spans="1:11" x14ac:dyDescent="0.25">
      <c r="A16" s="11">
        <v>43268</v>
      </c>
      <c r="B16" t="s">
        <v>36</v>
      </c>
      <c r="C16" t="s">
        <v>42</v>
      </c>
      <c r="D16" t="s">
        <v>27</v>
      </c>
      <c r="E16">
        <v>300</v>
      </c>
      <c r="H16">
        <f>COUNTIF(D3:D26,D17)</f>
        <v>11</v>
      </c>
    </row>
    <row r="17" spans="1:8" x14ac:dyDescent="0.25">
      <c r="A17" s="11">
        <v>42951</v>
      </c>
      <c r="B17" t="s">
        <v>39</v>
      </c>
      <c r="C17" t="s">
        <v>41</v>
      </c>
      <c r="D17" t="s">
        <v>28</v>
      </c>
      <c r="E17">
        <v>100</v>
      </c>
      <c r="H17">
        <f>COUNTIFS(D3:D26,D21,E3:E26,E21)</f>
        <v>7</v>
      </c>
    </row>
    <row r="18" spans="1:8" x14ac:dyDescent="0.25">
      <c r="A18" s="11">
        <v>42750</v>
      </c>
      <c r="B18" t="s">
        <v>36</v>
      </c>
      <c r="C18" t="s">
        <v>42</v>
      </c>
      <c r="D18" t="s">
        <v>28</v>
      </c>
      <c r="E18">
        <v>200</v>
      </c>
    </row>
    <row r="19" spans="1:8" x14ac:dyDescent="0.25">
      <c r="A19" s="11">
        <v>43210</v>
      </c>
      <c r="B19" t="s">
        <v>33</v>
      </c>
      <c r="C19" t="s">
        <v>15</v>
      </c>
      <c r="D19" t="s">
        <v>38</v>
      </c>
      <c r="E19">
        <v>100</v>
      </c>
    </row>
    <row r="20" spans="1:8" x14ac:dyDescent="0.25">
      <c r="A20" s="11">
        <v>43316</v>
      </c>
      <c r="B20" t="s">
        <v>39</v>
      </c>
      <c r="C20" t="s">
        <v>37</v>
      </c>
      <c r="D20" t="s">
        <v>35</v>
      </c>
      <c r="E20">
        <v>100</v>
      </c>
    </row>
    <row r="21" spans="1:8" x14ac:dyDescent="0.25">
      <c r="A21" s="11">
        <v>43005</v>
      </c>
      <c r="B21" t="s">
        <v>36</v>
      </c>
      <c r="C21" t="s">
        <v>37</v>
      </c>
      <c r="D21" t="s">
        <v>28</v>
      </c>
      <c r="E21">
        <v>200</v>
      </c>
    </row>
    <row r="22" spans="1:8" x14ac:dyDescent="0.25">
      <c r="A22" s="11">
        <v>42780</v>
      </c>
      <c r="B22" t="s">
        <v>36</v>
      </c>
      <c r="C22" t="s">
        <v>37</v>
      </c>
      <c r="D22" t="s">
        <v>28</v>
      </c>
      <c r="E22">
        <v>100</v>
      </c>
      <c r="H22">
        <f>SUMIF(D3:D26,D21,E3:E26)</f>
        <v>2100</v>
      </c>
    </row>
    <row r="23" spans="1:8" x14ac:dyDescent="0.25">
      <c r="A23" s="11">
        <v>43000</v>
      </c>
      <c r="B23" t="s">
        <v>44</v>
      </c>
      <c r="C23" t="s">
        <v>34</v>
      </c>
      <c r="D23" t="s">
        <v>35</v>
      </c>
      <c r="E23">
        <v>200</v>
      </c>
      <c r="H23">
        <f>SUMIFS(E3:E26,D3:D26,D10,C3:C26,C16)</f>
        <v>800</v>
      </c>
    </row>
    <row r="24" spans="1:8" x14ac:dyDescent="0.25">
      <c r="A24" s="11">
        <v>43213</v>
      </c>
      <c r="B24" t="s">
        <v>36</v>
      </c>
      <c r="C24" t="s">
        <v>42</v>
      </c>
      <c r="D24" t="s">
        <v>27</v>
      </c>
      <c r="E24">
        <v>100</v>
      </c>
    </row>
    <row r="25" spans="1:8" x14ac:dyDescent="0.25">
      <c r="A25" s="11">
        <v>42980</v>
      </c>
      <c r="B25" t="s">
        <v>36</v>
      </c>
      <c r="C25" t="s">
        <v>42</v>
      </c>
      <c r="D25" t="s">
        <v>28</v>
      </c>
      <c r="E25">
        <v>200</v>
      </c>
    </row>
    <row r="26" spans="1:8" x14ac:dyDescent="0.25">
      <c r="A26" s="11">
        <v>42898</v>
      </c>
      <c r="B26" t="s">
        <v>44</v>
      </c>
      <c r="C26" t="s">
        <v>41</v>
      </c>
      <c r="D26" t="s">
        <v>28</v>
      </c>
      <c r="E2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Sheet3</vt:lpstr>
      <vt:lpstr>Sheet4</vt:lpstr>
      <vt:lpstr>Sheet2</vt:lpstr>
      <vt:lpstr>Sheet3!Criteria</vt:lpstr>
      <vt:lpstr>Sheet3!Extract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gupta</dc:creator>
  <cp:lastModifiedBy>pooja gupta</cp:lastModifiedBy>
  <dcterms:created xsi:type="dcterms:W3CDTF">2024-08-14T13:36:48Z</dcterms:created>
  <dcterms:modified xsi:type="dcterms:W3CDTF">2024-09-17T07:36:57Z</dcterms:modified>
</cp:coreProperties>
</file>