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svam\Desktop\EXCEL\"/>
    </mc:Choice>
  </mc:AlternateContent>
  <xr:revisionPtr revIDLastSave="0" documentId="13_ncr:1_{5398C51E-E20C-4D58-88C8-0DCF0C29451B}" xr6:coauthVersionLast="47" xr6:coauthVersionMax="47" xr10:uidLastSave="{00000000-0000-0000-0000-000000000000}"/>
  <bookViews>
    <workbookView xWindow="-120" yWindow="-120" windowWidth="29040" windowHeight="15720" activeTab="4" xr2:uid="{B2AAF49C-24D1-462A-9C6B-41DF8325FEE9}"/>
  </bookViews>
  <sheets>
    <sheet name="Task 1" sheetId="1" r:id="rId1"/>
    <sheet name="task 2" sheetId="2" r:id="rId2"/>
    <sheet name="task 2.2" sheetId="3" r:id="rId3"/>
    <sheet name="task 3" sheetId="4" r:id="rId4"/>
    <sheet name="task 4" sheetId="5" r:id="rId5"/>
    <sheet name="task 4.2" sheetId="6" r:id="rId6"/>
    <sheet name="task 5" sheetId="7" r:id="rId7"/>
    <sheet name="task 5.2" sheetId="8" r:id="rId8"/>
    <sheet name="Sheet10" sheetId="10" r:id="rId9"/>
    <sheet name="Sheet12" sheetId="12" r:id="rId10"/>
  </sheets>
  <externalReferences>
    <externalReference r:id="rId11"/>
  </externalReferences>
  <definedNames>
    <definedName name="_xlnm._FilterDatabase" localSheetId="1" hidden="1">'task 2'!$A$1:$H$11</definedName>
    <definedName name="_xlnm._FilterDatabase" localSheetId="2" hidden="1">'task 2.2'!$A$1:$H$11</definedName>
  </definedNames>
  <calcPr calcId="191029"/>
  <pivotCaches>
    <pivotCache cacheId="12" r:id="rId12"/>
    <pivotCache cacheId="16" r:id="rId13"/>
    <pivotCache cacheId="24"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5" l="1"/>
  <c r="J11" i="5"/>
  <c r="I11" i="5"/>
  <c r="J10" i="5"/>
  <c r="I10" i="5"/>
  <c r="J9" i="5"/>
  <c r="I9" i="5"/>
  <c r="J8" i="5"/>
  <c r="I8" i="5"/>
  <c r="J7" i="5"/>
  <c r="J6" i="5"/>
  <c r="I6" i="5"/>
  <c r="J5" i="5"/>
  <c r="I5" i="5"/>
  <c r="J4" i="5"/>
  <c r="I4" i="5"/>
  <c r="J3" i="5"/>
  <c r="I3" i="5"/>
  <c r="J2" i="5"/>
  <c r="I2" i="5"/>
  <c r="F16" i="4"/>
  <c r="F15" i="4"/>
  <c r="F14" i="4"/>
  <c r="F13" i="4"/>
</calcChain>
</file>

<file path=xl/sharedStrings.xml><?xml version="1.0" encoding="utf-8"?>
<sst xmlns="http://schemas.openxmlformats.org/spreadsheetml/2006/main" count="422" uniqueCount="51">
  <si>
    <t>EMP ID</t>
  </si>
  <si>
    <t>NAME</t>
  </si>
  <si>
    <t>DEPARTMENT</t>
  </si>
  <si>
    <t>POSITION</t>
  </si>
  <si>
    <t>HIRE DATE</t>
  </si>
  <si>
    <t>SALARY</t>
  </si>
  <si>
    <t>BONUS</t>
  </si>
  <si>
    <t>PERFOMANCE RATING</t>
  </si>
  <si>
    <t>SUM</t>
  </si>
  <si>
    <t>AVERAGE</t>
  </si>
  <si>
    <t>IRENE TAYLOR</t>
  </si>
  <si>
    <t>IT</t>
  </si>
  <si>
    <t>SUPPORT</t>
  </si>
  <si>
    <t>GOOD</t>
  </si>
  <si>
    <t>CAROL WHITE</t>
  </si>
  <si>
    <t>SALES</t>
  </si>
  <si>
    <t>SALESPOERSON</t>
  </si>
  <si>
    <t xml:space="preserve">AVERAGE </t>
  </si>
  <si>
    <t>GRACE WILSON</t>
  </si>
  <si>
    <t>SALESPERSON</t>
  </si>
  <si>
    <t>HANK MOORE</t>
  </si>
  <si>
    <t>MARKETING</t>
  </si>
  <si>
    <t>MANAGER</t>
  </si>
  <si>
    <t>EXCELLENT</t>
  </si>
  <si>
    <t>JACK ANDERSON</t>
  </si>
  <si>
    <t>HR</t>
  </si>
  <si>
    <t>ALICE SMITH</t>
  </si>
  <si>
    <t>DAVID BROWN</t>
  </si>
  <si>
    <t>DEVELOPER</t>
  </si>
  <si>
    <t>BOB JOHSON</t>
  </si>
  <si>
    <t>FRANK MILLER</t>
  </si>
  <si>
    <t>ASSIANT</t>
  </si>
  <si>
    <t>AVERAG</t>
  </si>
  <si>
    <t>EVE DAVIS</t>
  </si>
  <si>
    <t>ANALYST</t>
  </si>
  <si>
    <t>Sort the data by Department in ascending order.</t>
  </si>
  <si>
    <t>Sort the data by Salary in descending order.</t>
  </si>
  <si>
    <t>Task 2: Filtering Data
Filter the data to show only employees in the Sales department.</t>
  </si>
  <si>
    <t>Filter the data to show employees with a salary greater than 50000.</t>
  </si>
  <si>
    <t>Task 3: Using Formulas
Calculate the average salary using the AVERAGE function.
Calculate the total salary using the SUM function.
Find the highest salary using the MAX function.
Find the lowest salary using the MIN function.</t>
  </si>
  <si>
    <t>MAX</t>
  </si>
  <si>
    <t>MIN</t>
  </si>
  <si>
    <t>TOTAL</t>
  </si>
  <si>
    <t>Task 4: Creating Pivot Tables
Select the data range (including headers).
Go to Insert &gt; PivotTable.
Choose where you want the PivotTable to be placed (New Worksheet is usually preferred).
Drag Department to the Rows area.
Drag Salary to the Values area (it should default to Sum of Salary).
Experiment with other fields and summaries (e.g., Average of Salary).</t>
  </si>
  <si>
    <t>Row Labels</t>
  </si>
  <si>
    <t>Grand Total</t>
  </si>
  <si>
    <t>Sum of SALARY</t>
  </si>
  <si>
    <t>Sum of BONUS</t>
  </si>
  <si>
    <t>Task 5: Creating Charts
Create a bar chart showing the average salary by department.
Create a pie chart showing the distribution of employees by department.
Example Operations in Excel
Sorting Data by Department:</t>
  </si>
  <si>
    <t>Count of NAME</t>
  </si>
  <si>
    <t>Create a pie chart showing the distribution of employees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</si>
</sst>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14" fontId="0" fillId="3" borderId="2" xfId="0" applyNumberFormat="1" applyFill="1" applyBorder="1"/>
    <xf numFmtId="0" fontId="0" fillId="0" borderId="1" xfId="0" applyBorder="1"/>
    <xf numFmtId="0" fontId="0" fillId="0" borderId="2" xfId="0" applyBorder="1"/>
    <xf numFmtId="14" fontId="0" fillId="0" borderId="2" xfId="0" applyNumberFormat="1" applyBorder="1"/>
    <xf numFmtId="0" fontId="0" fillId="0" borderId="0" xfId="0" applyAlignment="1">
      <alignment horizontal="center"/>
    </xf>
    <xf numFmtId="0" fontId="0" fillId="0" borderId="3" xfId="0" applyBorder="1" applyAlignment="1">
      <alignment horizontal="center"/>
    </xf>
    <xf numFmtId="0" fontId="0" fillId="0" borderId="0" xfId="0" applyAlignment="1">
      <alignment horizontal="center" wrapText="1"/>
    </xf>
    <xf numFmtId="0" fontId="2" fillId="0" borderId="0" xfId="0" applyFont="1" applyAlignment="1">
      <alignment horizontal="center"/>
    </xf>
    <xf numFmtId="0" fontId="0" fillId="3" borderId="0" xfId="0" applyFill="1" applyBorder="1"/>
    <xf numFmtId="14" fontId="0" fillId="3" borderId="0" xfId="0" applyNumberForma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 test.xlsx]task 5.2!PivotTable2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5.2'!$B$3</c:f>
              <c:strCache>
                <c:ptCount val="1"/>
                <c:pt idx="0">
                  <c:v>Sum of SALARY</c:v>
                </c:pt>
              </c:strCache>
            </c:strRef>
          </c:tx>
          <c:spPr>
            <a:solidFill>
              <a:schemeClr val="accent1"/>
            </a:solidFill>
            <a:ln>
              <a:noFill/>
            </a:ln>
            <a:effectLst/>
          </c:spPr>
          <c:invertIfNegative val="0"/>
          <c:cat>
            <c:strRef>
              <c:f>'task 5.2'!$A$4:$A$8</c:f>
              <c:strCache>
                <c:ptCount val="4"/>
                <c:pt idx="0">
                  <c:v>HR</c:v>
                </c:pt>
                <c:pt idx="1">
                  <c:v>IT</c:v>
                </c:pt>
                <c:pt idx="2">
                  <c:v>MARKETING</c:v>
                </c:pt>
                <c:pt idx="3">
                  <c:v>SALES</c:v>
                </c:pt>
              </c:strCache>
            </c:strRef>
          </c:cat>
          <c:val>
            <c:numRef>
              <c:f>'task 5.2'!$B$4:$B$8</c:f>
              <c:numCache>
                <c:formatCode>General</c:formatCode>
                <c:ptCount val="4"/>
                <c:pt idx="0">
                  <c:v>170000</c:v>
                </c:pt>
                <c:pt idx="1">
                  <c:v>195000</c:v>
                </c:pt>
                <c:pt idx="2">
                  <c:v>130000</c:v>
                </c:pt>
                <c:pt idx="3">
                  <c:v>112000</c:v>
                </c:pt>
              </c:numCache>
            </c:numRef>
          </c:val>
          <c:extLst>
            <c:ext xmlns:c16="http://schemas.microsoft.com/office/drawing/2014/chart" uri="{C3380CC4-5D6E-409C-BE32-E72D297353CC}">
              <c16:uniqueId val="{00000000-0B59-48F0-90E6-F51BDA894E35}"/>
            </c:ext>
          </c:extLst>
        </c:ser>
        <c:ser>
          <c:idx val="1"/>
          <c:order val="1"/>
          <c:tx>
            <c:strRef>
              <c:f>'task 5.2'!$C$3</c:f>
              <c:strCache>
                <c:ptCount val="1"/>
                <c:pt idx="0">
                  <c:v>Sum of BONUS</c:v>
                </c:pt>
              </c:strCache>
            </c:strRef>
          </c:tx>
          <c:spPr>
            <a:solidFill>
              <a:schemeClr val="accent2"/>
            </a:solidFill>
            <a:ln>
              <a:noFill/>
            </a:ln>
            <a:effectLst/>
          </c:spPr>
          <c:invertIfNegative val="0"/>
          <c:cat>
            <c:strRef>
              <c:f>'task 5.2'!$A$4:$A$8</c:f>
              <c:strCache>
                <c:ptCount val="4"/>
                <c:pt idx="0">
                  <c:v>HR</c:v>
                </c:pt>
                <c:pt idx="1">
                  <c:v>IT</c:v>
                </c:pt>
                <c:pt idx="2">
                  <c:v>MARKETING</c:v>
                </c:pt>
                <c:pt idx="3">
                  <c:v>SALES</c:v>
                </c:pt>
              </c:strCache>
            </c:strRef>
          </c:cat>
          <c:val>
            <c:numRef>
              <c:f>'task 5.2'!$C$4:$C$8</c:f>
              <c:numCache>
                <c:formatCode>General</c:formatCode>
                <c:ptCount val="4"/>
                <c:pt idx="0">
                  <c:v>14000</c:v>
                </c:pt>
                <c:pt idx="1">
                  <c:v>15500</c:v>
                </c:pt>
                <c:pt idx="2">
                  <c:v>10700</c:v>
                </c:pt>
                <c:pt idx="3">
                  <c:v>9100</c:v>
                </c:pt>
              </c:numCache>
            </c:numRef>
          </c:val>
          <c:extLst>
            <c:ext xmlns:c16="http://schemas.microsoft.com/office/drawing/2014/chart" uri="{C3380CC4-5D6E-409C-BE32-E72D297353CC}">
              <c16:uniqueId val="{00000004-0B59-48F0-90E6-F51BDA894E35}"/>
            </c:ext>
          </c:extLst>
        </c:ser>
        <c:dLbls>
          <c:showLegendKey val="0"/>
          <c:showVal val="0"/>
          <c:showCatName val="0"/>
          <c:showSerName val="0"/>
          <c:showPercent val="0"/>
          <c:showBubbleSize val="0"/>
        </c:dLbls>
        <c:gapWidth val="182"/>
        <c:axId val="445564880"/>
        <c:axId val="445561520"/>
      </c:barChart>
      <c:catAx>
        <c:axId val="44556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61520"/>
        <c:crosses val="autoZero"/>
        <c:auto val="1"/>
        <c:lblAlgn val="ctr"/>
        <c:lblOffset val="100"/>
        <c:noMultiLvlLbl val="0"/>
      </c:catAx>
      <c:valAx>
        <c:axId val="44556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 test.xlsx]Sheet12!PivotTable5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Sheet12!$A$4:$A$8</c:f>
              <c:strCache>
                <c:ptCount val="4"/>
                <c:pt idx="0">
                  <c:v>HR</c:v>
                </c:pt>
                <c:pt idx="1">
                  <c:v>IT</c:v>
                </c:pt>
                <c:pt idx="2">
                  <c:v>MARKETING</c:v>
                </c:pt>
                <c:pt idx="3">
                  <c:v>SALES</c:v>
                </c:pt>
              </c:strCache>
            </c:strRef>
          </c:cat>
          <c:val>
            <c:numRef>
              <c:f>Sheet12!$B$4:$B$8</c:f>
              <c:numCache>
                <c:formatCode>General</c:formatCode>
                <c:ptCount val="4"/>
                <c:pt idx="0">
                  <c:v>3</c:v>
                </c:pt>
                <c:pt idx="1">
                  <c:v>3</c:v>
                </c:pt>
                <c:pt idx="2">
                  <c:v>2</c:v>
                </c:pt>
                <c:pt idx="3">
                  <c:v>2</c:v>
                </c:pt>
              </c:numCache>
            </c:numRef>
          </c:val>
          <c:extLst>
            <c:ext xmlns:c16="http://schemas.microsoft.com/office/drawing/2014/chart" uri="{C3380CC4-5D6E-409C-BE32-E72D297353CC}">
              <c16:uniqueId val="{00000000-BF4A-400C-B973-1DFE236DEF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409575</xdr:colOff>
      <xdr:row>9</xdr:row>
      <xdr:rowOff>114300</xdr:rowOff>
    </xdr:from>
    <xdr:to>
      <xdr:col>8</xdr:col>
      <xdr:colOff>200025</xdr:colOff>
      <xdr:row>24</xdr:row>
      <xdr:rowOff>0</xdr:rowOff>
    </xdr:to>
    <xdr:graphicFrame macro="">
      <xdr:nvGraphicFramePr>
        <xdr:cNvPr id="3" name="Chart 2">
          <a:extLst>
            <a:ext uri="{FF2B5EF4-FFF2-40B4-BE49-F238E27FC236}">
              <a16:creationId xmlns:a16="http://schemas.microsoft.com/office/drawing/2014/main" id="{42A70BDC-B935-34D3-71D6-A8FF1F90F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409575</xdr:colOff>
      <xdr:row>9</xdr:row>
      <xdr:rowOff>114300</xdr:rowOff>
    </xdr:from>
    <xdr:to>
      <xdr:col>8</xdr:col>
      <xdr:colOff>342900</xdr:colOff>
      <xdr:row>24</xdr:row>
      <xdr:rowOff>0</xdr:rowOff>
    </xdr:to>
    <xdr:graphicFrame macro="">
      <xdr:nvGraphicFramePr>
        <xdr:cNvPr id="2" name="Chart 1">
          <a:extLst>
            <a:ext uri="{FF2B5EF4-FFF2-40B4-BE49-F238E27FC236}">
              <a16:creationId xmlns:a16="http://schemas.microsoft.com/office/drawing/2014/main" id="{6D0311A7-7014-82AB-7977-194D499BF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svam\Desktop\EXCEL\30.07.2024.xlsx" TargetMode="External"/><Relationship Id="rId1" Type="http://schemas.openxmlformats.org/officeDocument/2006/relationships/externalLinkPath" Target="30.07.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0.07.2024 SORT AND FILTER"/>
      <sheetName val="ASSINGMENT-30.07.2024"/>
      <sheetName val="Ques 07"/>
      <sheetName val="Ques 08"/>
      <sheetName val="Ques 06"/>
      <sheetName val="Practical of sorting and filter"/>
      <sheetName val="31.07.2024-Home Tab"/>
      <sheetName val="Pivot Table"/>
      <sheetName val="Pivot chart"/>
      <sheetName val="Group , ungroup,subtotal"/>
      <sheetName val="Grouping data in excel"/>
      <sheetName val="Grouping rows manually"/>
      <sheetName val="Grouping by data"/>
      <sheetName val="Subtotals"/>
      <sheetName val="Using pivot table subtotal"/>
      <sheetName val="Hands -on Activities"/>
      <sheetName val="Text to columns"/>
      <sheetName val="Duplicate"/>
      <sheetName val="COUNTIF - COUNTIF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14.673079050925" createdVersion="8" refreshedVersion="8" minRefreshableVersion="3" recordCount="10" xr:uid="{1D2577CD-CBCB-4E05-A15A-7D9F094068FB}">
  <cacheSource type="worksheet">
    <worksheetSource ref="A1:J11" sheet="task 4"/>
  </cacheSource>
  <cacheFields count="10">
    <cacheField name="EMP ID" numFmtId="0">
      <sharedItems containsSemiMixedTypes="0" containsString="0" containsNumber="1" containsInteger="1" minValue="101" maxValue="110"/>
    </cacheField>
    <cacheField name="NAME" numFmtId="0">
      <sharedItems/>
    </cacheField>
    <cacheField name="DEPARTMENT" numFmtId="0">
      <sharedItems count="4">
        <s v="IT"/>
        <s v="SALES"/>
        <s v="MARKETING"/>
        <s v="HR"/>
      </sharedItems>
    </cacheField>
    <cacheField name="POSITION" numFmtId="0">
      <sharedItems/>
    </cacheField>
    <cacheField name="HIRE DATE" numFmtId="14">
      <sharedItems containsSemiMixedTypes="0" containsNonDate="0" containsDate="1" containsString="0" minDate="2016-07-12T00:00:00" maxDate="2020-10-23T00:00:00"/>
    </cacheField>
    <cacheField name="SALARY" numFmtId="0">
      <sharedItems containsSemiMixedTypes="0" containsString="0" containsNumber="1" containsInteger="1" minValue="48000" maxValue="75000"/>
    </cacheField>
    <cacheField name="BONUS" numFmtId="0">
      <sharedItems containsSemiMixedTypes="0" containsString="0" containsNumber="1" containsInteger="1" minValue="4000" maxValue="6000" count="7">
        <n v="4500"/>
        <n v="4600"/>
        <n v="5500"/>
        <n v="5000"/>
        <n v="6000"/>
        <n v="4000"/>
        <n v="5200"/>
      </sharedItems>
    </cacheField>
    <cacheField name="PERFOMANCE RATING" numFmtId="0">
      <sharedItems/>
    </cacheField>
    <cacheField name="SUM" numFmtId="0">
      <sharedItems containsSemiMixedTypes="0" containsString="0" containsNumber="1" containsInteger="1" minValue="52000" maxValue="81000"/>
    </cacheField>
    <cacheField name="AVERAGE" numFmtId="0">
      <sharedItems containsSemiMixedTypes="0" containsString="0" containsNumber="1" containsInteger="1" minValue="26000" maxValue="40500" count="10">
        <n v="27250"/>
        <n v="29750"/>
        <n v="30800"/>
        <n v="36750"/>
        <n v="33500"/>
        <n v="32500"/>
        <n v="37500"/>
        <n v="40500"/>
        <n v="26000"/>
        <n v="336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14.677087731485" createdVersion="8" refreshedVersion="8" minRefreshableVersion="3" recordCount="10" xr:uid="{CB6E086C-0ECB-41C4-975D-CFB7261F847B}">
  <cacheSource type="worksheet">
    <worksheetSource ref="A1:H11" sheet="task 5"/>
  </cacheSource>
  <cacheFields count="10">
    <cacheField name="EMP ID" numFmtId="0">
      <sharedItems containsSemiMixedTypes="0" containsString="0" containsNumber="1" containsInteger="1" minValue="101" maxValue="110"/>
    </cacheField>
    <cacheField name="NAME" numFmtId="0">
      <sharedItems/>
    </cacheField>
    <cacheField name="DEPARTMENT" numFmtId="0">
      <sharedItems count="4">
        <s v="IT"/>
        <s v="SALES"/>
        <s v="MARKETING"/>
        <s v="HR"/>
      </sharedItems>
    </cacheField>
    <cacheField name="POSITION" numFmtId="0">
      <sharedItems/>
    </cacheField>
    <cacheField name="HIRE DATE" numFmtId="14">
      <sharedItems containsSemiMixedTypes="0" containsNonDate="0" containsDate="1" containsString="0" minDate="2016-07-12T00:00:00" maxDate="2020-10-23T00:00:00"/>
    </cacheField>
    <cacheField name="SALARY" numFmtId="0">
      <sharedItems containsSemiMixedTypes="0" containsString="0" containsNumber="1" containsInteger="1" minValue="48000" maxValue="75000"/>
    </cacheField>
    <cacheField name="BONUS" numFmtId="0">
      <sharedItems containsSemiMixedTypes="0" containsString="0" containsNumber="1" containsInteger="1" minValue="4000" maxValue="6000"/>
    </cacheField>
    <cacheField name="PERFOMANCE RATING" numFmtId="0">
      <sharedItems/>
    </cacheField>
    <cacheField name="SUM" numFmtId="0">
      <sharedItems containsSemiMixedTypes="0" containsString="0" containsNumber="1" containsInteger="1" minValue="52000" maxValue="81000"/>
    </cacheField>
    <cacheField name="AVERAGE" numFmtId="0">
      <sharedItems containsSemiMixedTypes="0" containsString="0" containsNumber="1" containsInteger="1" minValue="26000" maxValue="40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14.680485416669" createdVersion="8" refreshedVersion="8" minRefreshableVersion="3" recordCount="10" xr:uid="{F006EA44-B848-4820-B84F-C61BE56A9C2C}">
  <cacheSource type="worksheet">
    <worksheetSource ref="A1:H11" sheet="Sheet10"/>
  </cacheSource>
  <cacheFields count="10">
    <cacheField name="EMP ID" numFmtId="0">
      <sharedItems containsSemiMixedTypes="0" containsString="0" containsNumber="1" containsInteger="1" minValue="101" maxValue="110"/>
    </cacheField>
    <cacheField name="NAME" numFmtId="0">
      <sharedItems/>
    </cacheField>
    <cacheField name="DEPARTMENT" numFmtId="0">
      <sharedItems count="4">
        <s v="IT"/>
        <s v="SALES"/>
        <s v="MARKETING"/>
        <s v="HR"/>
      </sharedItems>
    </cacheField>
    <cacheField name="POSITION" numFmtId="0">
      <sharedItems/>
    </cacheField>
    <cacheField name="HIRE DATE" numFmtId="14">
      <sharedItems containsSemiMixedTypes="0" containsNonDate="0" containsDate="1" containsString="0" minDate="2016-07-12T00:00:00" maxDate="2020-10-23T00:00:00"/>
    </cacheField>
    <cacheField name="SALARY" numFmtId="0">
      <sharedItems containsSemiMixedTypes="0" containsString="0" containsNumber="1" containsInteger="1" minValue="48000" maxValue="75000"/>
    </cacheField>
    <cacheField name="BONUS" numFmtId="0">
      <sharedItems containsSemiMixedTypes="0" containsString="0" containsNumber="1" containsInteger="1" minValue="4000" maxValue="6000"/>
    </cacheField>
    <cacheField name="PERFOMANCE RATING" numFmtId="0">
      <sharedItems/>
    </cacheField>
    <cacheField name="SUM" numFmtId="0">
      <sharedItems containsSemiMixedTypes="0" containsString="0" containsNumber="1" containsInteger="1" minValue="52000" maxValue="81000"/>
    </cacheField>
    <cacheField name="AVERAGE" numFmtId="0">
      <sharedItems containsSemiMixedTypes="0" containsString="0" containsNumber="1" containsInteger="1" minValue="26000" maxValue="40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9"/>
    <s v="IRENE TAYLOR"/>
    <x v="0"/>
    <s v="SUPPORT"/>
    <d v="2020-10-22T00:00:00"/>
    <n v="50000"/>
    <x v="0"/>
    <s v="GOOD"/>
    <n v="54500"/>
    <x v="0"/>
  </r>
  <r>
    <n v="103"/>
    <s v="CAROL WHITE"/>
    <x v="1"/>
    <s v="SALESPOERSON"/>
    <d v="2017-11-11T00:00:00"/>
    <n v="55000"/>
    <x v="0"/>
    <s v="AVERAGE "/>
    <n v="59500"/>
    <x v="1"/>
  </r>
  <r>
    <n v="107"/>
    <s v="GRACE WILSON"/>
    <x v="1"/>
    <s v="SALESPERSON"/>
    <d v="2018-04-25T00:00:00"/>
    <n v="57000"/>
    <x v="1"/>
    <s v="GOOD"/>
    <n v="61600"/>
    <x v="2"/>
  </r>
  <r>
    <n v="108"/>
    <s v="HANK MOORE"/>
    <x v="2"/>
    <s v="MANAGER"/>
    <d v="2017-06-17T00:00:00"/>
    <n v="68000"/>
    <x v="2"/>
    <s v="EXCELLENT"/>
    <n v="73500"/>
    <x v="3"/>
  </r>
  <r>
    <n v="110"/>
    <s v="JACK ANDERSON"/>
    <x v="3"/>
    <s v="MANAGER"/>
    <d v="2016-08-05T00:00:00"/>
    <n v="62000"/>
    <x v="3"/>
    <s v="AVERAGE "/>
    <n v="67000"/>
    <x v="4"/>
  </r>
  <r>
    <n v="101"/>
    <s v="ALICE SMITH"/>
    <x v="3"/>
    <s v="MANAGER"/>
    <d v="2018-05-21T00:00:00"/>
    <n v="60000"/>
    <x v="3"/>
    <s v="EXCELLENT"/>
    <n v="65000"/>
    <x v="5"/>
  </r>
  <r>
    <n v="104"/>
    <s v="DAVID BROWN"/>
    <x v="0"/>
    <s v="DEVELOPER"/>
    <d v="2020-01-30T00:00:00"/>
    <n v="70000"/>
    <x v="3"/>
    <s v="GOOD"/>
    <n v="75000"/>
    <x v="6"/>
  </r>
  <r>
    <n v="102"/>
    <s v="BOB JOHSON"/>
    <x v="0"/>
    <s v="DEVELOPER"/>
    <d v="2019-03-15T00:00:00"/>
    <n v="75000"/>
    <x v="4"/>
    <s v="GOOD"/>
    <n v="81000"/>
    <x v="7"/>
  </r>
  <r>
    <n v="106"/>
    <s v="FRANK MILLER"/>
    <x v="3"/>
    <s v="ASSIANT"/>
    <d v="2019-09-20T00:00:00"/>
    <n v="48000"/>
    <x v="5"/>
    <s v="AVERAG"/>
    <n v="52000"/>
    <x v="8"/>
  </r>
  <r>
    <n v="105"/>
    <s v="EVE DAVIS"/>
    <x v="2"/>
    <s v="ANALYST"/>
    <d v="2016-07-12T00:00:00"/>
    <n v="62000"/>
    <x v="6"/>
    <s v="EXCELLENT"/>
    <n v="67200"/>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9"/>
    <s v="IRENE TAYLOR"/>
    <x v="0"/>
    <s v="SUPPORT"/>
    <d v="2020-10-22T00:00:00"/>
    <n v="50000"/>
    <n v="4500"/>
    <s v="GOOD"/>
    <n v="54500"/>
    <n v="27250"/>
  </r>
  <r>
    <n v="103"/>
    <s v="CAROL WHITE"/>
    <x v="1"/>
    <s v="SALESPOERSON"/>
    <d v="2017-11-11T00:00:00"/>
    <n v="55000"/>
    <n v="4500"/>
    <s v="AVERAGE "/>
    <n v="59500"/>
    <n v="29750"/>
  </r>
  <r>
    <n v="107"/>
    <s v="GRACE WILSON"/>
    <x v="1"/>
    <s v="SALESPERSON"/>
    <d v="2018-04-25T00:00:00"/>
    <n v="57000"/>
    <n v="4600"/>
    <s v="GOOD"/>
    <n v="61600"/>
    <n v="30800"/>
  </r>
  <r>
    <n v="108"/>
    <s v="HANK MOORE"/>
    <x v="2"/>
    <s v="MANAGER"/>
    <d v="2017-06-17T00:00:00"/>
    <n v="68000"/>
    <n v="5500"/>
    <s v="EXCELLENT"/>
    <n v="73500"/>
    <n v="36750"/>
  </r>
  <r>
    <n v="110"/>
    <s v="JACK ANDERSON"/>
    <x v="3"/>
    <s v="MANAGER"/>
    <d v="2016-08-05T00:00:00"/>
    <n v="62000"/>
    <n v="5000"/>
    <s v="AVERAGE "/>
    <n v="67000"/>
    <n v="33500"/>
  </r>
  <r>
    <n v="101"/>
    <s v="ALICE SMITH"/>
    <x v="3"/>
    <s v="MANAGER"/>
    <d v="2018-05-21T00:00:00"/>
    <n v="60000"/>
    <n v="5000"/>
    <s v="EXCELLENT"/>
    <n v="65000"/>
    <n v="32500"/>
  </r>
  <r>
    <n v="104"/>
    <s v="DAVID BROWN"/>
    <x v="0"/>
    <s v="DEVELOPER"/>
    <d v="2020-01-30T00:00:00"/>
    <n v="70000"/>
    <n v="5000"/>
    <s v="GOOD"/>
    <n v="75000"/>
    <n v="37500"/>
  </r>
  <r>
    <n v="102"/>
    <s v="BOB JOHSON"/>
    <x v="0"/>
    <s v="DEVELOPER"/>
    <d v="2019-03-15T00:00:00"/>
    <n v="75000"/>
    <n v="6000"/>
    <s v="GOOD"/>
    <n v="81000"/>
    <n v="40500"/>
  </r>
  <r>
    <n v="106"/>
    <s v="FRANK MILLER"/>
    <x v="3"/>
    <s v="ASSIANT"/>
    <d v="2019-09-20T00:00:00"/>
    <n v="48000"/>
    <n v="4000"/>
    <s v="AVERAG"/>
    <n v="52000"/>
    <n v="26000"/>
  </r>
  <r>
    <n v="105"/>
    <s v="EVE DAVIS"/>
    <x v="2"/>
    <s v="ANALYST"/>
    <d v="2016-07-12T00:00:00"/>
    <n v="62000"/>
    <n v="5200"/>
    <s v="EXCELLENT"/>
    <n v="67200"/>
    <n v="336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9"/>
    <s v="IRENE TAYLOR"/>
    <x v="0"/>
    <s v="SUPPORT"/>
    <d v="2020-10-22T00:00:00"/>
    <n v="50000"/>
    <n v="4500"/>
    <s v="GOOD"/>
    <n v="54500"/>
    <n v="27250"/>
  </r>
  <r>
    <n v="103"/>
    <s v="CAROL WHITE"/>
    <x v="1"/>
    <s v="SALESPOERSON"/>
    <d v="2017-11-11T00:00:00"/>
    <n v="55000"/>
    <n v="4500"/>
    <s v="AVERAGE "/>
    <n v="59500"/>
    <n v="29750"/>
  </r>
  <r>
    <n v="107"/>
    <s v="GRACE WILSON"/>
    <x v="1"/>
    <s v="SALESPERSON"/>
    <d v="2018-04-25T00:00:00"/>
    <n v="57000"/>
    <n v="4600"/>
    <s v="GOOD"/>
    <n v="61600"/>
    <n v="30800"/>
  </r>
  <r>
    <n v="108"/>
    <s v="HANK MOORE"/>
    <x v="2"/>
    <s v="MANAGER"/>
    <d v="2017-06-17T00:00:00"/>
    <n v="68000"/>
    <n v="5500"/>
    <s v="EXCELLENT"/>
    <n v="73500"/>
    <n v="36750"/>
  </r>
  <r>
    <n v="110"/>
    <s v="JACK ANDERSON"/>
    <x v="3"/>
    <s v="MANAGER"/>
    <d v="2016-08-05T00:00:00"/>
    <n v="62000"/>
    <n v="5000"/>
    <s v="AVERAGE "/>
    <n v="67000"/>
    <n v="33500"/>
  </r>
  <r>
    <n v="101"/>
    <s v="ALICE SMITH"/>
    <x v="3"/>
    <s v="MANAGER"/>
    <d v="2018-05-21T00:00:00"/>
    <n v="60000"/>
    <n v="5000"/>
    <s v="EXCELLENT"/>
    <n v="65000"/>
    <n v="32500"/>
  </r>
  <r>
    <n v="104"/>
    <s v="DAVID BROWN"/>
    <x v="0"/>
    <s v="DEVELOPER"/>
    <d v="2020-01-30T00:00:00"/>
    <n v="70000"/>
    <n v="5000"/>
    <s v="GOOD"/>
    <n v="75000"/>
    <n v="37500"/>
  </r>
  <r>
    <n v="102"/>
    <s v="BOB JOHSON"/>
    <x v="0"/>
    <s v="DEVELOPER"/>
    <d v="2019-03-15T00:00:00"/>
    <n v="75000"/>
    <n v="6000"/>
    <s v="GOOD"/>
    <n v="81000"/>
    <n v="40500"/>
  </r>
  <r>
    <n v="106"/>
    <s v="FRANK MILLER"/>
    <x v="3"/>
    <s v="ASSIANT"/>
    <d v="2019-09-20T00:00:00"/>
    <n v="48000"/>
    <n v="4000"/>
    <s v="AVERAG"/>
    <n v="52000"/>
    <n v="26000"/>
  </r>
  <r>
    <n v="105"/>
    <s v="EVE DAVIS"/>
    <x v="2"/>
    <s v="ANALYST"/>
    <d v="2016-07-12T00:00:00"/>
    <n v="62000"/>
    <n v="5200"/>
    <s v="EXCELLENT"/>
    <n v="67200"/>
    <n v="33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4BADE-C5F8-45BD-B4A4-6A095E3A22A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0">
    <pivotField showAll="0"/>
    <pivotField showAll="0"/>
    <pivotField axis="axisRow" showAll="0">
      <items count="5">
        <item x="3"/>
        <item x="0"/>
        <item x="2"/>
        <item x="1"/>
        <item t="default"/>
      </items>
    </pivotField>
    <pivotField showAll="0"/>
    <pivotField numFmtId="14" showAll="0"/>
    <pivotField dataField="1" showAll="0"/>
    <pivotField dataField="1" showAll="0">
      <items count="8">
        <item x="5"/>
        <item x="0"/>
        <item x="1"/>
        <item x="3"/>
        <item x="6"/>
        <item x="2"/>
        <item x="4"/>
        <item t="default"/>
      </items>
    </pivotField>
    <pivotField showAll="0"/>
    <pivotField showAll="0"/>
    <pivotField showAll="0">
      <items count="11">
        <item x="8"/>
        <item x="0"/>
        <item x="1"/>
        <item x="2"/>
        <item x="5"/>
        <item x="4"/>
        <item x="9"/>
        <item x="3"/>
        <item x="6"/>
        <item x="7"/>
        <item t="default"/>
      </items>
    </pivotField>
  </pivotFields>
  <rowFields count="1">
    <field x="2"/>
  </rowFields>
  <rowItems count="5">
    <i>
      <x/>
    </i>
    <i>
      <x v="1"/>
    </i>
    <i>
      <x v="2"/>
    </i>
    <i>
      <x v="3"/>
    </i>
    <i t="grand">
      <x/>
    </i>
  </rowItems>
  <colFields count="1">
    <field x="-2"/>
  </colFields>
  <colItems count="2">
    <i>
      <x/>
    </i>
    <i i="1">
      <x v="1"/>
    </i>
  </colItems>
  <dataFields count="2">
    <dataField name="Sum of SALARY" fld="5" baseField="0" baseItem="0"/>
    <dataField name="Sum of BONU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0F632-822E-404E-83CC-A2784773524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10">
    <pivotField showAll="0"/>
    <pivotField showAll="0"/>
    <pivotField axis="axisRow" showAll="0">
      <items count="5">
        <item x="3"/>
        <item x="0"/>
        <item x="2"/>
        <item x="1"/>
        <item t="default"/>
      </items>
    </pivotField>
    <pivotField showAll="0"/>
    <pivotField numFmtId="14" showAll="0"/>
    <pivotField dataField="1" showAll="0"/>
    <pivotField dataField="1"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um of SALARY" fld="5" baseField="0" baseItem="0"/>
    <dataField name="Sum of BONUS" fld="6"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DF9DC-03AC-46EC-8ACB-45BB01CEF4CF}"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0">
    <pivotField showAll="0"/>
    <pivotField dataField="1" showAll="0"/>
    <pivotField axis="axisRow" showAll="0">
      <items count="5">
        <item x="3"/>
        <item x="0"/>
        <item x="2"/>
        <item x="1"/>
        <item t="default"/>
      </items>
    </pivotField>
    <pivotField showAll="0"/>
    <pivotField numFmtId="14"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2E899-F023-4254-9DD9-239910733CEA}">
  <dimension ref="A1:H26"/>
  <sheetViews>
    <sheetView workbookViewId="0">
      <selection activeCell="H1" sqref="H1"/>
    </sheetView>
  </sheetViews>
  <sheetFormatPr defaultRowHeight="15" x14ac:dyDescent="0.25"/>
  <cols>
    <col min="1" max="1" width="7.28515625" bestFit="1" customWidth="1"/>
    <col min="2" max="2" width="15.85546875" bestFit="1" customWidth="1"/>
    <col min="3" max="3" width="13.28515625" bestFit="1" customWidth="1"/>
    <col min="4" max="4" width="14.85546875" bestFit="1" customWidth="1"/>
    <col min="5" max="5" width="10.42578125" bestFit="1" customWidth="1"/>
    <col min="6" max="6" width="7.7109375" bestFit="1" customWidth="1"/>
    <col min="7" max="7" width="7.42578125" bestFit="1" customWidth="1"/>
    <col min="8" max="8" width="21" bestFit="1" customWidth="1"/>
  </cols>
  <sheetData>
    <row r="1" spans="1:8" x14ac:dyDescent="0.25">
      <c r="A1" s="10" t="s">
        <v>35</v>
      </c>
      <c r="B1" s="10"/>
      <c r="C1" s="10"/>
      <c r="D1" s="10"/>
      <c r="E1" s="10"/>
    </row>
    <row r="2" spans="1:8" x14ac:dyDescent="0.25">
      <c r="A2" s="1" t="s">
        <v>0</v>
      </c>
      <c r="B2" s="2" t="s">
        <v>1</v>
      </c>
      <c r="C2" s="2" t="s">
        <v>2</v>
      </c>
      <c r="D2" s="2" t="s">
        <v>3</v>
      </c>
      <c r="E2" s="2" t="s">
        <v>4</v>
      </c>
      <c r="F2" s="2" t="s">
        <v>5</v>
      </c>
      <c r="G2" s="2" t="s">
        <v>6</v>
      </c>
      <c r="H2" s="2" t="s">
        <v>7</v>
      </c>
    </row>
    <row r="3" spans="1:8" x14ac:dyDescent="0.25">
      <c r="A3" s="3">
        <v>110</v>
      </c>
      <c r="B3" s="4" t="s">
        <v>24</v>
      </c>
      <c r="C3" s="4" t="s">
        <v>25</v>
      </c>
      <c r="D3" s="4" t="s">
        <v>22</v>
      </c>
      <c r="E3" s="5">
        <v>42587</v>
      </c>
      <c r="F3" s="4">
        <v>62000</v>
      </c>
      <c r="G3" s="4">
        <v>5000</v>
      </c>
      <c r="H3" s="4" t="s">
        <v>17</v>
      </c>
    </row>
    <row r="4" spans="1:8" x14ac:dyDescent="0.25">
      <c r="A4" s="6">
        <v>101</v>
      </c>
      <c r="B4" s="7" t="s">
        <v>26</v>
      </c>
      <c r="C4" s="7" t="s">
        <v>25</v>
      </c>
      <c r="D4" s="7" t="s">
        <v>22</v>
      </c>
      <c r="E4" s="8">
        <v>43241</v>
      </c>
      <c r="F4" s="7">
        <v>60000</v>
      </c>
      <c r="G4" s="7">
        <v>5000</v>
      </c>
      <c r="H4" s="7" t="s">
        <v>23</v>
      </c>
    </row>
    <row r="5" spans="1:8" x14ac:dyDescent="0.25">
      <c r="A5" s="3">
        <v>106</v>
      </c>
      <c r="B5" s="4" t="s">
        <v>30</v>
      </c>
      <c r="C5" s="4" t="s">
        <v>25</v>
      </c>
      <c r="D5" s="4" t="s">
        <v>31</v>
      </c>
      <c r="E5" s="5">
        <v>43728</v>
      </c>
      <c r="F5" s="4">
        <v>48000</v>
      </c>
      <c r="G5" s="4">
        <v>4000</v>
      </c>
      <c r="H5" s="4" t="s">
        <v>32</v>
      </c>
    </row>
    <row r="6" spans="1:8" x14ac:dyDescent="0.25">
      <c r="A6" s="3">
        <v>109</v>
      </c>
      <c r="B6" s="4" t="s">
        <v>10</v>
      </c>
      <c r="C6" s="4" t="s">
        <v>11</v>
      </c>
      <c r="D6" s="4" t="s">
        <v>12</v>
      </c>
      <c r="E6" s="5">
        <v>44126</v>
      </c>
      <c r="F6" s="4">
        <v>50000</v>
      </c>
      <c r="G6" s="4">
        <v>4500</v>
      </c>
      <c r="H6" s="4" t="s">
        <v>13</v>
      </c>
    </row>
    <row r="7" spans="1:8" x14ac:dyDescent="0.25">
      <c r="A7" s="3">
        <v>104</v>
      </c>
      <c r="B7" s="4" t="s">
        <v>27</v>
      </c>
      <c r="C7" s="4" t="s">
        <v>11</v>
      </c>
      <c r="D7" s="4" t="s">
        <v>28</v>
      </c>
      <c r="E7" s="5">
        <v>43860</v>
      </c>
      <c r="F7" s="4">
        <v>70000</v>
      </c>
      <c r="G7" s="4">
        <v>5000</v>
      </c>
      <c r="H7" s="4" t="s">
        <v>13</v>
      </c>
    </row>
    <row r="8" spans="1:8" x14ac:dyDescent="0.25">
      <c r="A8" s="6">
        <v>102</v>
      </c>
      <c r="B8" s="7" t="s">
        <v>29</v>
      </c>
      <c r="C8" s="7" t="s">
        <v>11</v>
      </c>
      <c r="D8" s="7" t="s">
        <v>28</v>
      </c>
      <c r="E8" s="8">
        <v>43539</v>
      </c>
      <c r="F8" s="7">
        <v>75000</v>
      </c>
      <c r="G8" s="7">
        <v>6000</v>
      </c>
      <c r="H8" s="7" t="s">
        <v>13</v>
      </c>
    </row>
    <row r="9" spans="1:8" x14ac:dyDescent="0.25">
      <c r="A9" s="6">
        <v>108</v>
      </c>
      <c r="B9" s="7" t="s">
        <v>20</v>
      </c>
      <c r="C9" s="7" t="s">
        <v>21</v>
      </c>
      <c r="D9" s="7" t="s">
        <v>22</v>
      </c>
      <c r="E9" s="8">
        <v>42903</v>
      </c>
      <c r="F9" s="7">
        <v>68000</v>
      </c>
      <c r="G9" s="7">
        <v>5500</v>
      </c>
      <c r="H9" s="7" t="s">
        <v>23</v>
      </c>
    </row>
    <row r="10" spans="1:8" x14ac:dyDescent="0.25">
      <c r="A10" s="6">
        <v>105</v>
      </c>
      <c r="B10" s="7" t="s">
        <v>33</v>
      </c>
      <c r="C10" s="7" t="s">
        <v>21</v>
      </c>
      <c r="D10" s="7" t="s">
        <v>34</v>
      </c>
      <c r="E10" s="8">
        <v>42563</v>
      </c>
      <c r="F10" s="7">
        <v>62000</v>
      </c>
      <c r="G10" s="7">
        <v>5200</v>
      </c>
      <c r="H10" s="7" t="s">
        <v>23</v>
      </c>
    </row>
    <row r="11" spans="1:8" x14ac:dyDescent="0.25">
      <c r="A11" s="6">
        <v>103</v>
      </c>
      <c r="B11" s="7" t="s">
        <v>14</v>
      </c>
      <c r="C11" s="7" t="s">
        <v>15</v>
      </c>
      <c r="D11" s="7" t="s">
        <v>16</v>
      </c>
      <c r="E11" s="8">
        <v>43050</v>
      </c>
      <c r="F11" s="7">
        <v>55000</v>
      </c>
      <c r="G11" s="7">
        <v>4500</v>
      </c>
      <c r="H11" s="7" t="s">
        <v>17</v>
      </c>
    </row>
    <row r="12" spans="1:8" x14ac:dyDescent="0.25">
      <c r="A12" s="3">
        <v>107</v>
      </c>
      <c r="B12" s="4" t="s">
        <v>18</v>
      </c>
      <c r="C12" s="4" t="s">
        <v>15</v>
      </c>
      <c r="D12" s="4" t="s">
        <v>19</v>
      </c>
      <c r="E12" s="5">
        <v>43215</v>
      </c>
      <c r="F12" s="4">
        <v>57000</v>
      </c>
      <c r="G12" s="4">
        <v>4600</v>
      </c>
      <c r="H12" s="4" t="s">
        <v>13</v>
      </c>
    </row>
    <row r="15" spans="1:8" x14ac:dyDescent="0.25">
      <c r="A15" s="10" t="s">
        <v>36</v>
      </c>
      <c r="B15" s="10"/>
      <c r="C15" s="10"/>
      <c r="D15" s="10"/>
      <c r="E15" s="10"/>
    </row>
    <row r="16" spans="1:8" x14ac:dyDescent="0.25">
      <c r="A16" s="1" t="s">
        <v>0</v>
      </c>
      <c r="B16" s="2" t="s">
        <v>1</v>
      </c>
      <c r="C16" s="2" t="s">
        <v>2</v>
      </c>
      <c r="D16" s="2" t="s">
        <v>3</v>
      </c>
      <c r="E16" s="2" t="s">
        <v>4</v>
      </c>
      <c r="F16" s="2" t="s">
        <v>5</v>
      </c>
      <c r="G16" s="2" t="s">
        <v>6</v>
      </c>
      <c r="H16" s="2" t="s">
        <v>7</v>
      </c>
    </row>
    <row r="17" spans="1:8" x14ac:dyDescent="0.25">
      <c r="A17" s="6">
        <v>102</v>
      </c>
      <c r="B17" s="7" t="s">
        <v>29</v>
      </c>
      <c r="C17" s="7" t="s">
        <v>11</v>
      </c>
      <c r="D17" s="7" t="s">
        <v>28</v>
      </c>
      <c r="E17" s="8">
        <v>43539</v>
      </c>
      <c r="F17" s="7">
        <v>75000</v>
      </c>
      <c r="G17" s="7">
        <v>6000</v>
      </c>
      <c r="H17" s="7" t="s">
        <v>13</v>
      </c>
    </row>
    <row r="18" spans="1:8" x14ac:dyDescent="0.25">
      <c r="A18" s="3">
        <v>104</v>
      </c>
      <c r="B18" s="4" t="s">
        <v>27</v>
      </c>
      <c r="C18" s="4" t="s">
        <v>11</v>
      </c>
      <c r="D18" s="4" t="s">
        <v>28</v>
      </c>
      <c r="E18" s="5">
        <v>43860</v>
      </c>
      <c r="F18" s="4">
        <v>70000</v>
      </c>
      <c r="G18" s="4">
        <v>5000</v>
      </c>
      <c r="H18" s="4" t="s">
        <v>13</v>
      </c>
    </row>
    <row r="19" spans="1:8" x14ac:dyDescent="0.25">
      <c r="A19" s="6">
        <v>108</v>
      </c>
      <c r="B19" s="7" t="s">
        <v>20</v>
      </c>
      <c r="C19" s="7" t="s">
        <v>21</v>
      </c>
      <c r="D19" s="7" t="s">
        <v>22</v>
      </c>
      <c r="E19" s="8">
        <v>42903</v>
      </c>
      <c r="F19" s="7">
        <v>68000</v>
      </c>
      <c r="G19" s="7">
        <v>5500</v>
      </c>
      <c r="H19" s="7" t="s">
        <v>23</v>
      </c>
    </row>
    <row r="20" spans="1:8" x14ac:dyDescent="0.25">
      <c r="A20" s="3">
        <v>110</v>
      </c>
      <c r="B20" s="4" t="s">
        <v>24</v>
      </c>
      <c r="C20" s="4" t="s">
        <v>25</v>
      </c>
      <c r="D20" s="4" t="s">
        <v>22</v>
      </c>
      <c r="E20" s="5">
        <v>42587</v>
      </c>
      <c r="F20" s="4">
        <v>62000</v>
      </c>
      <c r="G20" s="4">
        <v>5000</v>
      </c>
      <c r="H20" s="4" t="s">
        <v>17</v>
      </c>
    </row>
    <row r="21" spans="1:8" x14ac:dyDescent="0.25">
      <c r="A21" s="6">
        <v>105</v>
      </c>
      <c r="B21" s="7" t="s">
        <v>33</v>
      </c>
      <c r="C21" s="7" t="s">
        <v>21</v>
      </c>
      <c r="D21" s="7" t="s">
        <v>34</v>
      </c>
      <c r="E21" s="8">
        <v>42563</v>
      </c>
      <c r="F21" s="7">
        <v>62000</v>
      </c>
      <c r="G21" s="7">
        <v>5200</v>
      </c>
      <c r="H21" s="7" t="s">
        <v>23</v>
      </c>
    </row>
    <row r="22" spans="1:8" x14ac:dyDescent="0.25">
      <c r="A22" s="6">
        <v>101</v>
      </c>
      <c r="B22" s="7" t="s">
        <v>26</v>
      </c>
      <c r="C22" s="7" t="s">
        <v>25</v>
      </c>
      <c r="D22" s="7" t="s">
        <v>22</v>
      </c>
      <c r="E22" s="8">
        <v>43241</v>
      </c>
      <c r="F22" s="7">
        <v>60000</v>
      </c>
      <c r="G22" s="7">
        <v>5000</v>
      </c>
      <c r="H22" s="7" t="s">
        <v>23</v>
      </c>
    </row>
    <row r="23" spans="1:8" x14ac:dyDescent="0.25">
      <c r="A23" s="3">
        <v>107</v>
      </c>
      <c r="B23" s="4" t="s">
        <v>18</v>
      </c>
      <c r="C23" s="4" t="s">
        <v>15</v>
      </c>
      <c r="D23" s="4" t="s">
        <v>19</v>
      </c>
      <c r="E23" s="5">
        <v>43215</v>
      </c>
      <c r="F23" s="4">
        <v>57000</v>
      </c>
      <c r="G23" s="4">
        <v>4600</v>
      </c>
      <c r="H23" s="4" t="s">
        <v>13</v>
      </c>
    </row>
    <row r="24" spans="1:8" x14ac:dyDescent="0.25">
      <c r="A24" s="6">
        <v>103</v>
      </c>
      <c r="B24" s="7" t="s">
        <v>14</v>
      </c>
      <c r="C24" s="7" t="s">
        <v>15</v>
      </c>
      <c r="D24" s="7" t="s">
        <v>16</v>
      </c>
      <c r="E24" s="8">
        <v>43050</v>
      </c>
      <c r="F24" s="7">
        <v>55000</v>
      </c>
      <c r="G24" s="7">
        <v>4500</v>
      </c>
      <c r="H24" s="7" t="s">
        <v>17</v>
      </c>
    </row>
    <row r="25" spans="1:8" x14ac:dyDescent="0.25">
      <c r="A25" s="3">
        <v>109</v>
      </c>
      <c r="B25" s="4" t="s">
        <v>10</v>
      </c>
      <c r="C25" s="4" t="s">
        <v>11</v>
      </c>
      <c r="D25" s="4" t="s">
        <v>12</v>
      </c>
      <c r="E25" s="5">
        <v>44126</v>
      </c>
      <c r="F25" s="4">
        <v>50000</v>
      </c>
      <c r="G25" s="4">
        <v>4500</v>
      </c>
      <c r="H25" s="4" t="s">
        <v>13</v>
      </c>
    </row>
    <row r="26" spans="1:8" x14ac:dyDescent="0.25">
      <c r="A26" s="3">
        <v>106</v>
      </c>
      <c r="B26" s="4" t="s">
        <v>30</v>
      </c>
      <c r="C26" s="4" t="s">
        <v>25</v>
      </c>
      <c r="D26" s="4" t="s">
        <v>31</v>
      </c>
      <c r="E26" s="5">
        <v>43728</v>
      </c>
      <c r="F26" s="4">
        <v>48000</v>
      </c>
      <c r="G26" s="4">
        <v>4000</v>
      </c>
      <c r="H26" s="4" t="s">
        <v>32</v>
      </c>
    </row>
  </sheetData>
  <sortState xmlns:xlrd2="http://schemas.microsoft.com/office/spreadsheetml/2017/richdata2" ref="A17:I26">
    <sortCondition descending="1" ref="F17:F26"/>
  </sortState>
  <mergeCells count="2">
    <mergeCell ref="A1:E1"/>
    <mergeCell ref="A15:E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3315-74ED-4B39-B5FA-71FC5E7E5E30}">
  <dimension ref="A3:B8"/>
  <sheetViews>
    <sheetView workbookViewId="0">
      <selection activeCell="K1" sqref="K1"/>
    </sheetView>
  </sheetViews>
  <sheetFormatPr defaultRowHeight="15" x14ac:dyDescent="0.25"/>
  <cols>
    <col min="1" max="1" width="13.140625" bestFit="1" customWidth="1"/>
    <col min="2" max="2" width="14.7109375" bestFit="1" customWidth="1"/>
  </cols>
  <sheetData>
    <row r="3" spans="1:2" x14ac:dyDescent="0.25">
      <c r="A3" s="15" t="s">
        <v>44</v>
      </c>
      <c r="B3" t="s">
        <v>49</v>
      </c>
    </row>
    <row r="4" spans="1:2" x14ac:dyDescent="0.25">
      <c r="A4" s="16" t="s">
        <v>25</v>
      </c>
      <c r="B4" s="17">
        <v>3</v>
      </c>
    </row>
    <row r="5" spans="1:2" x14ac:dyDescent="0.25">
      <c r="A5" s="16" t="s">
        <v>11</v>
      </c>
      <c r="B5" s="17">
        <v>3</v>
      </c>
    </row>
    <row r="6" spans="1:2" x14ac:dyDescent="0.25">
      <c r="A6" s="16" t="s">
        <v>21</v>
      </c>
      <c r="B6" s="17">
        <v>2</v>
      </c>
    </row>
    <row r="7" spans="1:2" x14ac:dyDescent="0.25">
      <c r="A7" s="16" t="s">
        <v>15</v>
      </c>
      <c r="B7" s="17">
        <v>2</v>
      </c>
    </row>
    <row r="8" spans="1:2" x14ac:dyDescent="0.25">
      <c r="A8" s="16" t="s">
        <v>45</v>
      </c>
      <c r="B8" s="17">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495A-5466-4E2D-8F6A-52657B732A44}">
  <sheetPr filterMode="1"/>
  <dimension ref="A1:H13"/>
  <sheetViews>
    <sheetView workbookViewId="0">
      <selection activeCell="E16" sqref="E16"/>
    </sheetView>
  </sheetViews>
  <sheetFormatPr defaultRowHeight="15" x14ac:dyDescent="0.25"/>
  <cols>
    <col min="1" max="1" width="9.5703125" bestFit="1" customWidth="1"/>
    <col min="2" max="2" width="15.85546875" bestFit="1" customWidth="1"/>
    <col min="3" max="3" width="15.5703125" bestFit="1" customWidth="1"/>
    <col min="4" max="4" width="14.85546875" bestFit="1" customWidth="1"/>
    <col min="5" max="5" width="12.28515625" bestFit="1" customWidth="1"/>
    <col min="6" max="6" width="10" bestFit="1" customWidth="1"/>
    <col min="7" max="7" width="9.7109375" bestFit="1" customWidth="1"/>
    <col min="8" max="8" width="23.28515625" bestFit="1" customWidth="1"/>
  </cols>
  <sheetData>
    <row r="1" spans="1:8" x14ac:dyDescent="0.25">
      <c r="A1" s="1" t="s">
        <v>0</v>
      </c>
      <c r="B1" s="2" t="s">
        <v>1</v>
      </c>
      <c r="C1" s="2" t="s">
        <v>2</v>
      </c>
      <c r="D1" s="2" t="s">
        <v>3</v>
      </c>
      <c r="E1" s="2" t="s">
        <v>4</v>
      </c>
      <c r="F1" s="2" t="s">
        <v>5</v>
      </c>
      <c r="G1" s="2" t="s">
        <v>6</v>
      </c>
      <c r="H1" s="2" t="s">
        <v>7</v>
      </c>
    </row>
    <row r="2" spans="1:8" hidden="1" x14ac:dyDescent="0.25">
      <c r="A2" s="6">
        <v>102</v>
      </c>
      <c r="B2" s="7" t="s">
        <v>29</v>
      </c>
      <c r="C2" s="7" t="s">
        <v>11</v>
      </c>
      <c r="D2" s="7" t="s">
        <v>28</v>
      </c>
      <c r="E2" s="8">
        <v>43539</v>
      </c>
      <c r="F2" s="7">
        <v>75000</v>
      </c>
      <c r="G2" s="7">
        <v>6000</v>
      </c>
      <c r="H2" s="7" t="s">
        <v>13</v>
      </c>
    </row>
    <row r="3" spans="1:8" hidden="1" x14ac:dyDescent="0.25">
      <c r="A3" s="3">
        <v>104</v>
      </c>
      <c r="B3" s="4" t="s">
        <v>27</v>
      </c>
      <c r="C3" s="4" t="s">
        <v>11</v>
      </c>
      <c r="D3" s="4" t="s">
        <v>28</v>
      </c>
      <c r="E3" s="5">
        <v>43860</v>
      </c>
      <c r="F3" s="4">
        <v>70000</v>
      </c>
      <c r="G3" s="4">
        <v>5000</v>
      </c>
      <c r="H3" s="4" t="s">
        <v>13</v>
      </c>
    </row>
    <row r="4" spans="1:8" hidden="1" x14ac:dyDescent="0.25">
      <c r="A4" s="6">
        <v>108</v>
      </c>
      <c r="B4" s="7" t="s">
        <v>20</v>
      </c>
      <c r="C4" s="7" t="s">
        <v>21</v>
      </c>
      <c r="D4" s="7" t="s">
        <v>22</v>
      </c>
      <c r="E4" s="8">
        <v>42903</v>
      </c>
      <c r="F4" s="7">
        <v>68000</v>
      </c>
      <c r="G4" s="7">
        <v>5500</v>
      </c>
      <c r="H4" s="7" t="s">
        <v>23</v>
      </c>
    </row>
    <row r="5" spans="1:8" hidden="1" x14ac:dyDescent="0.25">
      <c r="A5" s="3">
        <v>110</v>
      </c>
      <c r="B5" s="4" t="s">
        <v>24</v>
      </c>
      <c r="C5" s="4" t="s">
        <v>25</v>
      </c>
      <c r="D5" s="4" t="s">
        <v>22</v>
      </c>
      <c r="E5" s="5">
        <v>42587</v>
      </c>
      <c r="F5" s="4">
        <v>62000</v>
      </c>
      <c r="G5" s="4">
        <v>5000</v>
      </c>
      <c r="H5" s="4" t="s">
        <v>17</v>
      </c>
    </row>
    <row r="6" spans="1:8" hidden="1" x14ac:dyDescent="0.25">
      <c r="A6" s="6">
        <v>105</v>
      </c>
      <c r="B6" s="7" t="s">
        <v>33</v>
      </c>
      <c r="C6" s="7" t="s">
        <v>21</v>
      </c>
      <c r="D6" s="7" t="s">
        <v>34</v>
      </c>
      <c r="E6" s="8">
        <v>42563</v>
      </c>
      <c r="F6" s="7">
        <v>62000</v>
      </c>
      <c r="G6" s="7">
        <v>5200</v>
      </c>
      <c r="H6" s="7" t="s">
        <v>23</v>
      </c>
    </row>
    <row r="7" spans="1:8" hidden="1" x14ac:dyDescent="0.25">
      <c r="A7" s="6">
        <v>101</v>
      </c>
      <c r="B7" s="7" t="s">
        <v>26</v>
      </c>
      <c r="C7" s="7" t="s">
        <v>25</v>
      </c>
      <c r="D7" s="7" t="s">
        <v>22</v>
      </c>
      <c r="E7" s="8">
        <v>43241</v>
      </c>
      <c r="F7" s="7">
        <v>60000</v>
      </c>
      <c r="G7" s="7">
        <v>5000</v>
      </c>
      <c r="H7" s="7" t="s">
        <v>23</v>
      </c>
    </row>
    <row r="8" spans="1:8" x14ac:dyDescent="0.25">
      <c r="A8" s="3">
        <v>107</v>
      </c>
      <c r="B8" s="4" t="s">
        <v>18</v>
      </c>
      <c r="C8" s="4" t="s">
        <v>15</v>
      </c>
      <c r="D8" s="4" t="s">
        <v>19</v>
      </c>
      <c r="E8" s="5">
        <v>43215</v>
      </c>
      <c r="F8" s="4">
        <v>57000</v>
      </c>
      <c r="G8" s="4">
        <v>4600</v>
      </c>
      <c r="H8" s="4" t="s">
        <v>13</v>
      </c>
    </row>
    <row r="9" spans="1:8" x14ac:dyDescent="0.25">
      <c r="A9" s="6">
        <v>103</v>
      </c>
      <c r="B9" s="7" t="s">
        <v>14</v>
      </c>
      <c r="C9" s="7" t="s">
        <v>15</v>
      </c>
      <c r="D9" s="7" t="s">
        <v>16</v>
      </c>
      <c r="E9" s="8">
        <v>43050</v>
      </c>
      <c r="F9" s="7">
        <v>55000</v>
      </c>
      <c r="G9" s="7">
        <v>4500</v>
      </c>
      <c r="H9" s="7" t="s">
        <v>17</v>
      </c>
    </row>
    <row r="10" spans="1:8" hidden="1" x14ac:dyDescent="0.25">
      <c r="A10" s="3">
        <v>109</v>
      </c>
      <c r="B10" s="4" t="s">
        <v>10</v>
      </c>
      <c r="C10" s="4" t="s">
        <v>11</v>
      </c>
      <c r="D10" s="4" t="s">
        <v>12</v>
      </c>
      <c r="E10" s="5">
        <v>44126</v>
      </c>
      <c r="F10" s="4">
        <v>50000</v>
      </c>
      <c r="G10" s="4">
        <v>4500</v>
      </c>
      <c r="H10" s="4" t="s">
        <v>13</v>
      </c>
    </row>
    <row r="11" spans="1:8" hidden="1" x14ac:dyDescent="0.25">
      <c r="A11" s="3">
        <v>106</v>
      </c>
      <c r="B11" s="4" t="s">
        <v>30</v>
      </c>
      <c r="C11" s="4" t="s">
        <v>25</v>
      </c>
      <c r="D11" s="4" t="s">
        <v>31</v>
      </c>
      <c r="E11" s="5">
        <v>43728</v>
      </c>
      <c r="F11" s="4">
        <v>48000</v>
      </c>
      <c r="G11" s="4">
        <v>4000</v>
      </c>
      <c r="H11" s="4" t="s">
        <v>32</v>
      </c>
    </row>
    <row r="13" spans="1:8" ht="30.75" customHeight="1" x14ac:dyDescent="0.25">
      <c r="A13" s="11" t="s">
        <v>37</v>
      </c>
      <c r="B13" s="11"/>
      <c r="C13" s="11"/>
      <c r="D13" s="11"/>
      <c r="E13" s="11"/>
      <c r="F13" s="11"/>
      <c r="G13" s="11"/>
      <c r="H13" s="11"/>
    </row>
  </sheetData>
  <autoFilter ref="A1:H11" xr:uid="{EC9C495A-5466-4E2D-8F6A-52657B732A44}">
    <filterColumn colId="2">
      <filters>
        <filter val="SALES"/>
      </filters>
    </filterColumn>
  </autoFilter>
  <mergeCells count="1">
    <mergeCell ref="A13:H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110E0-9A5F-451D-8435-68EAA34ECB29}">
  <sheetPr filterMode="1"/>
  <dimension ref="A1:H22"/>
  <sheetViews>
    <sheetView workbookViewId="0">
      <selection activeCell="F37" sqref="F37"/>
    </sheetView>
  </sheetViews>
  <sheetFormatPr defaultRowHeight="15" x14ac:dyDescent="0.25"/>
  <cols>
    <col min="5" max="5" width="10.42578125" bestFit="1" customWidth="1"/>
    <col min="8" max="8" width="21" bestFit="1" customWidth="1"/>
  </cols>
  <sheetData>
    <row r="1" spans="1:8" x14ac:dyDescent="0.25">
      <c r="A1" s="1" t="s">
        <v>0</v>
      </c>
      <c r="B1" s="2" t="s">
        <v>1</v>
      </c>
      <c r="C1" s="2" t="s">
        <v>2</v>
      </c>
      <c r="D1" s="2" t="s">
        <v>3</v>
      </c>
      <c r="E1" s="2" t="s">
        <v>4</v>
      </c>
      <c r="F1" s="2" t="s">
        <v>5</v>
      </c>
      <c r="G1" s="2" t="s">
        <v>6</v>
      </c>
      <c r="H1" s="2" t="s">
        <v>7</v>
      </c>
    </row>
    <row r="2" spans="1:8" hidden="1" x14ac:dyDescent="0.25">
      <c r="A2" s="3">
        <v>110</v>
      </c>
      <c r="B2" s="4" t="s">
        <v>24</v>
      </c>
      <c r="C2" s="4" t="s">
        <v>25</v>
      </c>
      <c r="D2" s="4" t="s">
        <v>22</v>
      </c>
      <c r="E2" s="5">
        <v>42587</v>
      </c>
      <c r="F2" s="4">
        <v>62000</v>
      </c>
      <c r="G2" s="4">
        <v>5000</v>
      </c>
      <c r="H2" s="4" t="s">
        <v>17</v>
      </c>
    </row>
    <row r="3" spans="1:8" hidden="1" x14ac:dyDescent="0.25">
      <c r="A3" s="6">
        <v>101</v>
      </c>
      <c r="B3" s="7" t="s">
        <v>26</v>
      </c>
      <c r="C3" s="7" t="s">
        <v>25</v>
      </c>
      <c r="D3" s="7" t="s">
        <v>22</v>
      </c>
      <c r="E3" s="8">
        <v>43241</v>
      </c>
      <c r="F3" s="7">
        <v>60000</v>
      </c>
      <c r="G3" s="7">
        <v>5000</v>
      </c>
      <c r="H3" s="7" t="s">
        <v>23</v>
      </c>
    </row>
    <row r="4" spans="1:8" hidden="1" x14ac:dyDescent="0.25">
      <c r="A4" s="3">
        <v>106</v>
      </c>
      <c r="B4" s="4" t="s">
        <v>30</v>
      </c>
      <c r="C4" s="4" t="s">
        <v>25</v>
      </c>
      <c r="D4" s="4" t="s">
        <v>31</v>
      </c>
      <c r="E4" s="5">
        <v>43728</v>
      </c>
      <c r="F4" s="4">
        <v>48000</v>
      </c>
      <c r="G4" s="4">
        <v>4000</v>
      </c>
      <c r="H4" s="4" t="s">
        <v>32</v>
      </c>
    </row>
    <row r="5" spans="1:8" hidden="1" x14ac:dyDescent="0.25">
      <c r="A5" s="3">
        <v>109</v>
      </c>
      <c r="B5" s="4" t="s">
        <v>10</v>
      </c>
      <c r="C5" s="4" t="s">
        <v>11</v>
      </c>
      <c r="D5" s="4" t="s">
        <v>12</v>
      </c>
      <c r="E5" s="5">
        <v>44126</v>
      </c>
      <c r="F5" s="4">
        <v>50000</v>
      </c>
      <c r="G5" s="4">
        <v>4500</v>
      </c>
      <c r="H5" s="4" t="s">
        <v>13</v>
      </c>
    </row>
    <row r="6" spans="1:8" hidden="1" x14ac:dyDescent="0.25">
      <c r="A6" s="3">
        <v>104</v>
      </c>
      <c r="B6" s="4" t="s">
        <v>27</v>
      </c>
      <c r="C6" s="4" t="s">
        <v>11</v>
      </c>
      <c r="D6" s="4" t="s">
        <v>28</v>
      </c>
      <c r="E6" s="5">
        <v>43860</v>
      </c>
      <c r="F6" s="4">
        <v>70000</v>
      </c>
      <c r="G6" s="4">
        <v>5000</v>
      </c>
      <c r="H6" s="4" t="s">
        <v>13</v>
      </c>
    </row>
    <row r="7" spans="1:8" x14ac:dyDescent="0.25">
      <c r="A7" s="6">
        <v>102</v>
      </c>
      <c r="B7" s="7" t="s">
        <v>29</v>
      </c>
      <c r="C7" s="7" t="s">
        <v>11</v>
      </c>
      <c r="D7" s="7" t="s">
        <v>28</v>
      </c>
      <c r="E7" s="8">
        <v>43539</v>
      </c>
      <c r="F7" s="7">
        <v>75000</v>
      </c>
      <c r="G7" s="7">
        <v>60000</v>
      </c>
      <c r="H7" s="7" t="s">
        <v>13</v>
      </c>
    </row>
    <row r="8" spans="1:8" x14ac:dyDescent="0.25">
      <c r="A8" s="6">
        <v>108</v>
      </c>
      <c r="B8" s="7" t="s">
        <v>20</v>
      </c>
      <c r="C8" s="7" t="s">
        <v>21</v>
      </c>
      <c r="D8" s="7" t="s">
        <v>22</v>
      </c>
      <c r="E8" s="8">
        <v>42903</v>
      </c>
      <c r="F8" s="7">
        <v>68000</v>
      </c>
      <c r="G8" s="7">
        <v>55000</v>
      </c>
      <c r="H8" s="7" t="s">
        <v>23</v>
      </c>
    </row>
    <row r="9" spans="1:8" x14ac:dyDescent="0.25">
      <c r="A9" s="6">
        <v>105</v>
      </c>
      <c r="B9" s="7" t="s">
        <v>33</v>
      </c>
      <c r="C9" s="7" t="s">
        <v>21</v>
      </c>
      <c r="D9" s="7" t="s">
        <v>34</v>
      </c>
      <c r="E9" s="8">
        <v>42563</v>
      </c>
      <c r="F9" s="7">
        <v>62000</v>
      </c>
      <c r="G9" s="7">
        <v>52000</v>
      </c>
      <c r="H9" s="7" t="s">
        <v>23</v>
      </c>
    </row>
    <row r="10" spans="1:8" hidden="1" x14ac:dyDescent="0.25">
      <c r="A10" s="6">
        <v>103</v>
      </c>
      <c r="B10" s="7" t="s">
        <v>14</v>
      </c>
      <c r="C10" s="7" t="s">
        <v>15</v>
      </c>
      <c r="D10" s="7" t="s">
        <v>16</v>
      </c>
      <c r="E10" s="8">
        <v>43050</v>
      </c>
      <c r="F10" s="7">
        <v>55000</v>
      </c>
      <c r="G10" s="7">
        <v>4500</v>
      </c>
      <c r="H10" s="7" t="s">
        <v>17</v>
      </c>
    </row>
    <row r="11" spans="1:8" hidden="1" x14ac:dyDescent="0.25">
      <c r="A11" s="3">
        <v>107</v>
      </c>
      <c r="B11" s="4" t="s">
        <v>18</v>
      </c>
      <c r="C11" s="4" t="s">
        <v>15</v>
      </c>
      <c r="D11" s="4" t="s">
        <v>19</v>
      </c>
      <c r="E11" s="5">
        <v>43215</v>
      </c>
      <c r="F11" s="4">
        <v>57000</v>
      </c>
      <c r="G11" s="4">
        <v>4600</v>
      </c>
      <c r="H11" s="4" t="s">
        <v>13</v>
      </c>
    </row>
    <row r="21" spans="1:8" x14ac:dyDescent="0.25">
      <c r="A21" s="12" t="s">
        <v>38</v>
      </c>
      <c r="B21" s="9"/>
      <c r="C21" s="9"/>
      <c r="D21" s="9"/>
      <c r="E21" s="9"/>
      <c r="F21" s="9"/>
      <c r="G21" s="9"/>
      <c r="H21" s="9"/>
    </row>
    <row r="22" spans="1:8" x14ac:dyDescent="0.25">
      <c r="A22" s="9"/>
      <c r="B22" s="9"/>
      <c r="C22" s="9"/>
      <c r="D22" s="9"/>
      <c r="E22" s="9"/>
      <c r="F22" s="9"/>
      <c r="G22" s="9"/>
      <c r="H22" s="9"/>
    </row>
  </sheetData>
  <autoFilter ref="A1:H11" xr:uid="{538110E0-9A5F-451D-8435-68EAA34ECB29}">
    <filterColumn colId="6">
      <filters>
        <filter val="52000"/>
        <filter val="55000"/>
        <filter val="60000"/>
      </filters>
    </filterColumn>
  </autoFilter>
  <mergeCells count="1">
    <mergeCell ref="A21:H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6E6FA-F57C-4F1A-8EF6-BDAB7731BCAF}">
  <dimension ref="A1:H26"/>
  <sheetViews>
    <sheetView workbookViewId="0">
      <selection activeCell="L40" sqref="L40"/>
    </sheetView>
  </sheetViews>
  <sheetFormatPr defaultRowHeight="15" x14ac:dyDescent="0.25"/>
  <cols>
    <col min="1" max="1" width="7.28515625" bestFit="1" customWidth="1"/>
    <col min="2" max="2" width="15.85546875" bestFit="1" customWidth="1"/>
    <col min="3" max="3" width="13.28515625" bestFit="1" customWidth="1"/>
    <col min="4" max="4" width="14.85546875" bestFit="1" customWidth="1"/>
    <col min="5" max="5" width="10.42578125" bestFit="1" customWidth="1"/>
    <col min="6" max="6" width="8.42578125" bestFit="1" customWidth="1"/>
    <col min="7" max="7" width="7.42578125" bestFit="1" customWidth="1"/>
    <col min="8" max="8" width="21" bestFit="1" customWidth="1"/>
  </cols>
  <sheetData>
    <row r="1" spans="1:8" x14ac:dyDescent="0.25">
      <c r="A1" s="1" t="s">
        <v>0</v>
      </c>
      <c r="B1" s="2" t="s">
        <v>1</v>
      </c>
      <c r="C1" s="2" t="s">
        <v>2</v>
      </c>
      <c r="D1" s="2" t="s">
        <v>3</v>
      </c>
      <c r="E1" s="2" t="s">
        <v>4</v>
      </c>
      <c r="F1" s="2" t="s">
        <v>5</v>
      </c>
      <c r="G1" s="2" t="s">
        <v>6</v>
      </c>
      <c r="H1" s="2" t="s">
        <v>7</v>
      </c>
    </row>
    <row r="2" spans="1:8" x14ac:dyDescent="0.25">
      <c r="A2" s="3">
        <v>110</v>
      </c>
      <c r="B2" s="4" t="s">
        <v>24</v>
      </c>
      <c r="C2" s="4" t="s">
        <v>25</v>
      </c>
      <c r="D2" s="4" t="s">
        <v>22</v>
      </c>
      <c r="E2" s="5">
        <v>42587</v>
      </c>
      <c r="F2" s="4">
        <v>62000</v>
      </c>
      <c r="G2" s="4">
        <v>5000</v>
      </c>
      <c r="H2" s="4" t="s">
        <v>17</v>
      </c>
    </row>
    <row r="3" spans="1:8" x14ac:dyDescent="0.25">
      <c r="A3" s="6">
        <v>101</v>
      </c>
      <c r="B3" s="7" t="s">
        <v>26</v>
      </c>
      <c r="C3" s="7" t="s">
        <v>25</v>
      </c>
      <c r="D3" s="7" t="s">
        <v>22</v>
      </c>
      <c r="E3" s="8">
        <v>43241</v>
      </c>
      <c r="F3" s="7">
        <v>60000</v>
      </c>
      <c r="G3" s="7">
        <v>5000</v>
      </c>
      <c r="H3" s="7" t="s">
        <v>23</v>
      </c>
    </row>
    <row r="4" spans="1:8" x14ac:dyDescent="0.25">
      <c r="A4" s="3">
        <v>106</v>
      </c>
      <c r="B4" s="4" t="s">
        <v>30</v>
      </c>
      <c r="C4" s="4" t="s">
        <v>25</v>
      </c>
      <c r="D4" s="4" t="s">
        <v>31</v>
      </c>
      <c r="E4" s="5">
        <v>43728</v>
      </c>
      <c r="F4" s="4">
        <v>48000</v>
      </c>
      <c r="G4" s="4">
        <v>4000</v>
      </c>
      <c r="H4" s="4" t="s">
        <v>32</v>
      </c>
    </row>
    <row r="5" spans="1:8" x14ac:dyDescent="0.25">
      <c r="A5" s="3">
        <v>109</v>
      </c>
      <c r="B5" s="4" t="s">
        <v>10</v>
      </c>
      <c r="C5" s="4" t="s">
        <v>11</v>
      </c>
      <c r="D5" s="4" t="s">
        <v>12</v>
      </c>
      <c r="E5" s="5">
        <v>44126</v>
      </c>
      <c r="F5" s="4">
        <v>50000</v>
      </c>
      <c r="G5" s="4">
        <v>4500</v>
      </c>
      <c r="H5" s="4" t="s">
        <v>13</v>
      </c>
    </row>
    <row r="6" spans="1:8" x14ac:dyDescent="0.25">
      <c r="A6" s="3">
        <v>104</v>
      </c>
      <c r="B6" s="4" t="s">
        <v>27</v>
      </c>
      <c r="C6" s="4" t="s">
        <v>11</v>
      </c>
      <c r="D6" s="4" t="s">
        <v>28</v>
      </c>
      <c r="E6" s="5">
        <v>43860</v>
      </c>
      <c r="F6" s="4">
        <v>70000</v>
      </c>
      <c r="G6" s="4">
        <v>5000</v>
      </c>
      <c r="H6" s="4" t="s">
        <v>13</v>
      </c>
    </row>
    <row r="7" spans="1:8" x14ac:dyDescent="0.25">
      <c r="A7" s="6">
        <v>102</v>
      </c>
      <c r="B7" s="7" t="s">
        <v>29</v>
      </c>
      <c r="C7" s="7" t="s">
        <v>11</v>
      </c>
      <c r="D7" s="7" t="s">
        <v>28</v>
      </c>
      <c r="E7" s="8">
        <v>43539</v>
      </c>
      <c r="F7" s="7">
        <v>75000</v>
      </c>
      <c r="G7" s="7">
        <v>6000</v>
      </c>
      <c r="H7" s="7" t="s">
        <v>13</v>
      </c>
    </row>
    <row r="8" spans="1:8" x14ac:dyDescent="0.25">
      <c r="A8" s="6">
        <v>108</v>
      </c>
      <c r="B8" s="7" t="s">
        <v>20</v>
      </c>
      <c r="C8" s="7" t="s">
        <v>21</v>
      </c>
      <c r="D8" s="7" t="s">
        <v>22</v>
      </c>
      <c r="E8" s="8">
        <v>42903</v>
      </c>
      <c r="F8" s="7">
        <v>68000</v>
      </c>
      <c r="G8" s="7">
        <v>5500</v>
      </c>
      <c r="H8" s="7" t="s">
        <v>23</v>
      </c>
    </row>
    <row r="9" spans="1:8" x14ac:dyDescent="0.25">
      <c r="A9" s="6">
        <v>105</v>
      </c>
      <c r="B9" s="7" t="s">
        <v>33</v>
      </c>
      <c r="C9" s="7" t="s">
        <v>21</v>
      </c>
      <c r="D9" s="7" t="s">
        <v>34</v>
      </c>
      <c r="E9" s="8">
        <v>42563</v>
      </c>
      <c r="F9" s="7">
        <v>62000</v>
      </c>
      <c r="G9" s="7">
        <v>5200</v>
      </c>
      <c r="H9" s="7" t="s">
        <v>23</v>
      </c>
    </row>
    <row r="10" spans="1:8" x14ac:dyDescent="0.25">
      <c r="A10" s="6">
        <v>103</v>
      </c>
      <c r="B10" s="7" t="s">
        <v>14</v>
      </c>
      <c r="C10" s="7" t="s">
        <v>15</v>
      </c>
      <c r="D10" s="7" t="s">
        <v>16</v>
      </c>
      <c r="E10" s="8">
        <v>43050</v>
      </c>
      <c r="F10" s="7">
        <v>55000</v>
      </c>
      <c r="G10" s="7">
        <v>4500</v>
      </c>
      <c r="H10" s="7" t="s">
        <v>17</v>
      </c>
    </row>
    <row r="11" spans="1:8" x14ac:dyDescent="0.25">
      <c r="A11" s="3">
        <v>107</v>
      </c>
      <c r="B11" s="4" t="s">
        <v>18</v>
      </c>
      <c r="C11" s="4" t="s">
        <v>15</v>
      </c>
      <c r="D11" s="4" t="s">
        <v>19</v>
      </c>
      <c r="E11" s="5">
        <v>43215</v>
      </c>
      <c r="F11" s="4">
        <v>57000</v>
      </c>
      <c r="G11" s="4">
        <v>4600</v>
      </c>
      <c r="H11" s="4" t="s">
        <v>13</v>
      </c>
    </row>
    <row r="12" spans="1:8" x14ac:dyDescent="0.25">
      <c r="A12" s="13"/>
      <c r="B12" s="13"/>
      <c r="C12" s="13"/>
      <c r="D12" s="13"/>
      <c r="E12" s="14" t="s">
        <v>42</v>
      </c>
      <c r="F12" s="13"/>
      <c r="G12" s="13"/>
      <c r="H12" s="13"/>
    </row>
    <row r="13" spans="1:8" x14ac:dyDescent="0.25">
      <c r="E13" t="s">
        <v>9</v>
      </c>
      <c r="F13">
        <f>AVERAGE(F2:F11)</f>
        <v>60700</v>
      </c>
    </row>
    <row r="14" spans="1:8" x14ac:dyDescent="0.25">
      <c r="E14" t="s">
        <v>8</v>
      </c>
      <c r="F14">
        <f>SUM(F2:F11)</f>
        <v>607000</v>
      </c>
    </row>
    <row r="15" spans="1:8" x14ac:dyDescent="0.25">
      <c r="E15" t="s">
        <v>41</v>
      </c>
      <c r="F15">
        <f>MIN(F2:F11)</f>
        <v>48000</v>
      </c>
    </row>
    <row r="16" spans="1:8" x14ac:dyDescent="0.25">
      <c r="E16" t="s">
        <v>40</v>
      </c>
      <c r="F16">
        <f>MAX(F2:F11)</f>
        <v>75000</v>
      </c>
    </row>
    <row r="17" spans="1:8" x14ac:dyDescent="0.25">
      <c r="A17" s="11" t="s">
        <v>39</v>
      </c>
      <c r="B17" s="9"/>
      <c r="C17" s="9"/>
      <c r="D17" s="9"/>
      <c r="E17" s="9"/>
      <c r="F17" s="9"/>
      <c r="G17" s="9"/>
      <c r="H17" s="9"/>
    </row>
    <row r="18" spans="1:8" x14ac:dyDescent="0.25">
      <c r="A18" s="9"/>
      <c r="B18" s="9"/>
      <c r="C18" s="9"/>
      <c r="D18" s="9"/>
      <c r="E18" s="9"/>
      <c r="F18" s="9"/>
      <c r="G18" s="9"/>
      <c r="H18" s="9"/>
    </row>
    <row r="19" spans="1:8" x14ac:dyDescent="0.25">
      <c r="A19" s="9"/>
      <c r="B19" s="9"/>
      <c r="C19" s="9"/>
      <c r="D19" s="9"/>
      <c r="E19" s="9"/>
      <c r="F19" s="9"/>
      <c r="G19" s="9"/>
      <c r="H19" s="9"/>
    </row>
    <row r="20" spans="1:8" x14ac:dyDescent="0.25">
      <c r="A20" s="9"/>
      <c r="B20" s="9"/>
      <c r="C20" s="9"/>
      <c r="D20" s="9"/>
      <c r="E20" s="9"/>
      <c r="F20" s="9"/>
      <c r="G20" s="9"/>
      <c r="H20" s="9"/>
    </row>
    <row r="21" spans="1:8" x14ac:dyDescent="0.25">
      <c r="A21" s="9"/>
      <c r="B21" s="9"/>
      <c r="C21" s="9"/>
      <c r="D21" s="9"/>
      <c r="E21" s="9"/>
      <c r="F21" s="9"/>
      <c r="G21" s="9"/>
      <c r="H21" s="9"/>
    </row>
    <row r="22" spans="1:8" x14ac:dyDescent="0.25">
      <c r="A22" s="9"/>
      <c r="B22" s="9"/>
      <c r="C22" s="9"/>
      <c r="D22" s="9"/>
      <c r="E22" s="9"/>
      <c r="F22" s="9"/>
      <c r="G22" s="9"/>
      <c r="H22" s="9"/>
    </row>
    <row r="23" spans="1:8" ht="5.25" customHeight="1" x14ac:dyDescent="0.25">
      <c r="A23" s="9"/>
      <c r="B23" s="9"/>
      <c r="C23" s="9"/>
      <c r="D23" s="9"/>
      <c r="E23" s="9"/>
      <c r="F23" s="9"/>
      <c r="G23" s="9"/>
      <c r="H23" s="9"/>
    </row>
    <row r="24" spans="1:8" hidden="1" x14ac:dyDescent="0.25">
      <c r="A24" s="9"/>
      <c r="B24" s="9"/>
      <c r="C24" s="9"/>
      <c r="D24" s="9"/>
      <c r="E24" s="9"/>
      <c r="F24" s="9"/>
      <c r="G24" s="9"/>
      <c r="H24" s="9"/>
    </row>
    <row r="25" spans="1:8" hidden="1" x14ac:dyDescent="0.25">
      <c r="A25" s="9"/>
      <c r="B25" s="9"/>
      <c r="C25" s="9"/>
      <c r="D25" s="9"/>
      <c r="E25" s="9"/>
      <c r="F25" s="9"/>
      <c r="G25" s="9"/>
      <c r="H25" s="9"/>
    </row>
    <row r="26" spans="1:8" hidden="1" x14ac:dyDescent="0.25">
      <c r="A26" s="9"/>
      <c r="B26" s="9"/>
      <c r="C26" s="9"/>
      <c r="D26" s="9"/>
      <c r="E26" s="9"/>
      <c r="F26" s="9"/>
      <c r="G26" s="9"/>
      <c r="H26" s="9"/>
    </row>
  </sheetData>
  <mergeCells count="1">
    <mergeCell ref="A17: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FBDFB-763C-4321-9765-6A67605264DB}">
  <dimension ref="A1:K23"/>
  <sheetViews>
    <sheetView tabSelected="1" workbookViewId="0">
      <selection activeCell="I26" sqref="I26"/>
    </sheetView>
  </sheetViews>
  <sheetFormatPr defaultRowHeight="15" x14ac:dyDescent="0.25"/>
  <cols>
    <col min="1" max="1" width="7.28515625" bestFit="1" customWidth="1"/>
    <col min="2" max="2" width="15.85546875" bestFit="1" customWidth="1"/>
    <col min="3" max="3" width="13.28515625" bestFit="1" customWidth="1"/>
    <col min="4" max="4" width="14.85546875" bestFit="1" customWidth="1"/>
    <col min="5" max="5" width="10.42578125" bestFit="1" customWidth="1"/>
    <col min="6" max="6" width="7.7109375" bestFit="1" customWidth="1"/>
    <col min="7" max="7" width="7.42578125" bestFit="1" customWidth="1"/>
    <col min="8" max="8" width="21" bestFit="1" customWidth="1"/>
  </cols>
  <sheetData>
    <row r="1" spans="1:11" x14ac:dyDescent="0.25">
      <c r="A1" s="1" t="s">
        <v>0</v>
      </c>
      <c r="B1" s="2" t="s">
        <v>1</v>
      </c>
      <c r="C1" s="2" t="s">
        <v>2</v>
      </c>
      <c r="D1" s="2" t="s">
        <v>3</v>
      </c>
      <c r="E1" s="2" t="s">
        <v>4</v>
      </c>
      <c r="F1" s="2" t="s">
        <v>5</v>
      </c>
      <c r="G1" s="2" t="s">
        <v>6</v>
      </c>
      <c r="H1" s="2" t="s">
        <v>7</v>
      </c>
      <c r="I1" s="2" t="s">
        <v>8</v>
      </c>
      <c r="J1" s="2" t="s">
        <v>9</v>
      </c>
    </row>
    <row r="2" spans="1:11" x14ac:dyDescent="0.25">
      <c r="A2" s="3">
        <v>109</v>
      </c>
      <c r="B2" s="4" t="s">
        <v>10</v>
      </c>
      <c r="C2" s="4" t="s">
        <v>11</v>
      </c>
      <c r="D2" s="4" t="s">
        <v>12</v>
      </c>
      <c r="E2" s="5">
        <v>44126</v>
      </c>
      <c r="F2" s="4">
        <v>50000</v>
      </c>
      <c r="G2" s="4">
        <v>4500</v>
      </c>
      <c r="H2" s="4" t="s">
        <v>13</v>
      </c>
      <c r="I2" s="4">
        <f>SUM([1]!Table1[[#This Row],[SALARY]:[BONUS]])</f>
        <v>54500</v>
      </c>
      <c r="J2" s="4">
        <f>AVERAGE([1]!Table1[[#This Row],[SALARY]:[BONUS]])</f>
        <v>27250</v>
      </c>
    </row>
    <row r="3" spans="1:11" x14ac:dyDescent="0.25">
      <c r="A3" s="6">
        <v>103</v>
      </c>
      <c r="B3" s="7" t="s">
        <v>14</v>
      </c>
      <c r="C3" s="7" t="s">
        <v>15</v>
      </c>
      <c r="D3" s="7" t="s">
        <v>16</v>
      </c>
      <c r="E3" s="8">
        <v>43050</v>
      </c>
      <c r="F3" s="7">
        <v>55000</v>
      </c>
      <c r="G3" s="7">
        <v>4500</v>
      </c>
      <c r="H3" s="7" t="s">
        <v>17</v>
      </c>
      <c r="I3" s="7">
        <f>SUM([1]!Table1[[#This Row],[SALARY]:[BONUS]])</f>
        <v>59500</v>
      </c>
      <c r="J3" s="7">
        <f>AVERAGE([1]!Table1[[#This Row],[SALARY]:[BONUS]])</f>
        <v>29750</v>
      </c>
    </row>
    <row r="4" spans="1:11" x14ac:dyDescent="0.25">
      <c r="A4" s="3">
        <v>107</v>
      </c>
      <c r="B4" s="4" t="s">
        <v>18</v>
      </c>
      <c r="C4" s="4" t="s">
        <v>15</v>
      </c>
      <c r="D4" s="4" t="s">
        <v>19</v>
      </c>
      <c r="E4" s="5">
        <v>43215</v>
      </c>
      <c r="F4" s="4">
        <v>57000</v>
      </c>
      <c r="G4" s="4">
        <v>4600</v>
      </c>
      <c r="H4" s="4" t="s">
        <v>13</v>
      </c>
      <c r="I4" s="4">
        <f>SUM([1]!Table1[[#This Row],[SALARY]:[BONUS]])</f>
        <v>61600</v>
      </c>
      <c r="J4" s="4">
        <f>AVERAGE([1]!Table1[[#This Row],[SALARY]:[BONUS]])</f>
        <v>30800</v>
      </c>
    </row>
    <row r="5" spans="1:11" x14ac:dyDescent="0.25">
      <c r="A5" s="6">
        <v>108</v>
      </c>
      <c r="B5" s="7" t="s">
        <v>20</v>
      </c>
      <c r="C5" s="7" t="s">
        <v>21</v>
      </c>
      <c r="D5" s="7" t="s">
        <v>22</v>
      </c>
      <c r="E5" s="8">
        <v>42903</v>
      </c>
      <c r="F5" s="7">
        <v>68000</v>
      </c>
      <c r="G5" s="7">
        <v>5500</v>
      </c>
      <c r="H5" s="7" t="s">
        <v>23</v>
      </c>
      <c r="I5" s="7">
        <f>SUM([1]!Table1[[#This Row],[SALARY]:[BONUS]])</f>
        <v>73500</v>
      </c>
      <c r="J5" s="7">
        <f>AVERAGE([1]!Table1[[#This Row],[SALARY]:[BONUS]])</f>
        <v>36750</v>
      </c>
    </row>
    <row r="6" spans="1:11" x14ac:dyDescent="0.25">
      <c r="A6" s="3">
        <v>110</v>
      </c>
      <c r="B6" s="4" t="s">
        <v>24</v>
      </c>
      <c r="C6" s="4" t="s">
        <v>25</v>
      </c>
      <c r="D6" s="4" t="s">
        <v>22</v>
      </c>
      <c r="E6" s="5">
        <v>42587</v>
      </c>
      <c r="F6" s="4">
        <v>62000</v>
      </c>
      <c r="G6" s="4">
        <v>5000</v>
      </c>
      <c r="H6" s="4" t="s">
        <v>17</v>
      </c>
      <c r="I6" s="4">
        <f>SUM([1]!Table1[[#This Row],[SALARY]:[BONUS]])</f>
        <v>67000</v>
      </c>
      <c r="J6" s="4">
        <f>AVERAGE([1]!Table1[[#This Row],[SALARY]:[BONUS]])</f>
        <v>33500</v>
      </c>
    </row>
    <row r="7" spans="1:11" x14ac:dyDescent="0.25">
      <c r="A7" s="6">
        <v>101</v>
      </c>
      <c r="B7" s="7" t="s">
        <v>26</v>
      </c>
      <c r="C7" s="7" t="s">
        <v>25</v>
      </c>
      <c r="D7" s="7" t="s">
        <v>22</v>
      </c>
      <c r="E7" s="8">
        <v>43241</v>
      </c>
      <c r="F7" s="7">
        <v>60000</v>
      </c>
      <c r="G7" s="7">
        <v>5000</v>
      </c>
      <c r="H7" s="7" t="s">
        <v>23</v>
      </c>
      <c r="I7" s="7">
        <f>SUM([1]!Table1[[#This Row],[SALARY]:[BONUS]])</f>
        <v>65000</v>
      </c>
      <c r="J7" s="7">
        <f>AVERAGE([1]!Table1[[#This Row],[SALARY]:[BONUS]])</f>
        <v>32500</v>
      </c>
    </row>
    <row r="8" spans="1:11" x14ac:dyDescent="0.25">
      <c r="A8" s="3">
        <v>104</v>
      </c>
      <c r="B8" s="4" t="s">
        <v>27</v>
      </c>
      <c r="C8" s="4" t="s">
        <v>11</v>
      </c>
      <c r="D8" s="4" t="s">
        <v>28</v>
      </c>
      <c r="E8" s="5">
        <v>43860</v>
      </c>
      <c r="F8" s="4">
        <v>70000</v>
      </c>
      <c r="G8" s="4">
        <v>5000</v>
      </c>
      <c r="H8" s="4" t="s">
        <v>13</v>
      </c>
      <c r="I8" s="4">
        <f>SUM([1]!Table1[[#This Row],[SALARY]:[BONUS]])</f>
        <v>75000</v>
      </c>
      <c r="J8" s="4">
        <f>AVERAGE([1]!Table1[[#This Row],[SALARY]:[BONUS]])</f>
        <v>37500</v>
      </c>
    </row>
    <row r="9" spans="1:11" x14ac:dyDescent="0.25">
      <c r="A9" s="6">
        <v>102</v>
      </c>
      <c r="B9" s="7" t="s">
        <v>29</v>
      </c>
      <c r="C9" s="7" t="s">
        <v>11</v>
      </c>
      <c r="D9" s="7" t="s">
        <v>28</v>
      </c>
      <c r="E9" s="8">
        <v>43539</v>
      </c>
      <c r="F9" s="7">
        <v>75000</v>
      </c>
      <c r="G9" s="7">
        <v>6000</v>
      </c>
      <c r="H9" s="7" t="s">
        <v>13</v>
      </c>
      <c r="I9" s="7">
        <f>SUM([1]!Table1[[#This Row],[SALARY]:[BONUS]])</f>
        <v>81000</v>
      </c>
      <c r="J9" s="7">
        <f>AVERAGE([1]!Table1[[#This Row],[SALARY]:[BONUS]])</f>
        <v>40500</v>
      </c>
    </row>
    <row r="10" spans="1:11" x14ac:dyDescent="0.25">
      <c r="A10" s="3">
        <v>106</v>
      </c>
      <c r="B10" s="4" t="s">
        <v>30</v>
      </c>
      <c r="C10" s="4" t="s">
        <v>25</v>
      </c>
      <c r="D10" s="4" t="s">
        <v>31</v>
      </c>
      <c r="E10" s="5">
        <v>43728</v>
      </c>
      <c r="F10" s="4">
        <v>48000</v>
      </c>
      <c r="G10" s="4">
        <v>4000</v>
      </c>
      <c r="H10" s="4" t="s">
        <v>32</v>
      </c>
      <c r="I10" s="4">
        <f>SUM([1]!Table1[[#This Row],[SALARY]:[BONUS]])</f>
        <v>52000</v>
      </c>
      <c r="J10" s="4">
        <f>AVERAGE([1]!Table1[[#This Row],[SALARY]:[BONUS]])</f>
        <v>26000</v>
      </c>
    </row>
    <row r="11" spans="1:11" x14ac:dyDescent="0.25">
      <c r="A11" s="6">
        <v>105</v>
      </c>
      <c r="B11" s="7" t="s">
        <v>33</v>
      </c>
      <c r="C11" s="7" t="s">
        <v>21</v>
      </c>
      <c r="D11" s="7" t="s">
        <v>34</v>
      </c>
      <c r="E11" s="8">
        <v>42563</v>
      </c>
      <c r="F11" s="7">
        <v>62000</v>
      </c>
      <c r="G11" s="7">
        <v>5200</v>
      </c>
      <c r="H11" s="7" t="s">
        <v>23</v>
      </c>
      <c r="I11" s="7">
        <f>SUM([1]!Table1[[#This Row],[SALARY]:[BONUS]])</f>
        <v>67200</v>
      </c>
      <c r="J11" s="7">
        <f>AVERAGE([1]!Table1[[#This Row],[SALARY]:[BONUS]])</f>
        <v>33600</v>
      </c>
    </row>
    <row r="15" spans="1:11" x14ac:dyDescent="0.25">
      <c r="A15" s="11" t="s">
        <v>43</v>
      </c>
      <c r="B15" s="9"/>
      <c r="C15" s="9"/>
      <c r="D15" s="9"/>
      <c r="E15" s="9"/>
      <c r="F15" s="9"/>
      <c r="G15" s="9"/>
      <c r="H15" s="9"/>
      <c r="I15" s="9"/>
      <c r="J15" s="9"/>
      <c r="K15" s="9"/>
    </row>
    <row r="16" spans="1:11" x14ac:dyDescent="0.25">
      <c r="A16" s="9"/>
      <c r="B16" s="9"/>
      <c r="C16" s="9"/>
      <c r="D16" s="9"/>
      <c r="E16" s="9"/>
      <c r="F16" s="9"/>
      <c r="G16" s="9"/>
      <c r="H16" s="9"/>
      <c r="I16" s="9"/>
      <c r="J16" s="9"/>
      <c r="K16" s="9"/>
    </row>
    <row r="17" spans="1:11" x14ac:dyDescent="0.25">
      <c r="A17" s="9"/>
      <c r="B17" s="9"/>
      <c r="C17" s="9"/>
      <c r="D17" s="9"/>
      <c r="E17" s="9"/>
      <c r="F17" s="9"/>
      <c r="G17" s="9"/>
      <c r="H17" s="9"/>
      <c r="I17" s="9"/>
      <c r="J17" s="9"/>
      <c r="K17" s="9"/>
    </row>
    <row r="18" spans="1:11" x14ac:dyDescent="0.25">
      <c r="A18" s="9"/>
      <c r="B18" s="9"/>
      <c r="C18" s="9"/>
      <c r="D18" s="9"/>
      <c r="E18" s="9"/>
      <c r="F18" s="9"/>
      <c r="G18" s="9"/>
      <c r="H18" s="9"/>
      <c r="I18" s="9"/>
      <c r="J18" s="9"/>
      <c r="K18" s="9"/>
    </row>
    <row r="19" spans="1:11" x14ac:dyDescent="0.25">
      <c r="A19" s="9"/>
      <c r="B19" s="9"/>
      <c r="C19" s="9"/>
      <c r="D19" s="9"/>
      <c r="E19" s="9"/>
      <c r="F19" s="9"/>
      <c r="G19" s="9"/>
      <c r="H19" s="9"/>
      <c r="I19" s="9"/>
      <c r="J19" s="9"/>
      <c r="K19" s="9"/>
    </row>
    <row r="20" spans="1:11" x14ac:dyDescent="0.25">
      <c r="A20" s="9"/>
      <c r="B20" s="9"/>
      <c r="C20" s="9"/>
      <c r="D20" s="9"/>
      <c r="E20" s="9"/>
      <c r="F20" s="9"/>
      <c r="G20" s="9"/>
      <c r="H20" s="9"/>
      <c r="I20" s="9"/>
      <c r="J20" s="9"/>
      <c r="K20" s="9"/>
    </row>
    <row r="21" spans="1:11" x14ac:dyDescent="0.25">
      <c r="A21" s="9"/>
      <c r="B21" s="9"/>
      <c r="C21" s="9"/>
      <c r="D21" s="9"/>
      <c r="E21" s="9"/>
      <c r="F21" s="9"/>
      <c r="G21" s="9"/>
      <c r="H21" s="9"/>
      <c r="I21" s="9"/>
      <c r="J21" s="9"/>
      <c r="K21" s="9"/>
    </row>
    <row r="22" spans="1:11" x14ac:dyDescent="0.25">
      <c r="A22" s="9"/>
      <c r="B22" s="9"/>
      <c r="C22" s="9"/>
      <c r="D22" s="9"/>
      <c r="E22" s="9"/>
      <c r="F22" s="9"/>
      <c r="G22" s="9"/>
      <c r="H22" s="9"/>
      <c r="I22" s="9"/>
      <c r="J22" s="9"/>
      <c r="K22" s="9"/>
    </row>
    <row r="23" spans="1:11" ht="2.25" customHeight="1" x14ac:dyDescent="0.25">
      <c r="A23" s="9"/>
      <c r="B23" s="9"/>
      <c r="C23" s="9"/>
      <c r="D23" s="9"/>
      <c r="E23" s="9"/>
      <c r="F23" s="9"/>
      <c r="G23" s="9"/>
      <c r="H23" s="9"/>
      <c r="I23" s="9"/>
      <c r="J23" s="9"/>
      <c r="K23" s="9"/>
    </row>
  </sheetData>
  <mergeCells count="1">
    <mergeCell ref="A15:K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E894-FE83-4BC0-A434-D8D9855EEBD6}">
  <dimension ref="A3:C8"/>
  <sheetViews>
    <sheetView workbookViewId="0">
      <selection activeCell="C6" sqref="C6"/>
    </sheetView>
  </sheetViews>
  <sheetFormatPr defaultRowHeight="15" x14ac:dyDescent="0.25"/>
  <cols>
    <col min="1" max="1" width="13.140625" bestFit="1" customWidth="1"/>
    <col min="2" max="2" width="14.42578125" bestFit="1" customWidth="1"/>
    <col min="3" max="3" width="14.140625" bestFit="1" customWidth="1"/>
    <col min="4" max="4" width="11.85546875" bestFit="1" customWidth="1"/>
    <col min="5" max="11" width="6" bestFit="1" customWidth="1"/>
    <col min="12" max="12" width="14.140625" bestFit="1" customWidth="1"/>
    <col min="13" max="21" width="6" bestFit="1" customWidth="1"/>
    <col min="22" max="22" width="19.42578125" bestFit="1" customWidth="1"/>
    <col min="23" max="23" width="19.140625" bestFit="1" customWidth="1"/>
  </cols>
  <sheetData>
    <row r="3" spans="1:3" x14ac:dyDescent="0.25">
      <c r="A3" s="15" t="s">
        <v>44</v>
      </c>
      <c r="B3" t="s">
        <v>46</v>
      </c>
      <c r="C3" t="s">
        <v>47</v>
      </c>
    </row>
    <row r="4" spans="1:3" x14ac:dyDescent="0.25">
      <c r="A4" s="16" t="s">
        <v>25</v>
      </c>
      <c r="B4" s="17">
        <v>170000</v>
      </c>
      <c r="C4" s="17">
        <v>14000</v>
      </c>
    </row>
    <row r="5" spans="1:3" x14ac:dyDescent="0.25">
      <c r="A5" s="16" t="s">
        <v>11</v>
      </c>
      <c r="B5" s="17">
        <v>195000</v>
      </c>
      <c r="C5" s="17">
        <v>15500</v>
      </c>
    </row>
    <row r="6" spans="1:3" x14ac:dyDescent="0.25">
      <c r="A6" s="16" t="s">
        <v>21</v>
      </c>
      <c r="B6" s="17">
        <v>130000</v>
      </c>
      <c r="C6" s="17">
        <v>10700</v>
      </c>
    </row>
    <row r="7" spans="1:3" x14ac:dyDescent="0.25">
      <c r="A7" s="16" t="s">
        <v>15</v>
      </c>
      <c r="B7" s="17">
        <v>112000</v>
      </c>
      <c r="C7" s="17">
        <v>9100</v>
      </c>
    </row>
    <row r="8" spans="1:3" x14ac:dyDescent="0.25">
      <c r="A8" s="16" t="s">
        <v>45</v>
      </c>
      <c r="B8" s="17">
        <v>607000</v>
      </c>
      <c r="C8" s="17">
        <v>49300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5C78-AD06-472B-9A8D-4C0AA49543CD}">
  <dimension ref="A1:H19"/>
  <sheetViews>
    <sheetView workbookViewId="0">
      <selection activeCell="H27" sqref="H27"/>
    </sheetView>
  </sheetViews>
  <sheetFormatPr defaultRowHeight="15" x14ac:dyDescent="0.25"/>
  <cols>
    <col min="1" max="1" width="7.28515625" bestFit="1" customWidth="1"/>
    <col min="2" max="2" width="15.85546875" bestFit="1" customWidth="1"/>
    <col min="3" max="3" width="13.28515625" bestFit="1" customWidth="1"/>
    <col min="4" max="4" width="14.85546875" bestFit="1" customWidth="1"/>
    <col min="5" max="5" width="10.42578125" bestFit="1" customWidth="1"/>
    <col min="6" max="6" width="7.7109375" bestFit="1" customWidth="1"/>
    <col min="7" max="7" width="7.42578125" bestFit="1" customWidth="1"/>
    <col min="8" max="8" width="21" bestFit="1" customWidth="1"/>
  </cols>
  <sheetData>
    <row r="1" spans="1:8" x14ac:dyDescent="0.25">
      <c r="A1" s="1" t="s">
        <v>0</v>
      </c>
      <c r="B1" s="2" t="s">
        <v>1</v>
      </c>
      <c r="C1" s="2" t="s">
        <v>2</v>
      </c>
      <c r="D1" s="2" t="s">
        <v>3</v>
      </c>
      <c r="E1" s="2" t="s">
        <v>4</v>
      </c>
      <c r="F1" s="2" t="s">
        <v>5</v>
      </c>
      <c r="G1" s="2" t="s">
        <v>6</v>
      </c>
      <c r="H1" s="2" t="s">
        <v>7</v>
      </c>
    </row>
    <row r="2" spans="1:8" x14ac:dyDescent="0.25">
      <c r="A2" s="3">
        <v>109</v>
      </c>
      <c r="B2" s="4" t="s">
        <v>10</v>
      </c>
      <c r="C2" s="4" t="s">
        <v>11</v>
      </c>
      <c r="D2" s="4" t="s">
        <v>12</v>
      </c>
      <c r="E2" s="5">
        <v>44126</v>
      </c>
      <c r="F2" s="4">
        <v>50000</v>
      </c>
      <c r="G2" s="4">
        <v>4500</v>
      </c>
      <c r="H2" s="4" t="s">
        <v>13</v>
      </c>
    </row>
    <row r="3" spans="1:8" x14ac:dyDescent="0.25">
      <c r="A3" s="6">
        <v>103</v>
      </c>
      <c r="B3" s="7" t="s">
        <v>14</v>
      </c>
      <c r="C3" s="7" t="s">
        <v>15</v>
      </c>
      <c r="D3" s="7" t="s">
        <v>16</v>
      </c>
      <c r="E3" s="8">
        <v>43050</v>
      </c>
      <c r="F3" s="7">
        <v>55000</v>
      </c>
      <c r="G3" s="7">
        <v>4500</v>
      </c>
      <c r="H3" s="7" t="s">
        <v>17</v>
      </c>
    </row>
    <row r="4" spans="1:8" x14ac:dyDescent="0.25">
      <c r="A4" s="3">
        <v>107</v>
      </c>
      <c r="B4" s="4" t="s">
        <v>18</v>
      </c>
      <c r="C4" s="4" t="s">
        <v>15</v>
      </c>
      <c r="D4" s="4" t="s">
        <v>19</v>
      </c>
      <c r="E4" s="5">
        <v>43215</v>
      </c>
      <c r="F4" s="4">
        <v>57000</v>
      </c>
      <c r="G4" s="4">
        <v>4600</v>
      </c>
      <c r="H4" s="4" t="s">
        <v>13</v>
      </c>
    </row>
    <row r="5" spans="1:8" x14ac:dyDescent="0.25">
      <c r="A5" s="6">
        <v>108</v>
      </c>
      <c r="B5" s="7" t="s">
        <v>20</v>
      </c>
      <c r="C5" s="7" t="s">
        <v>21</v>
      </c>
      <c r="D5" s="7" t="s">
        <v>22</v>
      </c>
      <c r="E5" s="8">
        <v>42903</v>
      </c>
      <c r="F5" s="7">
        <v>68000</v>
      </c>
      <c r="G5" s="7">
        <v>5500</v>
      </c>
      <c r="H5" s="7" t="s">
        <v>23</v>
      </c>
    </row>
    <row r="6" spans="1:8" x14ac:dyDescent="0.25">
      <c r="A6" s="3">
        <v>110</v>
      </c>
      <c r="B6" s="4" t="s">
        <v>24</v>
      </c>
      <c r="C6" s="4" t="s">
        <v>25</v>
      </c>
      <c r="D6" s="4" t="s">
        <v>22</v>
      </c>
      <c r="E6" s="5">
        <v>42587</v>
      </c>
      <c r="F6" s="4">
        <v>62000</v>
      </c>
      <c r="G6" s="4">
        <v>5000</v>
      </c>
      <c r="H6" s="4" t="s">
        <v>17</v>
      </c>
    </row>
    <row r="7" spans="1:8" x14ac:dyDescent="0.25">
      <c r="A7" s="6">
        <v>101</v>
      </c>
      <c r="B7" s="7" t="s">
        <v>26</v>
      </c>
      <c r="C7" s="7" t="s">
        <v>25</v>
      </c>
      <c r="D7" s="7" t="s">
        <v>22</v>
      </c>
      <c r="E7" s="8">
        <v>43241</v>
      </c>
      <c r="F7" s="7">
        <v>60000</v>
      </c>
      <c r="G7" s="7">
        <v>5000</v>
      </c>
      <c r="H7" s="7" t="s">
        <v>23</v>
      </c>
    </row>
    <row r="8" spans="1:8" x14ac:dyDescent="0.25">
      <c r="A8" s="3">
        <v>104</v>
      </c>
      <c r="B8" s="4" t="s">
        <v>27</v>
      </c>
      <c r="C8" s="4" t="s">
        <v>11</v>
      </c>
      <c r="D8" s="4" t="s">
        <v>28</v>
      </c>
      <c r="E8" s="5">
        <v>43860</v>
      </c>
      <c r="F8" s="4">
        <v>70000</v>
      </c>
      <c r="G8" s="4">
        <v>5000</v>
      </c>
      <c r="H8" s="4" t="s">
        <v>13</v>
      </c>
    </row>
    <row r="9" spans="1:8" x14ac:dyDescent="0.25">
      <c r="A9" s="6">
        <v>102</v>
      </c>
      <c r="B9" s="7" t="s">
        <v>29</v>
      </c>
      <c r="C9" s="7" t="s">
        <v>11</v>
      </c>
      <c r="D9" s="7" t="s">
        <v>28</v>
      </c>
      <c r="E9" s="8">
        <v>43539</v>
      </c>
      <c r="F9" s="7">
        <v>75000</v>
      </c>
      <c r="G9" s="7">
        <v>6000</v>
      </c>
      <c r="H9" s="7" t="s">
        <v>13</v>
      </c>
    </row>
    <row r="10" spans="1:8" x14ac:dyDescent="0.25">
      <c r="A10" s="3">
        <v>106</v>
      </c>
      <c r="B10" s="4" t="s">
        <v>30</v>
      </c>
      <c r="C10" s="4" t="s">
        <v>25</v>
      </c>
      <c r="D10" s="4" t="s">
        <v>31</v>
      </c>
      <c r="E10" s="5">
        <v>43728</v>
      </c>
      <c r="F10" s="4">
        <v>48000</v>
      </c>
      <c r="G10" s="4">
        <v>4000</v>
      </c>
      <c r="H10" s="4" t="s">
        <v>32</v>
      </c>
    </row>
    <row r="11" spans="1:8" x14ac:dyDescent="0.25">
      <c r="A11" s="6">
        <v>105</v>
      </c>
      <c r="B11" s="7" t="s">
        <v>33</v>
      </c>
      <c r="C11" s="7" t="s">
        <v>21</v>
      </c>
      <c r="D11" s="7" t="s">
        <v>34</v>
      </c>
      <c r="E11" s="8">
        <v>42563</v>
      </c>
      <c r="F11" s="7">
        <v>62000</v>
      </c>
      <c r="G11" s="7">
        <v>5200</v>
      </c>
      <c r="H11" s="7" t="s">
        <v>23</v>
      </c>
    </row>
    <row r="14" spans="1:8" x14ac:dyDescent="0.25">
      <c r="A14" s="11" t="s">
        <v>48</v>
      </c>
      <c r="B14" s="9"/>
      <c r="C14" s="9"/>
      <c r="D14" s="9"/>
      <c r="E14" s="9"/>
      <c r="F14" s="9"/>
      <c r="G14" s="9"/>
      <c r="H14" s="9"/>
    </row>
    <row r="15" spans="1:8" x14ac:dyDescent="0.25">
      <c r="A15" s="9"/>
      <c r="B15" s="9"/>
      <c r="C15" s="9"/>
      <c r="D15" s="9"/>
      <c r="E15" s="9"/>
      <c r="F15" s="9"/>
      <c r="G15" s="9"/>
      <c r="H15" s="9"/>
    </row>
    <row r="16" spans="1:8" x14ac:dyDescent="0.25">
      <c r="A16" s="9"/>
      <c r="B16" s="9"/>
      <c r="C16" s="9"/>
      <c r="D16" s="9"/>
      <c r="E16" s="9"/>
      <c r="F16" s="9"/>
      <c r="G16" s="9"/>
      <c r="H16" s="9"/>
    </row>
    <row r="17" spans="1:8" x14ac:dyDescent="0.25">
      <c r="A17" s="9"/>
      <c r="B17" s="9"/>
      <c r="C17" s="9"/>
      <c r="D17" s="9"/>
      <c r="E17" s="9"/>
      <c r="F17" s="9"/>
      <c r="G17" s="9"/>
      <c r="H17" s="9"/>
    </row>
    <row r="18" spans="1:8" x14ac:dyDescent="0.25">
      <c r="A18" s="9"/>
      <c r="B18" s="9"/>
      <c r="C18" s="9"/>
      <c r="D18" s="9"/>
      <c r="E18" s="9"/>
      <c r="F18" s="9"/>
      <c r="G18" s="9"/>
      <c r="H18" s="9"/>
    </row>
    <row r="19" spans="1:8" x14ac:dyDescent="0.25">
      <c r="A19" s="9"/>
      <c r="B19" s="9"/>
      <c r="C19" s="9"/>
      <c r="D19" s="9"/>
      <c r="E19" s="9"/>
      <c r="F19" s="9"/>
      <c r="G19" s="9"/>
      <c r="H19" s="9"/>
    </row>
  </sheetData>
  <mergeCells count="1">
    <mergeCell ref="A14:H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492B3-09E5-419F-8819-E692F1170560}">
  <dimension ref="A3:C8"/>
  <sheetViews>
    <sheetView workbookViewId="0">
      <selection activeCell="I28" sqref="I28"/>
    </sheetView>
  </sheetViews>
  <sheetFormatPr defaultRowHeight="15" x14ac:dyDescent="0.25"/>
  <cols>
    <col min="1" max="1" width="13.140625" bestFit="1" customWidth="1"/>
    <col min="2" max="2" width="14.42578125" bestFit="1" customWidth="1"/>
    <col min="3" max="3" width="14.140625" bestFit="1" customWidth="1"/>
  </cols>
  <sheetData>
    <row r="3" spans="1:3" x14ac:dyDescent="0.25">
      <c r="A3" s="15" t="s">
        <v>44</v>
      </c>
      <c r="B3" t="s">
        <v>46</v>
      </c>
      <c r="C3" t="s">
        <v>47</v>
      </c>
    </row>
    <row r="4" spans="1:3" x14ac:dyDescent="0.25">
      <c r="A4" s="16" t="s">
        <v>25</v>
      </c>
      <c r="B4" s="17">
        <v>170000</v>
      </c>
      <c r="C4" s="17">
        <v>14000</v>
      </c>
    </row>
    <row r="5" spans="1:3" x14ac:dyDescent="0.25">
      <c r="A5" s="16" t="s">
        <v>11</v>
      </c>
      <c r="B5" s="17">
        <v>195000</v>
      </c>
      <c r="C5" s="17">
        <v>15500</v>
      </c>
    </row>
    <row r="6" spans="1:3" x14ac:dyDescent="0.25">
      <c r="A6" s="16" t="s">
        <v>21</v>
      </c>
      <c r="B6" s="17">
        <v>130000</v>
      </c>
      <c r="C6" s="17">
        <v>10700</v>
      </c>
    </row>
    <row r="7" spans="1:3" x14ac:dyDescent="0.25">
      <c r="A7" s="16" t="s">
        <v>15</v>
      </c>
      <c r="B7" s="17">
        <v>112000</v>
      </c>
      <c r="C7" s="17">
        <v>9100</v>
      </c>
    </row>
    <row r="8" spans="1:3" x14ac:dyDescent="0.25">
      <c r="A8" s="16" t="s">
        <v>45</v>
      </c>
      <c r="B8" s="17">
        <v>607000</v>
      </c>
      <c r="C8" s="17">
        <v>49300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A24D-4598-4173-B5A2-07F81096C42D}">
  <dimension ref="A1:H18"/>
  <sheetViews>
    <sheetView workbookViewId="0">
      <selection activeCell="A16" sqref="A16:H18"/>
    </sheetView>
  </sheetViews>
  <sheetFormatPr defaultRowHeight="15" x14ac:dyDescent="0.25"/>
  <cols>
    <col min="5" max="5" width="10.42578125" bestFit="1" customWidth="1"/>
  </cols>
  <sheetData>
    <row r="1" spans="1:8" x14ac:dyDescent="0.25">
      <c r="A1" s="1" t="s">
        <v>0</v>
      </c>
      <c r="B1" s="2" t="s">
        <v>1</v>
      </c>
      <c r="C1" s="2" t="s">
        <v>2</v>
      </c>
      <c r="D1" s="2" t="s">
        <v>3</v>
      </c>
      <c r="E1" s="2" t="s">
        <v>4</v>
      </c>
      <c r="F1" s="2" t="s">
        <v>5</v>
      </c>
      <c r="G1" s="2" t="s">
        <v>6</v>
      </c>
      <c r="H1" s="2" t="s">
        <v>7</v>
      </c>
    </row>
    <row r="2" spans="1:8" x14ac:dyDescent="0.25">
      <c r="A2" s="3">
        <v>109</v>
      </c>
      <c r="B2" s="4" t="s">
        <v>10</v>
      </c>
      <c r="C2" s="4" t="s">
        <v>11</v>
      </c>
      <c r="D2" s="4" t="s">
        <v>12</v>
      </c>
      <c r="E2" s="5">
        <v>44126</v>
      </c>
      <c r="F2" s="4">
        <v>50000</v>
      </c>
      <c r="G2" s="4">
        <v>4500</v>
      </c>
      <c r="H2" s="4" t="s">
        <v>13</v>
      </c>
    </row>
    <row r="3" spans="1:8" x14ac:dyDescent="0.25">
      <c r="A3" s="6">
        <v>103</v>
      </c>
      <c r="B3" s="7" t="s">
        <v>14</v>
      </c>
      <c r="C3" s="7" t="s">
        <v>15</v>
      </c>
      <c r="D3" s="7" t="s">
        <v>16</v>
      </c>
      <c r="E3" s="8">
        <v>43050</v>
      </c>
      <c r="F3" s="7">
        <v>55000</v>
      </c>
      <c r="G3" s="7">
        <v>4500</v>
      </c>
      <c r="H3" s="7" t="s">
        <v>17</v>
      </c>
    </row>
    <row r="4" spans="1:8" x14ac:dyDescent="0.25">
      <c r="A4" s="3">
        <v>107</v>
      </c>
      <c r="B4" s="4" t="s">
        <v>18</v>
      </c>
      <c r="C4" s="4" t="s">
        <v>15</v>
      </c>
      <c r="D4" s="4" t="s">
        <v>19</v>
      </c>
      <c r="E4" s="5">
        <v>43215</v>
      </c>
      <c r="F4" s="4">
        <v>57000</v>
      </c>
      <c r="G4" s="4">
        <v>4600</v>
      </c>
      <c r="H4" s="4" t="s">
        <v>13</v>
      </c>
    </row>
    <row r="5" spans="1:8" x14ac:dyDescent="0.25">
      <c r="A5" s="6">
        <v>108</v>
      </c>
      <c r="B5" s="7" t="s">
        <v>20</v>
      </c>
      <c r="C5" s="7" t="s">
        <v>21</v>
      </c>
      <c r="D5" s="7" t="s">
        <v>22</v>
      </c>
      <c r="E5" s="8">
        <v>42903</v>
      </c>
      <c r="F5" s="7">
        <v>68000</v>
      </c>
      <c r="G5" s="7">
        <v>5500</v>
      </c>
      <c r="H5" s="7" t="s">
        <v>23</v>
      </c>
    </row>
    <row r="6" spans="1:8" x14ac:dyDescent="0.25">
      <c r="A6" s="3">
        <v>110</v>
      </c>
      <c r="B6" s="4" t="s">
        <v>24</v>
      </c>
      <c r="C6" s="4" t="s">
        <v>25</v>
      </c>
      <c r="D6" s="4" t="s">
        <v>22</v>
      </c>
      <c r="E6" s="5">
        <v>42587</v>
      </c>
      <c r="F6" s="4">
        <v>62000</v>
      </c>
      <c r="G6" s="4">
        <v>5000</v>
      </c>
      <c r="H6" s="4" t="s">
        <v>17</v>
      </c>
    </row>
    <row r="7" spans="1:8" x14ac:dyDescent="0.25">
      <c r="A7" s="6">
        <v>101</v>
      </c>
      <c r="B7" s="7" t="s">
        <v>26</v>
      </c>
      <c r="C7" s="7" t="s">
        <v>25</v>
      </c>
      <c r="D7" s="7" t="s">
        <v>22</v>
      </c>
      <c r="E7" s="8">
        <v>43241</v>
      </c>
      <c r="F7" s="7">
        <v>60000</v>
      </c>
      <c r="G7" s="7">
        <v>5000</v>
      </c>
      <c r="H7" s="7" t="s">
        <v>23</v>
      </c>
    </row>
    <row r="8" spans="1:8" x14ac:dyDescent="0.25">
      <c r="A8" s="3">
        <v>104</v>
      </c>
      <c r="B8" s="4" t="s">
        <v>27</v>
      </c>
      <c r="C8" s="4" t="s">
        <v>11</v>
      </c>
      <c r="D8" s="4" t="s">
        <v>28</v>
      </c>
      <c r="E8" s="5">
        <v>43860</v>
      </c>
      <c r="F8" s="4">
        <v>70000</v>
      </c>
      <c r="G8" s="4">
        <v>5000</v>
      </c>
      <c r="H8" s="4" t="s">
        <v>13</v>
      </c>
    </row>
    <row r="9" spans="1:8" x14ac:dyDescent="0.25">
      <c r="A9" s="6">
        <v>102</v>
      </c>
      <c r="B9" s="7" t="s">
        <v>29</v>
      </c>
      <c r="C9" s="7" t="s">
        <v>11</v>
      </c>
      <c r="D9" s="7" t="s">
        <v>28</v>
      </c>
      <c r="E9" s="8">
        <v>43539</v>
      </c>
      <c r="F9" s="7">
        <v>75000</v>
      </c>
      <c r="G9" s="7">
        <v>6000</v>
      </c>
      <c r="H9" s="7" t="s">
        <v>13</v>
      </c>
    </row>
    <row r="10" spans="1:8" x14ac:dyDescent="0.25">
      <c r="A10" s="3">
        <v>106</v>
      </c>
      <c r="B10" s="4" t="s">
        <v>30</v>
      </c>
      <c r="C10" s="4" t="s">
        <v>25</v>
      </c>
      <c r="D10" s="4" t="s">
        <v>31</v>
      </c>
      <c r="E10" s="5">
        <v>43728</v>
      </c>
      <c r="F10" s="4">
        <v>48000</v>
      </c>
      <c r="G10" s="4">
        <v>4000</v>
      </c>
      <c r="H10" s="4" t="s">
        <v>32</v>
      </c>
    </row>
    <row r="11" spans="1:8" x14ac:dyDescent="0.25">
      <c r="A11" s="6">
        <v>105</v>
      </c>
      <c r="B11" s="7" t="s">
        <v>33</v>
      </c>
      <c r="C11" s="7" t="s">
        <v>21</v>
      </c>
      <c r="D11" s="7" t="s">
        <v>34</v>
      </c>
      <c r="E11" s="8">
        <v>42563</v>
      </c>
      <c r="F11" s="7">
        <v>62000</v>
      </c>
      <c r="G11" s="7">
        <v>5200</v>
      </c>
      <c r="H11" s="7" t="s">
        <v>23</v>
      </c>
    </row>
    <row r="16" spans="1:8" x14ac:dyDescent="0.25">
      <c r="A16" s="9" t="s">
        <v>50</v>
      </c>
      <c r="B16" s="9"/>
      <c r="C16" s="9"/>
      <c r="D16" s="9"/>
      <c r="E16" s="9"/>
      <c r="F16" s="9"/>
      <c r="G16" s="9"/>
      <c r="H16" s="9"/>
    </row>
    <row r="17" spans="1:8" x14ac:dyDescent="0.25">
      <c r="A17" s="9"/>
      <c r="B17" s="9"/>
      <c r="C17" s="9"/>
      <c r="D17" s="9"/>
      <c r="E17" s="9"/>
      <c r="F17" s="9"/>
      <c r="G17" s="9"/>
      <c r="H17" s="9"/>
    </row>
    <row r="18" spans="1:8" x14ac:dyDescent="0.25">
      <c r="A18" s="9"/>
      <c r="B18" s="9"/>
      <c r="C18" s="9"/>
      <c r="D18" s="9"/>
      <c r="E18" s="9"/>
      <c r="F18" s="9"/>
      <c r="G18" s="9"/>
      <c r="H18" s="9"/>
    </row>
  </sheetData>
  <mergeCells count="1">
    <mergeCell ref="A16:H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 1</vt:lpstr>
      <vt:lpstr>task 2</vt:lpstr>
      <vt:lpstr>task 2.2</vt:lpstr>
      <vt:lpstr>task 3</vt:lpstr>
      <vt:lpstr>task 4</vt:lpstr>
      <vt:lpstr>task 4.2</vt:lpstr>
      <vt:lpstr>task 5</vt:lpstr>
      <vt:lpstr>task 5.2</vt:lpstr>
      <vt:lpstr>Sheet10</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gupta</dc:creator>
  <cp:lastModifiedBy>pooja gupta</cp:lastModifiedBy>
  <dcterms:created xsi:type="dcterms:W3CDTF">2024-08-10T10:20:46Z</dcterms:created>
  <dcterms:modified xsi:type="dcterms:W3CDTF">2024-08-10T11:14:03Z</dcterms:modified>
</cp:coreProperties>
</file>