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-120" yWindow="-120" windowWidth="29040" windowHeight="15840"/>
  </bookViews>
  <sheets>
    <sheet name="Sheet1" sheetId="1" r:id="rId1"/>
  </sheets>
  <definedNames>
    <definedName name="_xlnm._FilterDatabase" localSheetId="0" hidden="1">Sheet1!$B$3:$E$3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" i="1" l="1"/>
  <c r="L4" i="1" s="1"/>
  <c r="K5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J3" i="1"/>
  <c r="I4" i="1"/>
  <c r="L5" i="1" l="1"/>
  <c r="K6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3" i="1"/>
  <c r="L6" i="1" l="1"/>
  <c r="K7" i="1"/>
  <c r="G2" i="1"/>
  <c r="L7" i="1" l="1"/>
  <c r="K8" i="1"/>
  <c r="H5" i="1"/>
  <c r="H11" i="1"/>
  <c r="H17" i="1"/>
  <c r="H23" i="1"/>
  <c r="H29" i="1"/>
  <c r="H35" i="1"/>
  <c r="H41" i="1"/>
  <c r="H47" i="1"/>
  <c r="H6" i="1"/>
  <c r="H12" i="1"/>
  <c r="H18" i="1"/>
  <c r="H24" i="1"/>
  <c r="H30" i="1"/>
  <c r="H36" i="1"/>
  <c r="H42" i="1"/>
  <c r="H7" i="1"/>
  <c r="H13" i="1"/>
  <c r="H19" i="1"/>
  <c r="H25" i="1"/>
  <c r="H31" i="1"/>
  <c r="H37" i="1"/>
  <c r="H43" i="1"/>
  <c r="H8" i="1"/>
  <c r="H14" i="1"/>
  <c r="H20" i="1"/>
  <c r="H26" i="1"/>
  <c r="H32" i="1"/>
  <c r="H38" i="1"/>
  <c r="H44" i="1"/>
  <c r="H9" i="1"/>
  <c r="H15" i="1"/>
  <c r="H21" i="1"/>
  <c r="H27" i="1"/>
  <c r="H33" i="1"/>
  <c r="H39" i="1"/>
  <c r="H45" i="1"/>
  <c r="H10" i="1"/>
  <c r="H46" i="1"/>
  <c r="H16" i="1"/>
  <c r="H22" i="1"/>
  <c r="H28" i="1"/>
  <c r="H34" i="1"/>
  <c r="H40" i="1"/>
  <c r="H4" i="1"/>
  <c r="H3" i="1"/>
  <c r="K9" i="1" l="1"/>
  <c r="L8" i="1"/>
  <c r="K10" i="1" l="1"/>
  <c r="L9" i="1"/>
  <c r="K11" i="1" l="1"/>
  <c r="L10" i="1"/>
  <c r="K12" i="1" l="1"/>
  <c r="L11" i="1"/>
  <c r="K13" i="1" l="1"/>
  <c r="L12" i="1"/>
  <c r="K14" i="1" l="1"/>
  <c r="L13" i="1"/>
  <c r="K15" i="1" l="1"/>
  <c r="L14" i="1"/>
  <c r="K16" i="1" l="1"/>
  <c r="L15" i="1"/>
  <c r="K17" i="1" l="1"/>
  <c r="L16" i="1"/>
  <c r="K18" i="1" l="1"/>
  <c r="L17" i="1"/>
  <c r="K19" i="1" l="1"/>
  <c r="L18" i="1"/>
  <c r="K20" i="1" l="1"/>
  <c r="L19" i="1"/>
  <c r="K21" i="1" l="1"/>
  <c r="L20" i="1"/>
  <c r="K22" i="1" l="1"/>
  <c r="L21" i="1"/>
  <c r="K23" i="1" l="1"/>
  <c r="L22" i="1"/>
  <c r="K24" i="1" l="1"/>
  <c r="L23" i="1"/>
  <c r="K25" i="1" l="1"/>
  <c r="L24" i="1"/>
  <c r="K26" i="1" l="1"/>
  <c r="L25" i="1"/>
  <c r="K27" i="1" l="1"/>
  <c r="L26" i="1"/>
  <c r="K28" i="1" l="1"/>
  <c r="L27" i="1"/>
  <c r="K29" i="1" l="1"/>
  <c r="L28" i="1"/>
  <c r="K30" i="1" l="1"/>
  <c r="L29" i="1"/>
  <c r="K31" i="1" l="1"/>
  <c r="L30" i="1"/>
  <c r="K32" i="1" l="1"/>
  <c r="L31" i="1"/>
  <c r="K33" i="1" l="1"/>
  <c r="L32" i="1"/>
  <c r="K34" i="1" l="1"/>
  <c r="L33" i="1"/>
  <c r="K35" i="1" l="1"/>
  <c r="L34" i="1"/>
  <c r="K36" i="1" l="1"/>
  <c r="L35" i="1"/>
  <c r="K37" i="1" l="1"/>
  <c r="L36" i="1"/>
  <c r="K38" i="1" l="1"/>
  <c r="L37" i="1"/>
  <c r="K39" i="1" l="1"/>
  <c r="L38" i="1"/>
  <c r="K40" i="1" l="1"/>
  <c r="L39" i="1"/>
  <c r="K41" i="1" l="1"/>
  <c r="L40" i="1"/>
  <c r="K42" i="1" l="1"/>
  <c r="L41" i="1"/>
  <c r="K43" i="1" l="1"/>
  <c r="L42" i="1"/>
  <c r="K44" i="1" l="1"/>
  <c r="L43" i="1"/>
  <c r="K45" i="1" l="1"/>
  <c r="L44" i="1"/>
  <c r="K46" i="1" l="1"/>
  <c r="L45" i="1"/>
  <c r="K47" i="1" l="1"/>
  <c r="L47" i="1" s="1"/>
  <c r="L46" i="1"/>
</calcChain>
</file>

<file path=xl/sharedStrings.xml><?xml version="1.0" encoding="utf-8"?>
<sst xmlns="http://schemas.openxmlformats.org/spreadsheetml/2006/main" count="59" uniqueCount="59">
  <si>
    <t>매수 기준</t>
  </si>
  <si>
    <t>매도 기준</t>
  </si>
  <si>
    <t>시드 비율</t>
  </si>
  <si>
    <t>총시드</t>
    <phoneticPr fontId="1" type="noConversion"/>
  </si>
  <si>
    <t>1티어</t>
    <phoneticPr fontId="1" type="noConversion"/>
  </si>
  <si>
    <t>2티어</t>
    <phoneticPr fontId="1" type="noConversion"/>
  </si>
  <si>
    <t>3티어</t>
  </si>
  <si>
    <t>4티어</t>
  </si>
  <si>
    <t>5티어</t>
  </si>
  <si>
    <t>6티어</t>
  </si>
  <si>
    <t>7티어</t>
  </si>
  <si>
    <t>8티어</t>
  </si>
  <si>
    <t>9티어</t>
  </si>
  <si>
    <t>10티어</t>
  </si>
  <si>
    <t>11티어</t>
  </si>
  <si>
    <t>12티어</t>
  </si>
  <si>
    <t>13티어</t>
  </si>
  <si>
    <t>14티어</t>
  </si>
  <si>
    <t>15티어</t>
  </si>
  <si>
    <t>16티어</t>
  </si>
  <si>
    <t>17티어</t>
  </si>
  <si>
    <t>18티어</t>
  </si>
  <si>
    <t>19티어</t>
  </si>
  <si>
    <t>20티어</t>
  </si>
  <si>
    <t>21티어</t>
  </si>
  <si>
    <t>22티어</t>
  </si>
  <si>
    <t>23티어</t>
  </si>
  <si>
    <t>24티어</t>
  </si>
  <si>
    <t>25티어</t>
  </si>
  <si>
    <t>26티어</t>
  </si>
  <si>
    <t>27티어</t>
  </si>
  <si>
    <t>28티어</t>
  </si>
  <si>
    <t>29티어</t>
  </si>
  <si>
    <t>30티어</t>
  </si>
  <si>
    <t>31티어</t>
  </si>
  <si>
    <t>32티어</t>
  </si>
  <si>
    <t>33티어</t>
  </si>
  <si>
    <t>34티어</t>
  </si>
  <si>
    <t>35티어</t>
  </si>
  <si>
    <t>36티어</t>
  </si>
  <si>
    <t>37티어</t>
  </si>
  <si>
    <t>38티어</t>
  </si>
  <si>
    <t>39티어</t>
  </si>
  <si>
    <t>40티어</t>
  </si>
  <si>
    <t>41티어</t>
  </si>
  <si>
    <t>42티어</t>
  </si>
  <si>
    <t>43티어</t>
  </si>
  <si>
    <t>44티어</t>
  </si>
  <si>
    <t>45티어</t>
  </si>
  <si>
    <t>배정시드</t>
    <phoneticPr fontId="1" type="noConversion"/>
  </si>
  <si>
    <t>사용방법</t>
    <phoneticPr fontId="1" type="noConversion"/>
  </si>
  <si>
    <t>삭제님 시트 아래로 복사붙이기</t>
    <phoneticPr fontId="1" type="noConversion"/>
  </si>
  <si>
    <t>None</t>
    <phoneticPr fontId="1" type="noConversion"/>
  </si>
  <si>
    <t>매수 가이드</t>
  </si>
  <si>
    <t>수량 가이드</t>
  </si>
  <si>
    <t>매도 가이드</t>
  </si>
  <si>
    <t>1. 삭제님 시트를 커스텀으로 만든 후 매수,수량,매도 가이드를 복사하여 복사 붙이기 한다.</t>
    <phoneticPr fontId="1" type="noConversion"/>
  </si>
  <si>
    <t xml:space="preserve">2. 변환된 시드비율,매수기준,매도기준을 복사하여 로또님 커스텀 CSV 파일로 값으로 붙여넣기 한다.  </t>
    <phoneticPr fontId="1" type="noConversion"/>
  </si>
  <si>
    <t xml:space="preserve">3. 로또님 커스텀 파일은 소수점 둘째까지만 인식하므로 열전체 셀 서식을 아래그림과 같이 해준다. 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</si>
</sst>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1" formatCode="_-* #,##0_-;\-* #,##0_-;_-* &quot;-&quot;_-;_-@_-"/>
    <numFmt numFmtId="24" formatCode="\$#,##0_);[Red]\(\$#,##0\)"/>
    <numFmt numFmtId="26" formatCode="\$#,##0.00_);[Red]\(\$#,##0.00\)"/>
    <numFmt numFmtId="176" formatCode="0.0%"/>
    <numFmt numFmtId="177" formatCode="#,##0.00_ "/>
    <numFmt numFmtId="178" formatCode="0.00_ "/>
    <numFmt numFmtId="179" formatCode="0_);[Red]\(0\)"/>
  </numFmts>
  <fonts count="9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0"/>
      <color theme="1"/>
      <name val="Roboto"/>
      <family val="2"/>
    </font>
    <font>
      <b/>
      <sz val="10"/>
      <color rgb="FFFFFFFF"/>
      <name val="Roboto"/>
      <family val="2"/>
    </font>
    <font>
      <b/>
      <sz val="10"/>
      <color rgb="FFFFFFFF"/>
      <name val="돋움"/>
      <family val="3"/>
      <charset val="129"/>
    </font>
    <font>
      <b/>
      <sz val="12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0"/>
      <color theme="1"/>
      <name val="Roboto"/>
    </font>
  </fonts>
  <fills count="7">
    <fill>
      <patternFill patternType="none"/>
    </fill>
    <fill>
      <patternFill patternType="gray125"/>
    </fill>
    <fill>
      <patternFill patternType="solid">
        <fgColor rgb="FF1C458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4CCCC"/>
        <bgColor indexed="64"/>
      </patternFill>
    </fill>
  </fills>
  <borders count="12">
    <border>
      <left/>
      <right/>
      <top/>
      <bottom/>
      <diagonal/>
    </border>
    <border>
      <left style="medium">
        <color rgb="FFB7B7B7"/>
      </left>
      <right style="medium">
        <color rgb="FFB7B7B7"/>
      </right>
      <top style="medium">
        <color rgb="FFB7B7B7"/>
      </top>
      <bottom style="medium">
        <color rgb="FFB7B7B7"/>
      </bottom>
      <diagonal/>
    </border>
    <border>
      <left style="medium">
        <color rgb="FFCCCCCC"/>
      </left>
      <right style="medium">
        <color rgb="FFB7B7B7"/>
      </right>
      <top style="medium">
        <color rgb="FFB7B7B7"/>
      </top>
      <bottom style="medium">
        <color rgb="FFB7B7B7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rgb="FFB7B7B7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rgb="FFB7B7B7"/>
      </left>
      <right style="medium">
        <color rgb="FFB7B7B7"/>
      </right>
      <top style="medium">
        <color rgb="FFCCCCCC"/>
      </top>
      <bottom style="medium">
        <color rgb="FFB7B7B7"/>
      </bottom>
      <diagonal/>
    </border>
    <border>
      <left style="medium">
        <color rgb="FFCCCCCC"/>
      </left>
      <right style="medium">
        <color rgb="FFB7B7B7"/>
      </right>
      <top style="medium">
        <color rgb="FFCCCCCC"/>
      </top>
      <bottom style="medium">
        <color rgb="FFB7B7B7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</cellStyleXfs>
  <cellXfs count="33">
    <xf numFmtId="0" fontId="0" fillId="0" borderId="0" xfId="0">
      <alignment vertical="center"/>
    </xf>
    <xf numFmtId="0" fontId="2" fillId="0" borderId="0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0" fontId="3" fillId="2" borderId="2" xfId="0" applyNumberFormat="1" applyFont="1" applyFill="1" applyBorder="1" applyAlignment="1">
      <alignment horizontal="center" vertical="center" wrapText="1"/>
    </xf>
    <xf numFmtId="176" fontId="3" fillId="2" borderId="2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24" fontId="5" fillId="0" borderId="0" xfId="0" applyNumberFormat="1" applyFont="1">
      <alignment vertical="center"/>
    </xf>
    <xf numFmtId="10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26" fontId="2" fillId="0" borderId="3" xfId="0" applyNumberFormat="1" applyFont="1" applyFill="1" applyBorder="1" applyAlignment="1">
      <alignment horizontal="center" vertical="center" wrapText="1"/>
    </xf>
    <xf numFmtId="26" fontId="6" fillId="0" borderId="0" xfId="0" applyNumberFormat="1" applyFont="1">
      <alignment vertical="center"/>
    </xf>
    <xf numFmtId="0" fontId="6" fillId="0" borderId="0" xfId="0" applyFont="1">
      <alignment vertical="center"/>
    </xf>
    <xf numFmtId="0" fontId="2" fillId="0" borderId="2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3" fillId="2" borderId="1" xfId="0" applyNumberFormat="1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26" fontId="8" fillId="5" borderId="1" xfId="0" applyNumberFormat="1" applyFont="1" applyFill="1" applyBorder="1" applyAlignment="1">
      <alignment horizontal="center" vertical="center" wrapText="1"/>
    </xf>
    <xf numFmtId="26" fontId="8" fillId="0" borderId="2" xfId="0" applyNumberFormat="1" applyFont="1" applyBorder="1" applyAlignment="1">
      <alignment horizontal="center" vertical="center" wrapText="1"/>
    </xf>
    <xf numFmtId="26" fontId="8" fillId="6" borderId="7" xfId="0" applyNumberFormat="1" applyFont="1" applyFill="1" applyBorder="1" applyAlignment="1">
      <alignment horizontal="center" vertical="center" wrapText="1"/>
    </xf>
    <xf numFmtId="26" fontId="8" fillId="0" borderId="8" xfId="0" applyNumberFormat="1" applyFont="1" applyBorder="1" applyAlignment="1">
      <alignment horizontal="center" vertical="center" wrapText="1"/>
    </xf>
    <xf numFmtId="0" fontId="6" fillId="4" borderId="3" xfId="0" applyFont="1" applyFill="1" applyBorder="1" applyAlignment="1">
      <alignment vertical="center"/>
    </xf>
    <xf numFmtId="0" fontId="6" fillId="4" borderId="4" xfId="0" applyFont="1" applyFill="1" applyBorder="1" applyAlignment="1">
      <alignment vertical="center"/>
    </xf>
    <xf numFmtId="179" fontId="0" fillId="0" borderId="0" xfId="0" applyNumberFormat="1">
      <alignment vertical="center"/>
    </xf>
    <xf numFmtId="0" fontId="4" fillId="2" borderId="5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6" fillId="4" borderId="9" xfId="0" applyFont="1" applyFill="1" applyBorder="1" applyAlignment="1">
      <alignment horizontal="center" vertical="center"/>
    </xf>
    <xf numFmtId="0" fontId="6" fillId="4" borderId="10" xfId="0" applyFont="1" applyFill="1" applyBorder="1" applyAlignment="1">
      <alignment horizontal="center" vertical="center"/>
    </xf>
    <xf numFmtId="0" fontId="6" fillId="4" borderId="11" xfId="0" applyFont="1" applyFill="1" applyBorder="1" applyAlignment="1">
      <alignment horizontal="center" vertical="center"/>
    </xf>
  </cellXfs>
  <cellStyles count="3">
    <cellStyle name="쉼표 [0] 2" xfId="1"/>
    <cellStyle name="쉼표 [0] 2 2" xfId="2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76201</xdr:colOff>
      <xdr:row>5</xdr:row>
      <xdr:rowOff>171450</xdr:rowOff>
    </xdr:from>
    <xdr:to>
      <xdr:col>18</xdr:col>
      <xdr:colOff>247651</xdr:colOff>
      <xdr:row>22</xdr:row>
      <xdr:rowOff>120696</xdr:rowOff>
    </xdr:to>
    <xdr:pic>
      <xdr:nvPicPr>
        <xdr:cNvPr id="2" name="그림 1">
          <a:extLst>
            <a:ext uri="{FF2B5EF4-FFF2-40B4-BE49-F238E27FC236}">
              <a16:creationId xmlns="" xmlns:a16="http://schemas.microsoft.com/office/drawing/2014/main" id="{319B037E-AE3B-4F8A-92FA-EE3696CCA8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91651" y="1504950"/>
          <a:ext cx="3600450" cy="367352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7"/>
  <sheetViews>
    <sheetView tabSelected="1" topLeftCell="G10" workbookViewId="0">
      <selection activeCell="C19" sqref="C19"/>
    </sheetView>
  </sheetViews>
  <sheetFormatPr defaultRowHeight="16.5"/>
  <cols>
    <col min="1" max="1" width="9" style="5"/>
    <col min="2" max="2" width="12" customWidth="1"/>
    <col min="3" max="4" width="11.875" bestFit="1" customWidth="1"/>
    <col min="5" max="5" width="11.25" bestFit="1" customWidth="1"/>
    <col min="6" max="6" width="9.625" customWidth="1"/>
    <col min="7" max="7" width="13.875" bestFit="1" customWidth="1"/>
    <col min="8" max="8" width="9" style="8"/>
    <col min="9" max="9" width="9" style="18" customWidth="1"/>
    <col min="10" max="10" width="9" style="9"/>
    <col min="11" max="12" width="9" style="27"/>
  </cols>
  <sheetData>
    <row r="1" spans="1:13" ht="35.25" customHeight="1" thickBot="1">
      <c r="B1" s="30" t="s">
        <v>51</v>
      </c>
      <c r="C1" s="31"/>
      <c r="D1" s="32"/>
      <c r="E1" s="25"/>
      <c r="F1" s="28" t="s">
        <v>49</v>
      </c>
      <c r="G1" s="2" t="s">
        <v>3</v>
      </c>
      <c r="H1" s="3" t="s">
        <v>2</v>
      </c>
      <c r="I1" s="17" t="s">
        <v>0</v>
      </c>
      <c r="J1" s="4" t="s">
        <v>1</v>
      </c>
    </row>
    <row r="2" spans="1:13" ht="18" thickBot="1">
      <c r="B2" s="26" t="s">
        <v>53</v>
      </c>
      <c r="C2" s="26" t="s">
        <v>54</v>
      </c>
      <c r="D2" s="26" t="s">
        <v>55</v>
      </c>
      <c r="E2" s="26"/>
      <c r="F2" s="29"/>
      <c r="G2" s="7">
        <f>SUM(F3:F47)</f>
        <v>2121.9899999999998</v>
      </c>
      <c r="M2" s="12" t="s">
        <v>50</v>
      </c>
    </row>
    <row r="3" spans="1:13" ht="17.25" thickBot="1">
      <c r="A3" s="6" t="s">
        <v>4</v>
      </c>
      <c r="B3" s="21">
        <v>42.71</v>
      </c>
      <c r="C3" s="15">
        <v>1</v>
      </c>
      <c r="D3" s="22">
        <v>45.27</v>
      </c>
      <c r="E3" s="13"/>
      <c r="F3" s="10">
        <f>(B3*C3)+(B3*E3)</f>
        <v>42.71</v>
      </c>
      <c r="G3" s="1"/>
      <c r="H3" s="20">
        <f>(F3/$G$2)*100</f>
        <v>2.0127333305057991</v>
      </c>
      <c r="I3" s="18" t="s">
        <v>52</v>
      </c>
      <c r="J3" s="20">
        <f>(D3-B3)/B3*100</f>
        <v>5.9939124326855584</v>
      </c>
      <c r="K3" s="27">
        <v>1</v>
      </c>
      <c r="L3" s="27">
        <v>1</v>
      </c>
      <c r="M3" s="11" t="s">
        <v>56</v>
      </c>
    </row>
    <row r="4" spans="1:13" ht="17.25" thickBot="1">
      <c r="A4" s="6" t="s">
        <v>5</v>
      </c>
      <c r="B4" s="23">
        <v>42.07</v>
      </c>
      <c r="C4" s="16">
        <v>1</v>
      </c>
      <c r="D4" s="24">
        <v>43.75</v>
      </c>
      <c r="E4" s="14"/>
      <c r="F4" s="10">
        <f t="shared" ref="F4:F47" si="0">(B4*C4)+(B4*E4)</f>
        <v>42.07</v>
      </c>
      <c r="G4" s="1"/>
      <c r="H4" s="20">
        <f t="shared" ref="H4:H47" si="1">(F4/$G$2)*100</f>
        <v>1.9825729621723007</v>
      </c>
      <c r="I4" s="19">
        <f>-(B3-B4)/B3*100</f>
        <v>-1.4984781081713896</v>
      </c>
      <c r="J4" s="20">
        <f t="shared" ref="J4:J47" si="2">(D4-B4)/B4*100</f>
        <v>3.9933444259567379</v>
      </c>
      <c r="K4" s="27">
        <f>K3+C4</f>
        <v>2</v>
      </c>
      <c r="L4" s="27">
        <f>K4-C4</f>
        <v>1</v>
      </c>
      <c r="M4" s="12" t="s">
        <v>57</v>
      </c>
    </row>
    <row r="5" spans="1:13" ht="17.25" thickBot="1">
      <c r="A5" s="6" t="s">
        <v>6</v>
      </c>
      <c r="B5" s="23">
        <v>41.44</v>
      </c>
      <c r="C5" s="16">
        <v>1</v>
      </c>
      <c r="D5" s="24">
        <v>43.1</v>
      </c>
      <c r="E5" s="14"/>
      <c r="F5" s="10">
        <f t="shared" si="0"/>
        <v>41.44</v>
      </c>
      <c r="G5" s="1"/>
      <c r="H5" s="20">
        <f t="shared" si="1"/>
        <v>1.9528838495940133</v>
      </c>
      <c r="I5" s="19">
        <f t="shared" ref="I5:I47" si="3">-(B4-B5)/B4*100</f>
        <v>-1.4975041597337833</v>
      </c>
      <c r="J5" s="20">
        <f t="shared" si="2"/>
        <v>4.0057915057915148</v>
      </c>
      <c r="K5" s="27">
        <f t="shared" ref="K5:K47" si="4">K4+C5</f>
        <v>3</v>
      </c>
      <c r="L5" s="27">
        <f t="shared" ref="L5:L47" si="5">K5-C5</f>
        <v>2</v>
      </c>
      <c r="M5" s="12" t="s">
        <v>58</v>
      </c>
    </row>
    <row r="6" spans="1:13" ht="17.25" thickBot="1">
      <c r="A6" s="6" t="s">
        <v>7</v>
      </c>
      <c r="B6" s="23">
        <v>40.82</v>
      </c>
      <c r="C6" s="16">
        <v>1</v>
      </c>
      <c r="D6" s="24">
        <v>42.07</v>
      </c>
      <c r="E6" s="14"/>
      <c r="F6" s="10">
        <f t="shared" si="0"/>
        <v>40.82</v>
      </c>
      <c r="G6" s="1"/>
      <c r="H6" s="20">
        <f t="shared" si="1"/>
        <v>1.9236659927709372</v>
      </c>
      <c r="I6" s="19">
        <f t="shared" si="3"/>
        <v>-1.4961389961389899</v>
      </c>
      <c r="J6" s="20">
        <f t="shared" si="2"/>
        <v>3.0622243998040175</v>
      </c>
      <c r="K6" s="27">
        <f t="shared" si="4"/>
        <v>4</v>
      </c>
      <c r="L6" s="27">
        <f t="shared" si="5"/>
        <v>3</v>
      </c>
      <c r="M6" s="12"/>
    </row>
    <row r="7" spans="1:13" ht="17.25" thickBot="1">
      <c r="A7" s="6" t="s">
        <v>8</v>
      </c>
      <c r="B7" s="23">
        <v>40.21</v>
      </c>
      <c r="C7" s="16">
        <v>1</v>
      </c>
      <c r="D7" s="24">
        <v>41.44</v>
      </c>
      <c r="E7" s="14"/>
      <c r="F7" s="10">
        <f t="shared" si="0"/>
        <v>40.21</v>
      </c>
      <c r="G7" s="1"/>
      <c r="H7" s="20">
        <f t="shared" si="1"/>
        <v>1.8949193917030716</v>
      </c>
      <c r="I7" s="19">
        <f t="shared" si="3"/>
        <v>-1.4943655071043591</v>
      </c>
      <c r="J7" s="20">
        <f t="shared" si="2"/>
        <v>3.0589405620492336</v>
      </c>
      <c r="K7" s="27">
        <f t="shared" si="4"/>
        <v>5</v>
      </c>
      <c r="L7" s="27">
        <f t="shared" si="5"/>
        <v>4</v>
      </c>
      <c r="M7" s="12"/>
    </row>
    <row r="8" spans="1:13" ht="17.25" thickBot="1">
      <c r="A8" s="6" t="s">
        <v>9</v>
      </c>
      <c r="B8" s="23">
        <v>39.61</v>
      </c>
      <c r="C8" s="16">
        <v>1</v>
      </c>
      <c r="D8" s="24">
        <v>40.82</v>
      </c>
      <c r="E8" s="14"/>
      <c r="F8" s="10">
        <f t="shared" si="0"/>
        <v>39.61</v>
      </c>
      <c r="G8" s="1"/>
      <c r="H8" s="20">
        <f t="shared" si="1"/>
        <v>1.8666440463904168</v>
      </c>
      <c r="I8" s="19">
        <f t="shared" si="3"/>
        <v>-1.4921661278289018</v>
      </c>
      <c r="J8" s="20">
        <f t="shared" si="2"/>
        <v>3.0547841454178259</v>
      </c>
      <c r="K8" s="27">
        <f t="shared" si="4"/>
        <v>6</v>
      </c>
      <c r="L8" s="27">
        <f t="shared" si="5"/>
        <v>5</v>
      </c>
    </row>
    <row r="9" spans="1:13" ht="17.25" thickBot="1">
      <c r="A9" s="6" t="s">
        <v>10</v>
      </c>
      <c r="B9" s="23">
        <v>38.619999999999997</v>
      </c>
      <c r="C9" s="16">
        <v>1</v>
      </c>
      <c r="D9" s="24">
        <v>40.21</v>
      </c>
      <c r="E9" s="14"/>
      <c r="F9" s="10">
        <f t="shared" si="0"/>
        <v>38.619999999999997</v>
      </c>
      <c r="G9" s="1"/>
      <c r="H9" s="20">
        <f t="shared" si="1"/>
        <v>1.8199897266245366</v>
      </c>
      <c r="I9" s="19">
        <f t="shared" si="3"/>
        <v>-2.4993688462509516</v>
      </c>
      <c r="J9" s="20">
        <f t="shared" si="2"/>
        <v>4.1170378042465137</v>
      </c>
      <c r="K9" s="27">
        <f t="shared" si="4"/>
        <v>7</v>
      </c>
      <c r="L9" s="27">
        <f t="shared" si="5"/>
        <v>6</v>
      </c>
    </row>
    <row r="10" spans="1:13" ht="17.25" thickBot="1">
      <c r="A10" s="6" t="s">
        <v>11</v>
      </c>
      <c r="B10" s="23">
        <v>37.65</v>
      </c>
      <c r="C10" s="16">
        <v>1</v>
      </c>
      <c r="D10" s="24">
        <v>39.61</v>
      </c>
      <c r="E10" s="14"/>
      <c r="F10" s="10">
        <f t="shared" si="0"/>
        <v>37.65</v>
      </c>
      <c r="G10" s="1"/>
      <c r="H10" s="20">
        <f t="shared" si="1"/>
        <v>1.7742779183690782</v>
      </c>
      <c r="I10" s="19">
        <f t="shared" si="3"/>
        <v>-2.5116519937856006</v>
      </c>
      <c r="J10" s="20">
        <f t="shared" si="2"/>
        <v>5.2058432934926984</v>
      </c>
      <c r="K10" s="27">
        <f t="shared" si="4"/>
        <v>8</v>
      </c>
      <c r="L10" s="27">
        <f t="shared" si="5"/>
        <v>7</v>
      </c>
    </row>
    <row r="11" spans="1:13" ht="17.25" thickBot="1">
      <c r="A11" s="6" t="s">
        <v>12</v>
      </c>
      <c r="B11" s="23">
        <v>36.71</v>
      </c>
      <c r="C11" s="16">
        <v>1</v>
      </c>
      <c r="D11" s="24">
        <v>38.619999999999997</v>
      </c>
      <c r="E11" s="14"/>
      <c r="F11" s="10">
        <f t="shared" si="0"/>
        <v>36.71</v>
      </c>
      <c r="G11" s="1"/>
      <c r="H11" s="20">
        <f t="shared" si="1"/>
        <v>1.7299798773792527</v>
      </c>
      <c r="I11" s="19">
        <f t="shared" si="3"/>
        <v>-2.4966799468791443</v>
      </c>
      <c r="J11" s="20">
        <f t="shared" si="2"/>
        <v>5.2029419776627526</v>
      </c>
      <c r="K11" s="27">
        <f t="shared" si="4"/>
        <v>9</v>
      </c>
      <c r="L11" s="27">
        <f t="shared" si="5"/>
        <v>8</v>
      </c>
    </row>
    <row r="12" spans="1:13" ht="17.25" thickBot="1">
      <c r="A12" s="6" t="s">
        <v>13</v>
      </c>
      <c r="B12" s="23">
        <v>35.79</v>
      </c>
      <c r="C12" s="16">
        <v>1</v>
      </c>
      <c r="D12" s="24">
        <v>37.65</v>
      </c>
      <c r="E12" s="14"/>
      <c r="F12" s="10">
        <f t="shared" si="0"/>
        <v>35.79</v>
      </c>
      <c r="G12" s="1"/>
      <c r="H12" s="20">
        <f t="shared" si="1"/>
        <v>1.6866243478998491</v>
      </c>
      <c r="I12" s="19">
        <f t="shared" si="3"/>
        <v>-2.5061291201307592</v>
      </c>
      <c r="J12" s="20">
        <f t="shared" si="2"/>
        <v>5.1969823973176847</v>
      </c>
      <c r="K12" s="27">
        <f t="shared" si="4"/>
        <v>10</v>
      </c>
      <c r="L12" s="27">
        <f t="shared" si="5"/>
        <v>9</v>
      </c>
    </row>
    <row r="13" spans="1:13" ht="17.25" thickBot="1">
      <c r="A13" s="6" t="s">
        <v>14</v>
      </c>
      <c r="B13" s="23">
        <v>34.54</v>
      </c>
      <c r="C13" s="16">
        <v>1</v>
      </c>
      <c r="D13" s="24">
        <v>36.71</v>
      </c>
      <c r="E13" s="14"/>
      <c r="F13" s="10">
        <f t="shared" si="0"/>
        <v>34.54</v>
      </c>
      <c r="G13" s="1"/>
      <c r="H13" s="20">
        <f t="shared" si="1"/>
        <v>1.6277173784984851</v>
      </c>
      <c r="I13" s="19">
        <f t="shared" si="3"/>
        <v>-3.4925956971221015</v>
      </c>
      <c r="J13" s="20">
        <f t="shared" si="2"/>
        <v>6.2825709322524652</v>
      </c>
      <c r="K13" s="27">
        <f t="shared" si="4"/>
        <v>11</v>
      </c>
      <c r="L13" s="27">
        <f t="shared" si="5"/>
        <v>10</v>
      </c>
    </row>
    <row r="14" spans="1:13" ht="17.25" thickBot="1">
      <c r="A14" s="6" t="s">
        <v>15</v>
      </c>
      <c r="B14" s="23">
        <v>33.33</v>
      </c>
      <c r="C14" s="16">
        <v>1</v>
      </c>
      <c r="D14" s="24">
        <v>35.79</v>
      </c>
      <c r="E14" s="14"/>
      <c r="F14" s="10">
        <f t="shared" si="0"/>
        <v>33.33</v>
      </c>
      <c r="G14" s="1"/>
      <c r="H14" s="20">
        <f t="shared" si="1"/>
        <v>1.5706954321179647</v>
      </c>
      <c r="I14" s="19">
        <f t="shared" si="3"/>
        <v>-3.503184713375799</v>
      </c>
      <c r="J14" s="20">
        <f t="shared" si="2"/>
        <v>7.3807380738073833</v>
      </c>
      <c r="K14" s="27">
        <f t="shared" si="4"/>
        <v>12</v>
      </c>
      <c r="L14" s="27">
        <f t="shared" si="5"/>
        <v>11</v>
      </c>
    </row>
    <row r="15" spans="1:13" ht="17.25" thickBot="1">
      <c r="A15" s="6" t="s">
        <v>16</v>
      </c>
      <c r="B15" s="23">
        <v>32.159999999999997</v>
      </c>
      <c r="C15" s="16">
        <v>1</v>
      </c>
      <c r="D15" s="24">
        <v>34.54</v>
      </c>
      <c r="E15" s="14"/>
      <c r="F15" s="10">
        <f t="shared" si="0"/>
        <v>32.159999999999997</v>
      </c>
      <c r="G15" s="1"/>
      <c r="H15" s="20">
        <f t="shared" si="1"/>
        <v>1.5155585087582883</v>
      </c>
      <c r="I15" s="19">
        <f t="shared" si="3"/>
        <v>-3.5103510351035156</v>
      </c>
      <c r="J15" s="20">
        <f t="shared" si="2"/>
        <v>7.4004975124378198</v>
      </c>
      <c r="K15" s="27">
        <f t="shared" si="4"/>
        <v>13</v>
      </c>
      <c r="L15" s="27">
        <f t="shared" si="5"/>
        <v>12</v>
      </c>
    </row>
    <row r="16" spans="1:13" ht="17.25" thickBot="1">
      <c r="A16" s="6" t="s">
        <v>17</v>
      </c>
      <c r="B16" s="23">
        <v>30.55</v>
      </c>
      <c r="C16" s="16">
        <v>1</v>
      </c>
      <c r="D16" s="24">
        <v>32.159999999999997</v>
      </c>
      <c r="E16" s="14"/>
      <c r="F16" s="10">
        <f t="shared" si="0"/>
        <v>30.55</v>
      </c>
      <c r="G16" s="1"/>
      <c r="H16" s="20">
        <f t="shared" si="1"/>
        <v>1.4396863321693316</v>
      </c>
      <c r="I16" s="19">
        <f t="shared" si="3"/>
        <v>-5.0062189054726245</v>
      </c>
      <c r="J16" s="20">
        <f t="shared" si="2"/>
        <v>5.2700490998363199</v>
      </c>
      <c r="K16" s="27">
        <f t="shared" si="4"/>
        <v>14</v>
      </c>
      <c r="L16" s="27">
        <f t="shared" si="5"/>
        <v>13</v>
      </c>
    </row>
    <row r="17" spans="1:12" ht="17.25" thickBot="1">
      <c r="A17" s="6" t="s">
        <v>18</v>
      </c>
      <c r="B17" s="23">
        <v>29.02</v>
      </c>
      <c r="C17" s="16">
        <v>1</v>
      </c>
      <c r="D17" s="24">
        <v>30.55</v>
      </c>
      <c r="E17" s="14"/>
      <c r="F17" s="10">
        <f t="shared" si="0"/>
        <v>29.02</v>
      </c>
      <c r="G17" s="1"/>
      <c r="H17" s="20">
        <f t="shared" si="1"/>
        <v>1.3675842016220625</v>
      </c>
      <c r="I17" s="19">
        <f t="shared" si="3"/>
        <v>-5.00818330605565</v>
      </c>
      <c r="J17" s="20">
        <f t="shared" si="2"/>
        <v>5.2722260509993149</v>
      </c>
      <c r="K17" s="27">
        <f t="shared" si="4"/>
        <v>15</v>
      </c>
      <c r="L17" s="27">
        <f t="shared" si="5"/>
        <v>14</v>
      </c>
    </row>
    <row r="18" spans="1:12" ht="17.25" thickBot="1">
      <c r="A18" s="6" t="s">
        <v>19</v>
      </c>
      <c r="B18" s="23">
        <v>27.57</v>
      </c>
      <c r="C18" s="16">
        <v>1</v>
      </c>
      <c r="D18" s="24">
        <v>29.22</v>
      </c>
      <c r="E18" s="14"/>
      <c r="F18" s="10">
        <f t="shared" si="0"/>
        <v>27.57</v>
      </c>
      <c r="G18" s="1"/>
      <c r="H18" s="20">
        <f t="shared" si="1"/>
        <v>1.2992521171164804</v>
      </c>
      <c r="I18" s="19">
        <f t="shared" si="3"/>
        <v>-4.9965541006202594</v>
      </c>
      <c r="J18" s="20">
        <f t="shared" si="2"/>
        <v>5.984766050054402</v>
      </c>
      <c r="K18" s="27">
        <f t="shared" si="4"/>
        <v>16</v>
      </c>
      <c r="L18" s="27">
        <f t="shared" si="5"/>
        <v>15</v>
      </c>
    </row>
    <row r="19" spans="1:12" ht="17.25" thickBot="1">
      <c r="A19" s="6" t="s">
        <v>20</v>
      </c>
      <c r="B19" s="23">
        <v>27.16</v>
      </c>
      <c r="C19" s="16">
        <v>2</v>
      </c>
      <c r="D19" s="24">
        <v>28.25</v>
      </c>
      <c r="E19" s="14"/>
      <c r="F19" s="10">
        <f t="shared" si="0"/>
        <v>54.32</v>
      </c>
      <c r="G19" s="1"/>
      <c r="H19" s="20">
        <f t="shared" si="1"/>
        <v>2.5598612623056662</v>
      </c>
      <c r="I19" s="19">
        <f t="shared" si="3"/>
        <v>-1.4871236851650351</v>
      </c>
      <c r="J19" s="20">
        <f t="shared" si="2"/>
        <v>4.0132547864506627</v>
      </c>
      <c r="K19" s="27">
        <f t="shared" si="4"/>
        <v>18</v>
      </c>
      <c r="L19" s="27">
        <f t="shared" si="5"/>
        <v>16</v>
      </c>
    </row>
    <row r="20" spans="1:12" ht="17.25" thickBot="1">
      <c r="A20" s="6" t="s">
        <v>21</v>
      </c>
      <c r="B20" s="23">
        <v>26.75</v>
      </c>
      <c r="C20" s="16">
        <v>2</v>
      </c>
      <c r="D20" s="24">
        <v>27.82</v>
      </c>
      <c r="E20" s="14"/>
      <c r="F20" s="10">
        <f t="shared" si="0"/>
        <v>53.5</v>
      </c>
      <c r="G20" s="1"/>
      <c r="H20" s="20">
        <f t="shared" si="1"/>
        <v>2.5212182903783713</v>
      </c>
      <c r="I20" s="19">
        <f t="shared" si="3"/>
        <v>-1.5095729013254793</v>
      </c>
      <c r="J20" s="20">
        <f t="shared" si="2"/>
        <v>4.0000000000000009</v>
      </c>
      <c r="K20" s="27">
        <f t="shared" si="4"/>
        <v>20</v>
      </c>
      <c r="L20" s="27">
        <f t="shared" si="5"/>
        <v>18</v>
      </c>
    </row>
    <row r="21" spans="1:12" ht="17.25" thickBot="1">
      <c r="A21" s="6" t="s">
        <v>22</v>
      </c>
      <c r="B21" s="23">
        <v>26.35</v>
      </c>
      <c r="C21" s="16">
        <v>2</v>
      </c>
      <c r="D21" s="24">
        <v>27.16</v>
      </c>
      <c r="E21" s="14"/>
      <c r="F21" s="10">
        <f t="shared" si="0"/>
        <v>52.7</v>
      </c>
      <c r="G21" s="1"/>
      <c r="H21" s="20">
        <f t="shared" si="1"/>
        <v>2.4835178299614991</v>
      </c>
      <c r="I21" s="19">
        <f t="shared" si="3"/>
        <v>-1.4953271028037329</v>
      </c>
      <c r="J21" s="20">
        <f t="shared" si="2"/>
        <v>3.0740037950664085</v>
      </c>
      <c r="K21" s="27">
        <f t="shared" si="4"/>
        <v>22</v>
      </c>
      <c r="L21" s="27">
        <f t="shared" si="5"/>
        <v>20</v>
      </c>
    </row>
    <row r="22" spans="1:12" ht="17.25" thickBot="1">
      <c r="A22" s="6" t="s">
        <v>23</v>
      </c>
      <c r="B22" s="23">
        <v>25.95</v>
      </c>
      <c r="C22" s="16">
        <v>2</v>
      </c>
      <c r="D22" s="24">
        <v>26.75</v>
      </c>
      <c r="E22" s="14"/>
      <c r="F22" s="10">
        <f t="shared" si="0"/>
        <v>51.9</v>
      </c>
      <c r="G22" s="1"/>
      <c r="H22" s="20">
        <f t="shared" si="1"/>
        <v>2.4458173695446255</v>
      </c>
      <c r="I22" s="19">
        <f t="shared" si="3"/>
        <v>-1.5180265654649037</v>
      </c>
      <c r="J22" s="20">
        <f t="shared" si="2"/>
        <v>3.0828516377649353</v>
      </c>
      <c r="K22" s="27">
        <f t="shared" si="4"/>
        <v>24</v>
      </c>
      <c r="L22" s="27">
        <f t="shared" si="5"/>
        <v>22</v>
      </c>
    </row>
    <row r="23" spans="1:12" ht="17.25" thickBot="1">
      <c r="A23" s="6" t="s">
        <v>24</v>
      </c>
      <c r="B23" s="23">
        <v>25.56</v>
      </c>
      <c r="C23" s="16">
        <v>2</v>
      </c>
      <c r="D23" s="24">
        <v>26.35</v>
      </c>
      <c r="E23" s="14"/>
      <c r="F23" s="10">
        <f t="shared" si="0"/>
        <v>51.12</v>
      </c>
      <c r="G23" s="1"/>
      <c r="H23" s="20">
        <f t="shared" si="1"/>
        <v>2.409059420638175</v>
      </c>
      <c r="I23" s="19">
        <f t="shared" si="3"/>
        <v>-1.5028901734104068</v>
      </c>
      <c r="J23" s="20">
        <f t="shared" si="2"/>
        <v>3.0907668231612</v>
      </c>
      <c r="K23" s="27">
        <f t="shared" si="4"/>
        <v>26</v>
      </c>
      <c r="L23" s="27">
        <f t="shared" si="5"/>
        <v>24</v>
      </c>
    </row>
    <row r="24" spans="1:12" ht="17.25" thickBot="1">
      <c r="A24" s="6" t="s">
        <v>25</v>
      </c>
      <c r="B24" s="23">
        <v>24.92</v>
      </c>
      <c r="C24" s="16">
        <v>2</v>
      </c>
      <c r="D24" s="24">
        <v>25.95</v>
      </c>
      <c r="E24" s="14"/>
      <c r="F24" s="10">
        <f t="shared" si="0"/>
        <v>49.84</v>
      </c>
      <c r="G24" s="1"/>
      <c r="H24" s="20">
        <f t="shared" si="1"/>
        <v>2.3487386839711784</v>
      </c>
      <c r="I24" s="19">
        <f t="shared" si="3"/>
        <v>-2.5039123630672813</v>
      </c>
      <c r="J24" s="20">
        <f t="shared" si="2"/>
        <v>4.1332263242375502</v>
      </c>
      <c r="K24" s="27">
        <f t="shared" si="4"/>
        <v>28</v>
      </c>
      <c r="L24" s="27">
        <f t="shared" si="5"/>
        <v>26</v>
      </c>
    </row>
    <row r="25" spans="1:12" ht="17.25" thickBot="1">
      <c r="A25" s="6" t="s">
        <v>26</v>
      </c>
      <c r="B25" s="23">
        <v>24.3</v>
      </c>
      <c r="C25" s="16">
        <v>2</v>
      </c>
      <c r="D25" s="24">
        <v>25.56</v>
      </c>
      <c r="E25" s="14"/>
      <c r="F25" s="10">
        <f t="shared" si="0"/>
        <v>48.6</v>
      </c>
      <c r="G25" s="1"/>
      <c r="H25" s="20">
        <f t="shared" si="1"/>
        <v>2.2903029703250253</v>
      </c>
      <c r="I25" s="19">
        <f t="shared" si="3"/>
        <v>-2.4879614767255251</v>
      </c>
      <c r="J25" s="20">
        <f t="shared" si="2"/>
        <v>5.1851851851851771</v>
      </c>
      <c r="K25" s="27">
        <f t="shared" si="4"/>
        <v>30</v>
      </c>
      <c r="L25" s="27">
        <f t="shared" si="5"/>
        <v>28</v>
      </c>
    </row>
    <row r="26" spans="1:12" ht="17.25" thickBot="1">
      <c r="A26" s="6" t="s">
        <v>27</v>
      </c>
      <c r="B26" s="23">
        <v>23.69</v>
      </c>
      <c r="C26" s="16">
        <v>2</v>
      </c>
      <c r="D26" s="24">
        <v>24.92</v>
      </c>
      <c r="E26" s="14"/>
      <c r="F26" s="10">
        <f t="shared" si="0"/>
        <v>47.38</v>
      </c>
      <c r="G26" s="1"/>
      <c r="H26" s="20">
        <f t="shared" si="1"/>
        <v>2.2328097681892944</v>
      </c>
      <c r="I26" s="19">
        <f t="shared" si="3"/>
        <v>-2.5102880658436186</v>
      </c>
      <c r="J26" s="20">
        <f t="shared" si="2"/>
        <v>5.192064162093712</v>
      </c>
      <c r="K26" s="27">
        <f t="shared" si="4"/>
        <v>32</v>
      </c>
      <c r="L26" s="27">
        <f t="shared" si="5"/>
        <v>30</v>
      </c>
    </row>
    <row r="27" spans="1:12" ht="17.25" thickBot="1">
      <c r="A27" s="6" t="s">
        <v>28</v>
      </c>
      <c r="B27" s="23">
        <v>23.1</v>
      </c>
      <c r="C27" s="16">
        <v>2</v>
      </c>
      <c r="D27" s="24">
        <v>24.3</v>
      </c>
      <c r="E27" s="14"/>
      <c r="F27" s="10">
        <f t="shared" si="0"/>
        <v>46.2</v>
      </c>
      <c r="G27" s="1"/>
      <c r="H27" s="20">
        <f t="shared" si="1"/>
        <v>2.1772015890744072</v>
      </c>
      <c r="I27" s="19">
        <f t="shared" si="3"/>
        <v>-2.4905023216547062</v>
      </c>
      <c r="J27" s="20">
        <f t="shared" si="2"/>
        <v>5.1948051948051921</v>
      </c>
      <c r="K27" s="27">
        <f t="shared" si="4"/>
        <v>34</v>
      </c>
      <c r="L27" s="27">
        <f t="shared" si="5"/>
        <v>32</v>
      </c>
    </row>
    <row r="28" spans="1:12" ht="17.25" thickBot="1">
      <c r="A28" s="6" t="s">
        <v>29</v>
      </c>
      <c r="B28" s="23">
        <v>22.29</v>
      </c>
      <c r="C28" s="16">
        <v>2</v>
      </c>
      <c r="D28" s="24">
        <v>23.69</v>
      </c>
      <c r="E28" s="14"/>
      <c r="F28" s="10">
        <f t="shared" si="0"/>
        <v>44.58</v>
      </c>
      <c r="G28" s="1"/>
      <c r="H28" s="20">
        <f t="shared" si="1"/>
        <v>2.1008581567302391</v>
      </c>
      <c r="I28" s="19">
        <f t="shared" si="3"/>
        <v>-3.5064935064935159</v>
      </c>
      <c r="J28" s="20">
        <f t="shared" si="2"/>
        <v>6.2808434275459941</v>
      </c>
      <c r="K28" s="27">
        <f t="shared" si="4"/>
        <v>36</v>
      </c>
      <c r="L28" s="27">
        <f t="shared" si="5"/>
        <v>34</v>
      </c>
    </row>
    <row r="29" spans="1:12" ht="17.25" thickBot="1">
      <c r="A29" s="6" t="s">
        <v>30</v>
      </c>
      <c r="B29" s="23">
        <v>21.51</v>
      </c>
      <c r="C29" s="16">
        <v>2</v>
      </c>
      <c r="D29" s="24">
        <v>23.1</v>
      </c>
      <c r="E29" s="14"/>
      <c r="F29" s="10">
        <f t="shared" si="0"/>
        <v>43.02</v>
      </c>
      <c r="G29" s="1"/>
      <c r="H29" s="20">
        <f t="shared" si="1"/>
        <v>2.0273422589173373</v>
      </c>
      <c r="I29" s="19">
        <f t="shared" si="3"/>
        <v>-3.4993270524898952</v>
      </c>
      <c r="J29" s="20">
        <f t="shared" si="2"/>
        <v>7.3919107391910721</v>
      </c>
      <c r="K29" s="27">
        <f t="shared" si="4"/>
        <v>38</v>
      </c>
      <c r="L29" s="27">
        <f t="shared" si="5"/>
        <v>36</v>
      </c>
    </row>
    <row r="30" spans="1:12" ht="17.25" thickBot="1">
      <c r="A30" s="6" t="s">
        <v>31</v>
      </c>
      <c r="B30" s="23">
        <v>20.76</v>
      </c>
      <c r="C30" s="16">
        <v>2</v>
      </c>
      <c r="D30" s="24">
        <v>22.29</v>
      </c>
      <c r="E30" s="14"/>
      <c r="F30" s="10">
        <f t="shared" si="0"/>
        <v>41.52</v>
      </c>
      <c r="G30" s="1"/>
      <c r="H30" s="20">
        <f t="shared" si="1"/>
        <v>1.9566538956357009</v>
      </c>
      <c r="I30" s="19">
        <f t="shared" si="3"/>
        <v>-3.4867503486750349</v>
      </c>
      <c r="J30" s="20">
        <f t="shared" si="2"/>
        <v>7.3699421965317802</v>
      </c>
      <c r="K30" s="27">
        <f t="shared" si="4"/>
        <v>40</v>
      </c>
      <c r="L30" s="27">
        <f t="shared" si="5"/>
        <v>38</v>
      </c>
    </row>
    <row r="31" spans="1:12" ht="17.25" thickBot="1">
      <c r="A31" s="6" t="s">
        <v>32</v>
      </c>
      <c r="B31" s="23">
        <v>19.72</v>
      </c>
      <c r="C31" s="16">
        <v>3</v>
      </c>
      <c r="D31" s="24">
        <v>20.76</v>
      </c>
      <c r="E31" s="14"/>
      <c r="F31" s="10">
        <f t="shared" si="0"/>
        <v>59.16</v>
      </c>
      <c r="G31" s="1"/>
      <c r="H31" s="20">
        <f t="shared" si="1"/>
        <v>2.7879490478277464</v>
      </c>
      <c r="I31" s="19">
        <f t="shared" si="3"/>
        <v>-5.0096339113680273</v>
      </c>
      <c r="J31" s="20">
        <f t="shared" si="2"/>
        <v>5.2738336713996077</v>
      </c>
      <c r="K31" s="27">
        <f t="shared" si="4"/>
        <v>43</v>
      </c>
      <c r="L31" s="27">
        <f t="shared" si="5"/>
        <v>40</v>
      </c>
    </row>
    <row r="32" spans="1:12" ht="17.25" thickBot="1">
      <c r="A32" s="6" t="s">
        <v>33</v>
      </c>
      <c r="B32" s="23">
        <v>18.73</v>
      </c>
      <c r="C32" s="16">
        <v>3</v>
      </c>
      <c r="D32" s="24">
        <v>19.72</v>
      </c>
      <c r="E32" s="14"/>
      <c r="F32" s="10">
        <f t="shared" si="0"/>
        <v>56.19</v>
      </c>
      <c r="G32" s="1"/>
      <c r="H32" s="20">
        <f t="shared" si="1"/>
        <v>2.6479860885301063</v>
      </c>
      <c r="I32" s="19">
        <f t="shared" si="3"/>
        <v>-5.0202839756592219</v>
      </c>
      <c r="J32" s="20">
        <f t="shared" si="2"/>
        <v>5.2856380138814645</v>
      </c>
      <c r="K32" s="27">
        <f t="shared" si="4"/>
        <v>46</v>
      </c>
      <c r="L32" s="27">
        <f t="shared" si="5"/>
        <v>43</v>
      </c>
    </row>
    <row r="33" spans="1:12" ht="17.25" thickBot="1">
      <c r="A33" s="6" t="s">
        <v>34</v>
      </c>
      <c r="B33" s="23">
        <v>17.79</v>
      </c>
      <c r="C33" s="16">
        <v>3</v>
      </c>
      <c r="D33" s="24">
        <v>18.86</v>
      </c>
      <c r="E33" s="14"/>
      <c r="F33" s="10">
        <f t="shared" si="0"/>
        <v>53.37</v>
      </c>
      <c r="G33" s="1"/>
      <c r="H33" s="20">
        <f t="shared" si="1"/>
        <v>2.5150919655606296</v>
      </c>
      <c r="I33" s="19">
        <f t="shared" si="3"/>
        <v>-5.0186865990389817</v>
      </c>
      <c r="J33" s="20">
        <f t="shared" si="2"/>
        <v>6.0146149522203505</v>
      </c>
      <c r="K33" s="27">
        <f t="shared" si="4"/>
        <v>49</v>
      </c>
      <c r="L33" s="27">
        <f t="shared" si="5"/>
        <v>46</v>
      </c>
    </row>
    <row r="34" spans="1:12" ht="17.25" thickBot="1">
      <c r="A34" s="6" t="s">
        <v>35</v>
      </c>
      <c r="B34" s="23">
        <v>17.52</v>
      </c>
      <c r="C34" s="16">
        <v>3</v>
      </c>
      <c r="D34" s="24">
        <v>18.22</v>
      </c>
      <c r="E34" s="14"/>
      <c r="F34" s="10">
        <f t="shared" si="0"/>
        <v>52.56</v>
      </c>
      <c r="G34" s="1"/>
      <c r="H34" s="20">
        <f t="shared" si="1"/>
        <v>2.476920249388546</v>
      </c>
      <c r="I34" s="19">
        <f t="shared" si="3"/>
        <v>-1.5177065767284967</v>
      </c>
      <c r="J34" s="20">
        <f t="shared" si="2"/>
        <v>3.9954337899543342</v>
      </c>
      <c r="K34" s="27">
        <f t="shared" si="4"/>
        <v>52</v>
      </c>
      <c r="L34" s="27">
        <f t="shared" si="5"/>
        <v>49</v>
      </c>
    </row>
    <row r="35" spans="1:12" ht="17.25" thickBot="1">
      <c r="A35" s="6" t="s">
        <v>36</v>
      </c>
      <c r="B35" s="23">
        <v>17.260000000000002</v>
      </c>
      <c r="C35" s="16">
        <v>3</v>
      </c>
      <c r="D35" s="24">
        <v>17.95</v>
      </c>
      <c r="E35" s="14"/>
      <c r="F35" s="10">
        <f t="shared" si="0"/>
        <v>51.78</v>
      </c>
      <c r="G35" s="1"/>
      <c r="H35" s="20">
        <f t="shared" si="1"/>
        <v>2.4401623004820951</v>
      </c>
      <c r="I35" s="19">
        <f t="shared" si="3"/>
        <v>-1.4840182648401712</v>
      </c>
      <c r="J35" s="20">
        <f t="shared" si="2"/>
        <v>3.9976825028968577</v>
      </c>
      <c r="K35" s="27">
        <f t="shared" si="4"/>
        <v>55</v>
      </c>
      <c r="L35" s="27">
        <f t="shared" si="5"/>
        <v>52</v>
      </c>
    </row>
    <row r="36" spans="1:12" ht="17.25" thickBot="1">
      <c r="A36" s="6" t="s">
        <v>37</v>
      </c>
      <c r="B36" s="23">
        <v>17</v>
      </c>
      <c r="C36" s="16">
        <v>3</v>
      </c>
      <c r="D36" s="24">
        <v>17.52</v>
      </c>
      <c r="E36" s="14"/>
      <c r="F36" s="10">
        <f t="shared" si="0"/>
        <v>51</v>
      </c>
      <c r="G36" s="1"/>
      <c r="H36" s="20">
        <f t="shared" si="1"/>
        <v>2.4034043515756438</v>
      </c>
      <c r="I36" s="19">
        <f t="shared" si="3"/>
        <v>-1.5063731170336125</v>
      </c>
      <c r="J36" s="20">
        <f t="shared" si="2"/>
        <v>3.0588235294117623</v>
      </c>
      <c r="K36" s="27">
        <f t="shared" si="4"/>
        <v>58</v>
      </c>
      <c r="L36" s="27">
        <f t="shared" si="5"/>
        <v>55</v>
      </c>
    </row>
    <row r="37" spans="1:12" ht="17.25" thickBot="1">
      <c r="A37" s="6" t="s">
        <v>38</v>
      </c>
      <c r="B37" s="23">
        <v>16.75</v>
      </c>
      <c r="C37" s="16">
        <v>3</v>
      </c>
      <c r="D37" s="24">
        <v>17.260000000000002</v>
      </c>
      <c r="E37" s="14"/>
      <c r="F37" s="10">
        <f t="shared" si="0"/>
        <v>50.25</v>
      </c>
      <c r="G37" s="1"/>
      <c r="H37" s="20">
        <f t="shared" si="1"/>
        <v>2.3680601699348256</v>
      </c>
      <c r="I37" s="19">
        <f t="shared" si="3"/>
        <v>-1.4705882352941175</v>
      </c>
      <c r="J37" s="20">
        <f t="shared" si="2"/>
        <v>3.0447761194029943</v>
      </c>
      <c r="K37" s="27">
        <f t="shared" si="4"/>
        <v>61</v>
      </c>
      <c r="L37" s="27">
        <f t="shared" si="5"/>
        <v>58</v>
      </c>
    </row>
    <row r="38" spans="1:12" ht="17.25" thickBot="1">
      <c r="A38" s="6" t="s">
        <v>39</v>
      </c>
      <c r="B38" s="23">
        <v>16.5</v>
      </c>
      <c r="C38" s="16">
        <v>4</v>
      </c>
      <c r="D38" s="24">
        <v>17</v>
      </c>
      <c r="E38" s="14"/>
      <c r="F38" s="10">
        <f t="shared" si="0"/>
        <v>66</v>
      </c>
      <c r="G38" s="1"/>
      <c r="H38" s="20">
        <f t="shared" si="1"/>
        <v>3.1102879843920097</v>
      </c>
      <c r="I38" s="19">
        <f t="shared" si="3"/>
        <v>-1.4925373134328357</v>
      </c>
      <c r="J38" s="20">
        <f t="shared" si="2"/>
        <v>3.0303030303030303</v>
      </c>
      <c r="K38" s="27">
        <f t="shared" si="4"/>
        <v>65</v>
      </c>
      <c r="L38" s="27">
        <f t="shared" si="5"/>
        <v>61</v>
      </c>
    </row>
    <row r="39" spans="1:12" ht="17.25" thickBot="1">
      <c r="A39" s="6" t="s">
        <v>40</v>
      </c>
      <c r="B39" s="23">
        <v>16.09</v>
      </c>
      <c r="C39" s="16">
        <v>4</v>
      </c>
      <c r="D39" s="24">
        <v>16.75</v>
      </c>
      <c r="E39" s="14"/>
      <c r="F39" s="10">
        <f t="shared" si="0"/>
        <v>64.36</v>
      </c>
      <c r="G39" s="1"/>
      <c r="H39" s="20">
        <f t="shared" si="1"/>
        <v>3.0330020405374203</v>
      </c>
      <c r="I39" s="19">
        <f t="shared" si="3"/>
        <v>-2.4848484848484858</v>
      </c>
      <c r="J39" s="20">
        <f t="shared" si="2"/>
        <v>4.1019266625233071</v>
      </c>
      <c r="K39" s="27">
        <f t="shared" si="4"/>
        <v>69</v>
      </c>
      <c r="L39" s="27">
        <f t="shared" si="5"/>
        <v>65</v>
      </c>
    </row>
    <row r="40" spans="1:12" ht="17.25" thickBot="1">
      <c r="A40" s="6" t="s">
        <v>41</v>
      </c>
      <c r="B40" s="23">
        <v>15.69</v>
      </c>
      <c r="C40" s="16">
        <v>4</v>
      </c>
      <c r="D40" s="24">
        <v>16.5</v>
      </c>
      <c r="E40" s="14"/>
      <c r="F40" s="10">
        <f t="shared" si="0"/>
        <v>62.76</v>
      </c>
      <c r="G40" s="1"/>
      <c r="H40" s="20">
        <f t="shared" si="1"/>
        <v>2.9576011197036749</v>
      </c>
      <c r="I40" s="19">
        <f t="shared" si="3"/>
        <v>-2.4860161591050365</v>
      </c>
      <c r="J40" s="20">
        <f t="shared" si="2"/>
        <v>5.1625239005736168</v>
      </c>
      <c r="K40" s="27">
        <f t="shared" si="4"/>
        <v>73</v>
      </c>
      <c r="L40" s="27">
        <f t="shared" si="5"/>
        <v>69</v>
      </c>
    </row>
    <row r="41" spans="1:12" ht="17.25" thickBot="1">
      <c r="A41" s="6" t="s">
        <v>42</v>
      </c>
      <c r="B41" s="23">
        <v>15.3</v>
      </c>
      <c r="C41" s="16">
        <v>4</v>
      </c>
      <c r="D41" s="24">
        <v>16.09</v>
      </c>
      <c r="E41" s="14"/>
      <c r="F41" s="10">
        <f t="shared" si="0"/>
        <v>61.2</v>
      </c>
      <c r="G41" s="1"/>
      <c r="H41" s="20">
        <f t="shared" si="1"/>
        <v>2.8840852218907731</v>
      </c>
      <c r="I41" s="19">
        <f t="shared" si="3"/>
        <v>-2.4856596558317325</v>
      </c>
      <c r="J41" s="20">
        <f t="shared" si="2"/>
        <v>5.1633986928104516</v>
      </c>
      <c r="K41" s="27">
        <f t="shared" si="4"/>
        <v>77</v>
      </c>
      <c r="L41" s="27">
        <f t="shared" si="5"/>
        <v>73</v>
      </c>
    </row>
    <row r="42" spans="1:12" ht="17.25" thickBot="1">
      <c r="A42" s="6" t="s">
        <v>43</v>
      </c>
      <c r="B42" s="23">
        <v>14.92</v>
      </c>
      <c r="C42" s="16">
        <v>4</v>
      </c>
      <c r="D42" s="24">
        <v>15.69</v>
      </c>
      <c r="E42" s="14"/>
      <c r="F42" s="10">
        <f t="shared" si="0"/>
        <v>59.68</v>
      </c>
      <c r="G42" s="1"/>
      <c r="H42" s="20">
        <f t="shared" si="1"/>
        <v>2.8124543470987144</v>
      </c>
      <c r="I42" s="19">
        <f t="shared" si="3"/>
        <v>-2.4836601307189592</v>
      </c>
      <c r="J42" s="20">
        <f t="shared" si="2"/>
        <v>5.1608579088471824</v>
      </c>
      <c r="K42" s="27">
        <f t="shared" si="4"/>
        <v>81</v>
      </c>
      <c r="L42" s="27">
        <f t="shared" si="5"/>
        <v>77</v>
      </c>
    </row>
    <row r="43" spans="1:12" ht="17.25" thickBot="1">
      <c r="A43" s="6" t="s">
        <v>44</v>
      </c>
      <c r="B43" s="23">
        <v>14.4</v>
      </c>
      <c r="C43" s="16">
        <v>4</v>
      </c>
      <c r="D43" s="24">
        <v>15.3</v>
      </c>
      <c r="E43" s="14"/>
      <c r="F43" s="10">
        <f t="shared" si="0"/>
        <v>57.6</v>
      </c>
      <c r="G43" s="1"/>
      <c r="H43" s="20">
        <f t="shared" si="1"/>
        <v>2.7144331500148446</v>
      </c>
      <c r="I43" s="19">
        <f t="shared" si="3"/>
        <v>-3.4852546916890055</v>
      </c>
      <c r="J43" s="20">
        <f t="shared" si="2"/>
        <v>6.2500000000000027</v>
      </c>
      <c r="K43" s="27">
        <f t="shared" si="4"/>
        <v>85</v>
      </c>
      <c r="L43" s="27">
        <f t="shared" si="5"/>
        <v>81</v>
      </c>
    </row>
    <row r="44" spans="1:12" ht="17.25" thickBot="1">
      <c r="A44" s="6" t="s">
        <v>45</v>
      </c>
      <c r="B44" s="23">
        <v>13.9</v>
      </c>
      <c r="C44" s="16">
        <v>4</v>
      </c>
      <c r="D44" s="24">
        <v>14.92</v>
      </c>
      <c r="E44" s="14"/>
      <c r="F44" s="10">
        <f t="shared" si="0"/>
        <v>55.6</v>
      </c>
      <c r="G44" s="1"/>
      <c r="H44" s="20">
        <f t="shared" si="1"/>
        <v>2.6201819989726629</v>
      </c>
      <c r="I44" s="19">
        <f t="shared" si="3"/>
        <v>-3.4722222222222223</v>
      </c>
      <c r="J44" s="20">
        <f t="shared" si="2"/>
        <v>7.3381294964028747</v>
      </c>
      <c r="K44" s="27">
        <f t="shared" si="4"/>
        <v>89</v>
      </c>
      <c r="L44" s="27">
        <f t="shared" si="5"/>
        <v>85</v>
      </c>
    </row>
    <row r="45" spans="1:12" ht="17.25" thickBot="1">
      <c r="A45" s="6" t="s">
        <v>46</v>
      </c>
      <c r="B45" s="23">
        <v>13.41</v>
      </c>
      <c r="C45" s="16">
        <v>4</v>
      </c>
      <c r="D45" s="24">
        <v>14.4</v>
      </c>
      <c r="E45" s="14"/>
      <c r="F45" s="10">
        <f t="shared" si="0"/>
        <v>53.64</v>
      </c>
      <c r="G45" s="1"/>
      <c r="H45" s="20">
        <f t="shared" si="1"/>
        <v>2.5278158709513243</v>
      </c>
      <c r="I45" s="19">
        <f t="shared" si="3"/>
        <v>-3.5251798561151091</v>
      </c>
      <c r="J45" s="20">
        <f t="shared" si="2"/>
        <v>7.382550335570472</v>
      </c>
      <c r="K45" s="27">
        <f t="shared" si="4"/>
        <v>93</v>
      </c>
      <c r="L45" s="27">
        <f t="shared" si="5"/>
        <v>89</v>
      </c>
    </row>
    <row r="46" spans="1:12" ht="17.25" thickBot="1">
      <c r="A46" s="6" t="s">
        <v>47</v>
      </c>
      <c r="B46" s="23">
        <v>12.74</v>
      </c>
      <c r="C46" s="16">
        <v>4</v>
      </c>
      <c r="D46" s="24">
        <v>13.41</v>
      </c>
      <c r="E46" s="14"/>
      <c r="F46" s="10">
        <f t="shared" si="0"/>
        <v>50.96</v>
      </c>
      <c r="G46" s="1"/>
      <c r="H46" s="20">
        <f t="shared" si="1"/>
        <v>2.4015193285548002</v>
      </c>
      <c r="I46" s="19">
        <f t="shared" si="3"/>
        <v>-4.9962714392244587</v>
      </c>
      <c r="J46" s="20">
        <f t="shared" si="2"/>
        <v>5.2590266875981149</v>
      </c>
      <c r="K46" s="27">
        <f t="shared" si="4"/>
        <v>97</v>
      </c>
      <c r="L46" s="27">
        <f t="shared" si="5"/>
        <v>93</v>
      </c>
    </row>
    <row r="47" spans="1:12" ht="17.25" thickBot="1">
      <c r="A47" s="6" t="s">
        <v>48</v>
      </c>
      <c r="B47" s="23">
        <v>12.1</v>
      </c>
      <c r="C47" s="16">
        <v>4</v>
      </c>
      <c r="D47" s="24">
        <v>12.74</v>
      </c>
      <c r="E47" s="14"/>
      <c r="F47" s="10">
        <f t="shared" si="0"/>
        <v>48.4</v>
      </c>
      <c r="G47" s="1"/>
      <c r="H47" s="20">
        <f t="shared" si="1"/>
        <v>2.2808778552208069</v>
      </c>
      <c r="I47" s="19">
        <f t="shared" si="3"/>
        <v>-5.0235478806907423</v>
      </c>
      <c r="J47" s="20">
        <f t="shared" si="2"/>
        <v>5.289256198347112</v>
      </c>
      <c r="K47" s="27">
        <f t="shared" si="4"/>
        <v>101</v>
      </c>
      <c r="L47" s="27">
        <f t="shared" si="5"/>
        <v>97</v>
      </c>
    </row>
  </sheetData>
  <mergeCells count="2">
    <mergeCell ref="F1:F2"/>
    <mergeCell ref="B1:D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no1brain@naver.com</dc:creator>
  <cp:lastModifiedBy>user</cp:lastModifiedBy>
  <dcterms:created xsi:type="dcterms:W3CDTF">2022-03-09T12:15:51Z</dcterms:created>
  <dcterms:modified xsi:type="dcterms:W3CDTF">2022-06-10T09:08:50Z</dcterms:modified>
</cp:coreProperties>
</file>