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Divya Gatkal\Downloads\"/>
    </mc:Choice>
  </mc:AlternateContent>
  <xr:revisionPtr revIDLastSave="0" documentId="8_{E20597D9-0CA1-4831-A6D0-BFCA933F9F73}" xr6:coauthVersionLast="47" xr6:coauthVersionMax="47" xr10:uidLastSave="{00000000-0000-0000-0000-000000000000}"/>
  <bookViews>
    <workbookView xWindow="-120" yWindow="-120" windowWidth="24240" windowHeight="130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11" l="1"/>
  <c r="H18" i="11"/>
  <c r="H22" i="11"/>
  <c r="H7" i="11"/>
  <c r="I5" i="11" l="1"/>
  <c r="H26" i="11"/>
  <c r="H25" i="11"/>
  <c r="H8" i="11" l="1"/>
  <c r="I6" i="11"/>
  <c r="H19" i="11" l="1"/>
  <c r="H9" i="11"/>
  <c r="J5" i="11"/>
  <c r="K5" i="11" s="1"/>
  <c r="L5" i="11" s="1"/>
  <c r="M5" i="11" s="1"/>
  <c r="N5" i="11" s="1"/>
  <c r="O5" i="11" s="1"/>
  <c r="P5" i="11" s="1"/>
  <c r="I4" i="11"/>
  <c r="H20" i="11" l="1"/>
  <c r="H12" i="11"/>
  <c r="H23" i="11"/>
  <c r="H10" i="11"/>
  <c r="P4" i="11"/>
  <c r="Q5" i="11"/>
  <c r="R5" i="11" s="1"/>
  <c r="S5" i="11" s="1"/>
  <c r="T5" i="11" s="1"/>
  <c r="U5" i="11" s="1"/>
  <c r="V5" i="11" s="1"/>
  <c r="W5" i="11" s="1"/>
  <c r="J6" i="11"/>
  <c r="H24" i="11" l="1"/>
  <c r="H15" i="11"/>
  <c r="H14" i="11"/>
  <c r="H21" i="11"/>
  <c r="H11" i="11"/>
  <c r="W4" i="11"/>
  <c r="X5" i="11"/>
  <c r="Y5" i="11" s="1"/>
  <c r="Z5" i="11" s="1"/>
  <c r="AA5" i="11" s="1"/>
  <c r="AB5" i="11" s="1"/>
  <c r="AC5" i="11" s="1"/>
  <c r="AD5" i="11" s="1"/>
  <c r="K6" i="11"/>
  <c r="H16" i="11" l="1"/>
  <c r="H17"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<sst xmlns="http://schemas.openxmlformats.org/spreadsheetml/2006/main" count="43" uniqueCount="43">
  <si>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</si>
  <si>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</si>
  <si>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</si>
  <si>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</si>
  <si>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</si>
  <si>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</si>
  <si>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</si>
  <si>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</si>
  <si>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</si>
  <si>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</si>
  <si>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</si>
  <si>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</si>
  <si>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</si>
  <si>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</si>
  <si>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</si>
  <si>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</si>
  <si>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</si>
  <si>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</si>
  <si>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</si>
  <si>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</si>
  <si>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</si>
  <si>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</si>
  <si>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Requirements Finalization</t>
  </si>
  <si>
    <t>Backend Development</t>
  </si>
  <si>
    <t>Frontend Development</t>
  </si>
  <si>
    <t>Testing/Deployment</t>
  </si>
  <si>
    <t>Define Goals</t>
  </si>
  <si>
    <t>OLA/Charter Document</t>
  </si>
  <si>
    <t>MindMap/ER Diagram</t>
  </si>
  <si>
    <t>UI Design</t>
  </si>
  <si>
    <t xml:space="preserve">Database Design </t>
  </si>
  <si>
    <t>JWT Auth System</t>
  </si>
  <si>
    <t>Controller and routes</t>
  </si>
  <si>
    <t>API Integration</t>
  </si>
  <si>
    <t>Auth and User roles</t>
  </si>
  <si>
    <t>Frontend-Dashboard (User)</t>
  </si>
  <si>
    <t>Frontend-Dashboard(Creator)</t>
  </si>
  <si>
    <t>Test Cases</t>
  </si>
  <si>
    <t>Deployment</t>
  </si>
  <si>
    <t>Blog Application</t>
  </si>
  <si>
    <t>Diamond</t>
  </si>
  <si>
    <t>Acutal Start</t>
  </si>
  <si>
    <t>Actual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</si>
</sst>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E0D3FE"/>
        <bgColor rgb="FF000000"/>
      </patternFill>
    </fill>
    <fill>
      <patternFill patternType="solid">
        <fgColor rgb="FFFFC4F1"/>
        <bgColor rgb="FF000000"/>
      </patternFill>
    </fill>
    <fill>
      <patternFill patternType="solid">
        <fgColor rgb="FFE4F3EB"/>
        <bgColor rgb="FF000000"/>
      </patternFill>
    </fill>
    <fill>
      <patternFill patternType="solid">
        <fgColor rgb="FFFFFAD2"/>
        <bgColor rgb="FF000000"/>
      </patternFill>
    </fill>
  </fills>
  <borders count="29">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n">
        <color rgb="FFC1A9FC"/>
      </bottom>
      <diagonal/>
    </border>
    <border>
      <left/>
      <right/>
      <top style="thin">
        <color rgb="FFFF88E4"/>
      </top>
      <bottom style="thin">
        <color rgb="FFFF88E4"/>
      </bottom>
      <diagonal/>
    </border>
    <border>
      <left/>
      <right/>
      <top/>
      <bottom style="thin">
        <color rgb="FFFF88E4"/>
      </bottom>
      <diagonal/>
    </border>
    <border>
      <left/>
      <right/>
      <top style="thin">
        <color rgb="FFCAEAD7"/>
      </top>
      <bottom style="thin">
        <color rgb="FFCAEAD7"/>
      </bottom>
      <diagonal/>
    </border>
    <border>
      <left/>
      <right/>
      <top/>
      <bottom style="thin">
        <color rgb="FFCAEAD7"/>
      </bottom>
      <diagonal/>
    </border>
    <border>
      <left/>
      <right/>
      <top style="thin">
        <color rgb="FFFFF4A8"/>
      </top>
      <bottom style="thin">
        <color rgb="FFFFF4A8"/>
      </bottom>
      <diagonal/>
    </border>
    <border>
      <left/>
      <right/>
      <top/>
      <bottom style="thin">
        <color rgb="FFFFF4A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2">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8" fillId="11" borderId="20" xfId="0" applyNumberFormat="1" applyFont="1" applyFill="1" applyBorder="1" applyAlignment="1">
      <alignment horizontal="center" vertical="center"/>
    </xf>
    <xf numFmtId="168" fontId="18" fillId="11" borderId="18" xfId="0" applyNumberFormat="1" applyFont="1" applyFill="1" applyBorder="1" applyAlignment="1">
      <alignment horizontal="center" vertical="center"/>
    </xf>
    <xf numFmtId="168" fontId="18" fillId="11"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4" fillId="0" borderId="12" xfId="0" applyFont="1" applyBorder="1" applyAlignment="1">
      <alignment vertical="center"/>
    </xf>
    <xf numFmtId="0" fontId="4" fillId="0" borderId="0" xfId="0" applyFont="1" applyAlignment="1">
      <alignment vertical="center"/>
    </xf>
    <xf numFmtId="0" fontId="16" fillId="3" borderId="6" xfId="12" applyFont="1" applyFill="1" applyBorder="1">
      <alignment horizontal="left" vertical="center" indent="2"/>
    </xf>
    <xf numFmtId="9" fontId="1" fillId="3" borderId="6" xfId="2" applyFont="1" applyFill="1" applyBorder="1" applyAlignment="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165" fontId="16"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165" fontId="16"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4" fillId="0" borderId="11" xfId="0" applyFont="1" applyBorder="1" applyAlignment="1">
      <alignment vertical="center"/>
    </xf>
    <xf numFmtId="0" fontId="16" fillId="5" borderId="8" xfId="12" applyFont="1" applyFill="1" applyBorder="1">
      <alignment horizontal="left" vertical="center" indent="2"/>
    </xf>
    <xf numFmtId="9" fontId="1" fillId="5" borderId="8" xfId="2" applyFont="1" applyFill="1" applyBorder="1" applyAlignment="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165" fontId="16"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0" xfId="0" applyFont="1" applyBorder="1" applyAlignment="1">
      <alignment vertical="center"/>
    </xf>
    <xf numFmtId="0" fontId="16" fillId="9" borderId="9" xfId="12" applyFont="1" applyFill="1" applyBorder="1">
      <alignment horizontal="left" vertical="center" indent="2"/>
    </xf>
    <xf numFmtId="9" fontId="1" fillId="9" borderId="9" xfId="2" applyFont="1" applyFill="1" applyBorder="1" applyAlignment="1">
      <alignment horizontal="center" vertical="center"/>
    </xf>
    <xf numFmtId="165" fontId="16" fillId="9" borderId="9" xfId="10" applyFont="1" applyFill="1" applyBorder="1">
      <alignment horizontal="center" vertical="center"/>
    </xf>
    <xf numFmtId="0" fontId="16" fillId="0" borderId="0" xfId="12" applyFont="1" applyBorder="1">
      <alignment horizontal="left" vertical="center" indent="2"/>
    </xf>
    <xf numFmtId="9" fontId="1" fillId="0" borderId="0" xfId="2" applyFont="1" applyBorder="1" applyAlignment="1">
      <alignment horizontal="center" vertical="center"/>
    </xf>
    <xf numFmtId="165" fontId="16" fillId="0" borderId="0" xfId="10" applyFont="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5" fontId="22"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26"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4" fontId="29" fillId="12" borderId="22" xfId="0" applyNumberFormat="1" applyFont="1" applyFill="1" applyBorder="1"/>
    <xf numFmtId="14" fontId="29" fillId="13" borderId="23" xfId="0" applyNumberFormat="1" applyFont="1" applyFill="1" applyBorder="1"/>
    <xf numFmtId="14" fontId="29" fillId="13" borderId="24" xfId="0" applyNumberFormat="1" applyFont="1" applyFill="1" applyBorder="1"/>
    <xf numFmtId="14" fontId="29" fillId="14" borderId="25" xfId="0" applyNumberFormat="1" applyFont="1" applyFill="1" applyBorder="1"/>
    <xf numFmtId="14" fontId="29" fillId="14" borderId="26" xfId="0" applyNumberFormat="1" applyFont="1" applyFill="1" applyBorder="1"/>
    <xf numFmtId="14" fontId="29" fillId="15" borderId="27" xfId="0" applyNumberFormat="1" applyFont="1" applyFill="1" applyBorder="1"/>
    <xf numFmtId="14" fontId="29" fillId="15" borderId="28" xfId="0" applyNumberFormat="1" applyFont="1" applyFill="1" applyBorder="1"/>
    <xf numFmtId="0" fontId="29" fillId="12" borderId="22" xfId="0" applyFont="1" applyFill="1" applyBorder="1"/>
    <xf numFmtId="167" fontId="16" fillId="2" borderId="13" xfId="0" applyNumberFormat="1" applyFont="1" applyFill="1" applyBorder="1" applyAlignment="1">
      <alignment horizontal="center" vertical="center" wrapText="1"/>
    </xf>
    <xf numFmtId="167" fontId="16" fillId="2" borderId="19" xfId="0" applyNumberFormat="1" applyFont="1" applyFill="1" applyBorder="1" applyAlignment="1">
      <alignment horizontal="center" vertical="center" wrapText="1"/>
    </xf>
    <xf numFmtId="167" fontId="16" fillId="2" borderId="18" xfId="0" applyNumberFormat="1" applyFont="1" applyFill="1" applyBorder="1" applyAlignment="1">
      <alignment horizontal="center" vertical="center" wrapText="1"/>
    </xf>
    <xf numFmtId="0" fontId="17" fillId="10" borderId="16" xfId="0" applyFont="1" applyFill="1" applyBorder="1" applyAlignment="1">
      <alignment horizontal="center" vertical="center"/>
    </xf>
    <xf numFmtId="0" fontId="17" fillId="10" borderId="21" xfId="0" applyFont="1" applyFill="1" applyBorder="1" applyAlignment="1">
      <alignment horizontal="center" vertical="center"/>
    </xf>
    <xf numFmtId="0" fontId="24" fillId="0" borderId="0" xfId="0" applyFont="1" applyAlignment="1">
      <alignment horizontal="left"/>
    </xf>
    <xf numFmtId="0" fontId="25" fillId="0" borderId="0" xfId="0" applyFont="1"/>
    <xf numFmtId="166" fontId="24" fillId="0" borderId="0" xfId="9" applyFont="1" applyBorder="1" applyAlignment="1">
      <alignment horizontal="left"/>
    </xf>
    <xf numFmtId="0" fontId="23" fillId="0" borderId="0" xfId="8" applyFont="1" applyAlignment="1">
      <alignment horizontal="left"/>
    </xf>
    <xf numFmtId="0" fontId="4" fillId="0" borderId="0" xfId="0" applyFont="1"/>
    <xf numFmtId="0" fontId="11" fillId="0" borderId="0" xfId="3" applyAlignment="1">
      <alignment wrapText="1"/>
    </xf>
    <xf numFmtId="0" fontId="17" fillId="10" borderId="16" xfId="0" applyFont="1" applyFill="1" applyBorder="1" applyAlignment="1">
      <alignment horizontal="left" vertical="center" indent="1"/>
    </xf>
    <xf numFmtId="0" fontId="4" fillId="2" borderId="21" xfId="0" applyFont="1" applyFill="1" applyBorder="1" applyAlignment="1">
      <alignment horizontal="left" indent="1"/>
    </xf>
    <xf numFmtId="0" fontId="4" fillId="2" borderId="21" xfId="0" applyFont="1" applyFill="1"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zoomScale="83" zoomScaleNormal="100" zoomScalePageLayoutView="70" workbookViewId="0">
      <selection activeCell="L10" sqref="L10"/>
    </sheetView>
  </sheetViews>
  <sheetFormatPr defaultColWidth="8.75" defaultRowHeight="30" customHeight="1" x14ac:dyDescent="0.2"/>
  <cols>
    <col min="1" max="1" width="2.75" style="11" customWidth="1"/>
    <col min="2" max="2" width="22.75" customWidth="1"/>
    <col min="3" max="3" width="10.75" customWidth="1"/>
    <col min="4" max="4" width="10.75" style="2" customWidth="1"/>
    <col min="5" max="6" width="10.75" customWidth="1"/>
    <col min="7" max="7" width="10.75" style="2" customWidth="1"/>
    <col min="8" max="8" width="6" hidden="1" customWidth="1"/>
    <col min="9" max="65" width="2.75" customWidth="1"/>
  </cols>
  <sheetData>
    <row r="1" spans="1:64" ht="90" customHeight="1" x14ac:dyDescent="1.1000000000000001">
      <c r="A1" s="12"/>
      <c r="B1" s="72" t="s">
        <v>39</v>
      </c>
      <c r="C1" s="14"/>
      <c r="D1" s="15"/>
      <c r="E1" s="16"/>
      <c r="F1" s="16"/>
      <c r="G1" s="15"/>
      <c r="H1" s="1"/>
      <c r="I1" s="96" t="s">
        <v>20</v>
      </c>
      <c r="J1" s="97"/>
      <c r="K1" s="97"/>
      <c r="L1" s="97"/>
      <c r="M1" s="97"/>
      <c r="N1" s="97"/>
      <c r="O1" s="97"/>
      <c r="P1" s="19"/>
      <c r="Q1" s="95">
        <v>45805</v>
      </c>
      <c r="R1" s="94"/>
      <c r="S1" s="94"/>
      <c r="T1" s="94"/>
      <c r="U1" s="94"/>
      <c r="V1" s="94"/>
      <c r="W1" s="94"/>
      <c r="X1" s="94"/>
      <c r="Y1" s="94"/>
      <c r="Z1" s="94"/>
    </row>
    <row r="2" spans="1:64" ht="30" customHeight="1" x14ac:dyDescent="0.5">
      <c r="B2" s="71" t="s">
        <v>40</v>
      </c>
      <c r="C2" s="17"/>
      <c r="D2" s="18"/>
      <c r="E2" s="17"/>
      <c r="F2" s="17"/>
      <c r="G2" s="18"/>
      <c r="I2" s="96" t="s">
        <v>21</v>
      </c>
      <c r="J2" s="97"/>
      <c r="K2" s="97"/>
      <c r="L2" s="97"/>
      <c r="M2" s="97"/>
      <c r="N2" s="97"/>
      <c r="O2" s="97"/>
      <c r="P2" s="19"/>
      <c r="Q2" s="93">
        <v>1</v>
      </c>
      <c r="R2" s="94"/>
      <c r="S2" s="94"/>
      <c r="T2" s="94"/>
      <c r="U2" s="94"/>
      <c r="V2" s="94"/>
      <c r="W2" s="94"/>
      <c r="X2" s="94"/>
      <c r="Y2" s="94"/>
      <c r="Z2" s="94"/>
    </row>
    <row r="3" spans="1:64" s="21" customFormat="1" ht="30" customHeight="1" x14ac:dyDescent="0.25">
      <c r="A3" s="11"/>
      <c r="B3" s="20"/>
      <c r="C3" s="22"/>
      <c r="D3" s="23"/>
      <c r="G3" s="23"/>
    </row>
    <row r="4" spans="1:64" s="21" customFormat="1" ht="30" customHeight="1" x14ac:dyDescent="0.2">
      <c r="A4" s="12"/>
      <c r="B4" s="24"/>
      <c r="D4" s="25"/>
      <c r="G4" s="25"/>
      <c r="I4" s="90">
        <f>I5</f>
        <v>45803</v>
      </c>
      <c r="J4" s="88"/>
      <c r="K4" s="88"/>
      <c r="L4" s="88"/>
      <c r="M4" s="88"/>
      <c r="N4" s="88"/>
      <c r="O4" s="88"/>
      <c r="P4" s="88">
        <f>P5</f>
        <v>45810</v>
      </c>
      <c r="Q4" s="88"/>
      <c r="R4" s="88"/>
      <c r="S4" s="88"/>
      <c r="T4" s="88"/>
      <c r="U4" s="88"/>
      <c r="V4" s="88"/>
      <c r="W4" s="88">
        <f>W5</f>
        <v>45817</v>
      </c>
      <c r="X4" s="88"/>
      <c r="Y4" s="88"/>
      <c r="Z4" s="88"/>
      <c r="AA4" s="88"/>
      <c r="AB4" s="88"/>
      <c r="AC4" s="88"/>
      <c r="AD4" s="88">
        <f>AD5</f>
        <v>45824</v>
      </c>
      <c r="AE4" s="88"/>
      <c r="AF4" s="88"/>
      <c r="AG4" s="88"/>
      <c r="AH4" s="88"/>
      <c r="AI4" s="88"/>
      <c r="AJ4" s="88"/>
      <c r="AK4" s="88">
        <f>AK5</f>
        <v>45831</v>
      </c>
      <c r="AL4" s="88"/>
      <c r="AM4" s="88"/>
      <c r="AN4" s="88"/>
      <c r="AO4" s="88"/>
      <c r="AP4" s="88"/>
      <c r="AQ4" s="88"/>
      <c r="AR4" s="88">
        <f>AR5</f>
        <v>45838</v>
      </c>
      <c r="AS4" s="88"/>
      <c r="AT4" s="88"/>
      <c r="AU4" s="88"/>
      <c r="AV4" s="88"/>
      <c r="AW4" s="88"/>
      <c r="AX4" s="88"/>
      <c r="AY4" s="88">
        <f>AY5</f>
        <v>45845</v>
      </c>
      <c r="AZ4" s="88"/>
      <c r="BA4" s="88"/>
      <c r="BB4" s="88"/>
      <c r="BC4" s="88"/>
      <c r="BD4" s="88"/>
      <c r="BE4" s="88"/>
      <c r="BF4" s="88">
        <f>BF5</f>
        <v>45852</v>
      </c>
      <c r="BG4" s="88"/>
      <c r="BH4" s="88"/>
      <c r="BI4" s="88"/>
      <c r="BJ4" s="88"/>
      <c r="BK4" s="88"/>
      <c r="BL4" s="89"/>
    </row>
    <row r="5" spans="1:64" s="21" customFormat="1" ht="15" customHeight="1" x14ac:dyDescent="0.2">
      <c r="A5" s="98"/>
      <c r="B5" s="99" t="s">
        <v>5</v>
      </c>
      <c r="C5" s="91" t="s">
        <v>1</v>
      </c>
      <c r="D5" s="91" t="s">
        <v>3</v>
      </c>
      <c r="E5" s="91" t="s">
        <v>4</v>
      </c>
      <c r="F5" s="91" t="s">
        <v>41</v>
      </c>
      <c r="G5" s="91" t="s">
        <v>42</v>
      </c>
      <c r="I5" s="26">
        <f>Project_Start-WEEKDAY(Project_Start,1)+2+7*(Display_Week-1)</f>
        <v>45803</v>
      </c>
      <c r="J5" s="26">
        <f>I5+1</f>
        <v>45804</v>
      </c>
      <c r="K5" s="26">
        <f t="shared" ref="K5:AX5" si="0">J5+1</f>
        <v>45805</v>
      </c>
      <c r="L5" s="26">
        <f t="shared" si="0"/>
        <v>45806</v>
      </c>
      <c r="M5" s="26">
        <f t="shared" si="0"/>
        <v>45807</v>
      </c>
      <c r="N5" s="26">
        <f t="shared" si="0"/>
        <v>45808</v>
      </c>
      <c r="O5" s="27">
        <f t="shared" si="0"/>
        <v>45809</v>
      </c>
      <c r="P5" s="28">
        <f>O5+1</f>
        <v>45810</v>
      </c>
      <c r="Q5" s="26">
        <f>P5+1</f>
        <v>45811</v>
      </c>
      <c r="R5" s="26">
        <f t="shared" si="0"/>
        <v>45812</v>
      </c>
      <c r="S5" s="26">
        <f t="shared" si="0"/>
        <v>45813</v>
      </c>
      <c r="T5" s="26">
        <f t="shared" si="0"/>
        <v>45814</v>
      </c>
      <c r="U5" s="26">
        <f t="shared" si="0"/>
        <v>45815</v>
      </c>
      <c r="V5" s="27">
        <f t="shared" si="0"/>
        <v>45816</v>
      </c>
      <c r="W5" s="28">
        <f>V5+1</f>
        <v>45817</v>
      </c>
      <c r="X5" s="26">
        <f>W5+1</f>
        <v>45818</v>
      </c>
      <c r="Y5" s="26">
        <f t="shared" si="0"/>
        <v>45819</v>
      </c>
      <c r="Z5" s="26">
        <f t="shared" si="0"/>
        <v>45820</v>
      </c>
      <c r="AA5" s="26">
        <f t="shared" si="0"/>
        <v>45821</v>
      </c>
      <c r="AB5" s="26">
        <f t="shared" si="0"/>
        <v>45822</v>
      </c>
      <c r="AC5" s="27">
        <f t="shared" si="0"/>
        <v>45823</v>
      </c>
      <c r="AD5" s="28">
        <f>AC5+1</f>
        <v>45824</v>
      </c>
      <c r="AE5" s="26">
        <f>AD5+1</f>
        <v>45825</v>
      </c>
      <c r="AF5" s="26">
        <f t="shared" si="0"/>
        <v>45826</v>
      </c>
      <c r="AG5" s="26">
        <f t="shared" si="0"/>
        <v>45827</v>
      </c>
      <c r="AH5" s="26">
        <f t="shared" si="0"/>
        <v>45828</v>
      </c>
      <c r="AI5" s="26">
        <f t="shared" si="0"/>
        <v>45829</v>
      </c>
      <c r="AJ5" s="27">
        <f t="shared" si="0"/>
        <v>45830</v>
      </c>
      <c r="AK5" s="28">
        <f>AJ5+1</f>
        <v>45831</v>
      </c>
      <c r="AL5" s="26">
        <f>AK5+1</f>
        <v>45832</v>
      </c>
      <c r="AM5" s="26">
        <f t="shared" si="0"/>
        <v>45833</v>
      </c>
      <c r="AN5" s="26">
        <f t="shared" si="0"/>
        <v>45834</v>
      </c>
      <c r="AO5" s="26">
        <f t="shared" si="0"/>
        <v>45835</v>
      </c>
      <c r="AP5" s="26">
        <f t="shared" si="0"/>
        <v>45836</v>
      </c>
      <c r="AQ5" s="27">
        <f t="shared" si="0"/>
        <v>45837</v>
      </c>
      <c r="AR5" s="28">
        <f>AQ5+1</f>
        <v>45838</v>
      </c>
      <c r="AS5" s="26">
        <f>AR5+1</f>
        <v>45839</v>
      </c>
      <c r="AT5" s="26">
        <f t="shared" si="0"/>
        <v>45840</v>
      </c>
      <c r="AU5" s="26">
        <f t="shared" si="0"/>
        <v>45841</v>
      </c>
      <c r="AV5" s="26">
        <f t="shared" si="0"/>
        <v>45842</v>
      </c>
      <c r="AW5" s="26">
        <f t="shared" si="0"/>
        <v>45843</v>
      </c>
      <c r="AX5" s="27">
        <f t="shared" si="0"/>
        <v>45844</v>
      </c>
      <c r="AY5" s="28">
        <f>AX5+1</f>
        <v>45845</v>
      </c>
      <c r="AZ5" s="26">
        <f>AY5+1</f>
        <v>45846</v>
      </c>
      <c r="BA5" s="26">
        <f t="shared" ref="BA5:BE5" si="1">AZ5+1</f>
        <v>45847</v>
      </c>
      <c r="BB5" s="26">
        <f t="shared" si="1"/>
        <v>45848</v>
      </c>
      <c r="BC5" s="26">
        <f t="shared" si="1"/>
        <v>45849</v>
      </c>
      <c r="BD5" s="26">
        <f t="shared" si="1"/>
        <v>45850</v>
      </c>
      <c r="BE5" s="27">
        <f t="shared" si="1"/>
        <v>45851</v>
      </c>
      <c r="BF5" s="28">
        <f>BE5+1</f>
        <v>45852</v>
      </c>
      <c r="BG5" s="26">
        <f>BF5+1</f>
        <v>45853</v>
      </c>
      <c r="BH5" s="26">
        <f t="shared" ref="BH5:BL5" si="2">BG5+1</f>
        <v>45854</v>
      </c>
      <c r="BI5" s="26">
        <f t="shared" si="2"/>
        <v>45855</v>
      </c>
      <c r="BJ5" s="26">
        <f t="shared" si="2"/>
        <v>45856</v>
      </c>
      <c r="BK5" s="26">
        <f t="shared" si="2"/>
        <v>45857</v>
      </c>
      <c r="BL5" s="26">
        <f t="shared" si="2"/>
        <v>45858</v>
      </c>
    </row>
    <row r="6" spans="1:64" s="21" customFormat="1" ht="15" customHeight="1" thickBot="1" x14ac:dyDescent="0.25">
      <c r="A6" s="98"/>
      <c r="B6" s="100"/>
      <c r="C6" s="101"/>
      <c r="D6" s="92"/>
      <c r="E6" s="92"/>
      <c r="F6" s="92"/>
      <c r="G6" s="92"/>
      <c r="I6" s="29" t="str">
        <f t="shared" ref="I6:AN6" si="3">LEFT(TEXT(I5,"ddd"),1)</f>
        <v>M</v>
      </c>
      <c r="J6" s="30" t="str">
        <f t="shared" si="3"/>
        <v>T</v>
      </c>
      <c r="K6" s="30" t="str">
        <f t="shared" si="3"/>
        <v>W</v>
      </c>
      <c r="L6" s="30" t="str">
        <f t="shared" si="3"/>
        <v>T</v>
      </c>
      <c r="M6" s="30" t="str">
        <f t="shared" si="3"/>
        <v>F</v>
      </c>
      <c r="N6" s="30" t="str">
        <f t="shared" si="3"/>
        <v>S</v>
      </c>
      <c r="O6" s="30" t="str">
        <f t="shared" si="3"/>
        <v>S</v>
      </c>
      <c r="P6" s="30" t="str">
        <f t="shared" si="3"/>
        <v>M</v>
      </c>
      <c r="Q6" s="30" t="str">
        <f t="shared" si="3"/>
        <v>T</v>
      </c>
      <c r="R6" s="30" t="str">
        <f t="shared" si="3"/>
        <v>W</v>
      </c>
      <c r="S6" s="30" t="str">
        <f t="shared" si="3"/>
        <v>T</v>
      </c>
      <c r="T6" s="30" t="str">
        <f t="shared" si="3"/>
        <v>F</v>
      </c>
      <c r="U6" s="30" t="str">
        <f t="shared" si="3"/>
        <v>S</v>
      </c>
      <c r="V6" s="30" t="str">
        <f t="shared" si="3"/>
        <v>S</v>
      </c>
      <c r="W6" s="30" t="str">
        <f t="shared" si="3"/>
        <v>M</v>
      </c>
      <c r="X6" s="30" t="str">
        <f t="shared" si="3"/>
        <v>T</v>
      </c>
      <c r="Y6" s="30" t="str">
        <f t="shared" si="3"/>
        <v>W</v>
      </c>
      <c r="Z6" s="30" t="str">
        <f t="shared" si="3"/>
        <v>T</v>
      </c>
      <c r="AA6" s="30" t="str">
        <f t="shared" si="3"/>
        <v>F</v>
      </c>
      <c r="AB6" s="30" t="str">
        <f t="shared" si="3"/>
        <v>S</v>
      </c>
      <c r="AC6" s="30" t="str">
        <f t="shared" si="3"/>
        <v>S</v>
      </c>
      <c r="AD6" s="30" t="str">
        <f t="shared" si="3"/>
        <v>M</v>
      </c>
      <c r="AE6" s="30" t="str">
        <f t="shared" si="3"/>
        <v>T</v>
      </c>
      <c r="AF6" s="30" t="str">
        <f t="shared" si="3"/>
        <v>W</v>
      </c>
      <c r="AG6" s="30" t="str">
        <f t="shared" si="3"/>
        <v>T</v>
      </c>
      <c r="AH6" s="30" t="str">
        <f t="shared" si="3"/>
        <v>F</v>
      </c>
      <c r="AI6" s="30" t="str">
        <f t="shared" si="3"/>
        <v>S</v>
      </c>
      <c r="AJ6" s="30" t="str">
        <f t="shared" si="3"/>
        <v>S</v>
      </c>
      <c r="AK6" s="30" t="str">
        <f t="shared" si="3"/>
        <v>M</v>
      </c>
      <c r="AL6" s="30" t="str">
        <f t="shared" si="3"/>
        <v>T</v>
      </c>
      <c r="AM6" s="30" t="str">
        <f t="shared" si="3"/>
        <v>W</v>
      </c>
      <c r="AN6" s="30" t="str">
        <f t="shared" si="3"/>
        <v>T</v>
      </c>
      <c r="AO6" s="30" t="str">
        <f t="shared" ref="AO6:BL6" si="4">LEFT(TEXT(AO5,"ddd"),1)</f>
        <v>F</v>
      </c>
      <c r="AP6" s="30" t="str">
        <f t="shared" si="4"/>
        <v>S</v>
      </c>
      <c r="AQ6" s="30" t="str">
        <f t="shared" si="4"/>
        <v>S</v>
      </c>
      <c r="AR6" s="30" t="str">
        <f t="shared" si="4"/>
        <v>M</v>
      </c>
      <c r="AS6" s="30" t="str">
        <f t="shared" si="4"/>
        <v>T</v>
      </c>
      <c r="AT6" s="30" t="str">
        <f t="shared" si="4"/>
        <v>W</v>
      </c>
      <c r="AU6" s="30" t="str">
        <f t="shared" si="4"/>
        <v>T</v>
      </c>
      <c r="AV6" s="30" t="str">
        <f t="shared" si="4"/>
        <v>F</v>
      </c>
      <c r="AW6" s="30" t="str">
        <f t="shared" si="4"/>
        <v>S</v>
      </c>
      <c r="AX6" s="30" t="str">
        <f t="shared" si="4"/>
        <v>S</v>
      </c>
      <c r="AY6" s="30" t="str">
        <f t="shared" si="4"/>
        <v>M</v>
      </c>
      <c r="AZ6" s="30" t="str">
        <f t="shared" si="4"/>
        <v>T</v>
      </c>
      <c r="BA6" s="30" t="str">
        <f t="shared" si="4"/>
        <v>W</v>
      </c>
      <c r="BB6" s="30" t="str">
        <f t="shared" si="4"/>
        <v>T</v>
      </c>
      <c r="BC6" s="30" t="str">
        <f t="shared" si="4"/>
        <v>F</v>
      </c>
      <c r="BD6" s="30" t="str">
        <f t="shared" si="4"/>
        <v>S</v>
      </c>
      <c r="BE6" s="30" t="str">
        <f t="shared" si="4"/>
        <v>S</v>
      </c>
      <c r="BF6" s="30" t="str">
        <f t="shared" si="4"/>
        <v>M</v>
      </c>
      <c r="BG6" s="30" t="str">
        <f t="shared" si="4"/>
        <v>T</v>
      </c>
      <c r="BH6" s="30" t="str">
        <f t="shared" si="4"/>
        <v>W</v>
      </c>
      <c r="BI6" s="30" t="str">
        <f t="shared" si="4"/>
        <v>T</v>
      </c>
      <c r="BJ6" s="30" t="str">
        <f t="shared" si="4"/>
        <v>F</v>
      </c>
      <c r="BK6" s="30" t="str">
        <f t="shared" si="4"/>
        <v>S</v>
      </c>
      <c r="BL6" s="31" t="str">
        <f t="shared" si="4"/>
        <v>S</v>
      </c>
    </row>
    <row r="7" spans="1:64" s="21" customFormat="1" ht="30" hidden="1" customHeight="1" thickBot="1" x14ac:dyDescent="0.25">
      <c r="A7" s="11" t="s">
        <v>19</v>
      </c>
      <c r="B7" s="32"/>
      <c r="C7" s="32"/>
      <c r="D7" s="32"/>
      <c r="E7" s="32"/>
      <c r="F7" s="32"/>
      <c r="G7" s="32"/>
      <c r="H7" s="21"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35" customFormat="1" ht="30" customHeight="1" thickBot="1" x14ac:dyDescent="0.25">
      <c r="A8" s="12"/>
      <c r="B8" s="36" t="s">
        <v>22</v>
      </c>
      <c r="C8" s="37">
        <v>1</v>
      </c>
      <c r="D8" s="80">
        <v>45805</v>
      </c>
      <c r="E8" s="80">
        <v>45806</v>
      </c>
      <c r="F8" s="80">
        <v>45805</v>
      </c>
      <c r="G8" s="80">
        <v>45806</v>
      </c>
      <c r="H8" s="3">
        <f t="shared" ref="H8:H26" si="5">IF(OR(ISBLANK(task_start),ISBLANK(task_end)),"",task_end-task_start+1)</f>
        <v>2</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5" customFormat="1" ht="30" customHeight="1" thickBot="1" x14ac:dyDescent="0.25">
      <c r="A9" s="12"/>
      <c r="B9" s="39" t="s">
        <v>26</v>
      </c>
      <c r="C9" s="40">
        <v>1</v>
      </c>
      <c r="D9" s="80">
        <v>45806</v>
      </c>
      <c r="E9" s="80">
        <v>45807</v>
      </c>
      <c r="F9" s="80">
        <v>45806</v>
      </c>
      <c r="G9" s="80">
        <v>45807</v>
      </c>
      <c r="H9" s="3">
        <f t="shared" si="5"/>
        <v>2</v>
      </c>
      <c r="I9" s="38"/>
      <c r="J9" s="38"/>
      <c r="K9" s="38"/>
      <c r="L9" s="38"/>
      <c r="M9" s="38"/>
      <c r="N9" s="38"/>
      <c r="O9" s="38"/>
      <c r="P9" s="38"/>
      <c r="Q9" s="38"/>
      <c r="R9" s="38"/>
      <c r="S9" s="38"/>
      <c r="T9" s="38"/>
      <c r="U9" s="41"/>
      <c r="V9" s="41"/>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5" customFormat="1" ht="30" customHeight="1" thickBot="1" x14ac:dyDescent="0.25">
      <c r="A10" s="11"/>
      <c r="B10" s="87" t="s">
        <v>27</v>
      </c>
      <c r="C10" s="40">
        <v>1</v>
      </c>
      <c r="D10" s="80">
        <v>45807</v>
      </c>
      <c r="E10" s="80">
        <v>45808</v>
      </c>
      <c r="F10" s="80">
        <v>45807</v>
      </c>
      <c r="G10" s="80">
        <v>45808</v>
      </c>
      <c r="H10" s="3">
        <f t="shared" si="5"/>
        <v>2</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5" customFormat="1" ht="30" customHeight="1" thickBot="1" x14ac:dyDescent="0.25">
      <c r="A11" s="11"/>
      <c r="B11" s="87" t="s">
        <v>28</v>
      </c>
      <c r="C11" s="40">
        <v>1</v>
      </c>
      <c r="D11" s="80">
        <v>45808</v>
      </c>
      <c r="E11" s="80">
        <v>45808</v>
      </c>
      <c r="F11" s="80">
        <v>45808</v>
      </c>
      <c r="G11" s="80">
        <v>45809</v>
      </c>
      <c r="H11" s="3">
        <f t="shared" si="5"/>
        <v>1</v>
      </c>
      <c r="I11" s="38"/>
      <c r="J11" s="38"/>
      <c r="K11" s="38"/>
      <c r="L11" s="38"/>
      <c r="M11" s="38"/>
      <c r="N11" s="38"/>
      <c r="O11" s="38"/>
      <c r="P11" s="38"/>
      <c r="Q11" s="38"/>
      <c r="R11" s="38"/>
      <c r="S11" s="38"/>
      <c r="T11" s="38"/>
      <c r="U11" s="38"/>
      <c r="V11" s="38"/>
      <c r="W11" s="38"/>
      <c r="X11" s="38"/>
      <c r="Y11" s="41"/>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5" customFormat="1" ht="30" customHeight="1" thickBot="1" x14ac:dyDescent="0.25">
      <c r="A12" s="11"/>
      <c r="B12" s="87" t="s">
        <v>29</v>
      </c>
      <c r="C12" s="40">
        <v>1</v>
      </c>
      <c r="D12" s="80">
        <v>45809</v>
      </c>
      <c r="E12" s="80">
        <v>45811</v>
      </c>
      <c r="F12" s="80">
        <v>45809</v>
      </c>
      <c r="G12" s="80">
        <v>45811</v>
      </c>
      <c r="H12" s="3">
        <f t="shared" si="5"/>
        <v>3</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5" customFormat="1" ht="30" customHeight="1" thickBot="1" x14ac:dyDescent="0.25">
      <c r="A13" s="12"/>
      <c r="B13" s="42" t="s">
        <v>23</v>
      </c>
      <c r="C13" s="43"/>
      <c r="D13" s="44"/>
      <c r="E13" s="45"/>
      <c r="F13" s="45"/>
      <c r="G13" s="44"/>
      <c r="H13" s="3" t="str">
        <f t="shared" si="5"/>
        <v/>
      </c>
    </row>
    <row r="14" spans="1:64" s="35" customFormat="1" ht="30" customHeight="1" thickBot="1" x14ac:dyDescent="0.25">
      <c r="A14" s="12"/>
      <c r="B14" s="46" t="s">
        <v>30</v>
      </c>
      <c r="C14" s="47">
        <v>1</v>
      </c>
      <c r="D14" s="81">
        <v>45812</v>
      </c>
      <c r="E14" s="81">
        <v>45815</v>
      </c>
      <c r="F14" s="81">
        <v>45812</v>
      </c>
      <c r="G14" s="81">
        <v>45816</v>
      </c>
      <c r="H14" s="3">
        <f t="shared" si="5"/>
        <v>4</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5" customFormat="1" ht="30" customHeight="1" thickBot="1" x14ac:dyDescent="0.25">
      <c r="A15" s="11"/>
      <c r="B15" s="46" t="s">
        <v>31</v>
      </c>
      <c r="C15" s="47">
        <v>1</v>
      </c>
      <c r="D15" s="82">
        <v>45813</v>
      </c>
      <c r="E15" s="82">
        <v>45816</v>
      </c>
      <c r="F15" s="82">
        <v>45813</v>
      </c>
      <c r="G15" s="82">
        <v>45816</v>
      </c>
      <c r="H15" s="3">
        <f t="shared" si="5"/>
        <v>4</v>
      </c>
      <c r="I15" s="38"/>
      <c r="J15" s="38"/>
      <c r="K15" s="38"/>
      <c r="L15" s="38"/>
      <c r="M15" s="38"/>
      <c r="N15" s="38"/>
      <c r="O15" s="38"/>
      <c r="P15" s="38"/>
      <c r="Q15" s="38"/>
      <c r="R15" s="38"/>
      <c r="S15" s="38"/>
      <c r="T15" s="38"/>
      <c r="U15" s="41"/>
      <c r="V15" s="41"/>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5" customFormat="1" ht="30" customHeight="1" thickBot="1" x14ac:dyDescent="0.25">
      <c r="A16" s="11"/>
      <c r="B16" s="46" t="s">
        <v>32</v>
      </c>
      <c r="C16" s="47">
        <v>1</v>
      </c>
      <c r="D16" s="82">
        <v>45815</v>
      </c>
      <c r="E16" s="82">
        <v>45819</v>
      </c>
      <c r="F16" s="82">
        <v>45815</v>
      </c>
      <c r="G16" s="82">
        <v>45819</v>
      </c>
      <c r="H16" s="3">
        <f t="shared" si="5"/>
        <v>5</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5" customFormat="1" ht="30" customHeight="1" thickBot="1" x14ac:dyDescent="0.25">
      <c r="A17" s="11"/>
      <c r="B17" s="46" t="s">
        <v>33</v>
      </c>
      <c r="C17" s="47">
        <v>1</v>
      </c>
      <c r="D17" s="82">
        <v>45817</v>
      </c>
      <c r="E17" s="82">
        <v>45821</v>
      </c>
      <c r="F17" s="82">
        <v>45817</v>
      </c>
      <c r="G17" s="82">
        <v>45821</v>
      </c>
      <c r="H17" s="3">
        <f t="shared" si="5"/>
        <v>5</v>
      </c>
      <c r="I17" s="38"/>
      <c r="J17" s="38"/>
      <c r="K17" s="38"/>
      <c r="L17" s="38"/>
      <c r="M17" s="38"/>
      <c r="N17" s="38"/>
      <c r="O17" s="38"/>
      <c r="P17" s="38"/>
      <c r="Q17" s="38"/>
      <c r="R17" s="38"/>
      <c r="S17" s="38"/>
      <c r="T17" s="38"/>
      <c r="U17" s="38"/>
      <c r="V17" s="38"/>
      <c r="W17" s="38"/>
      <c r="X17" s="38"/>
      <c r="Y17" s="41"/>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5" customFormat="1" ht="30" customHeight="1" thickBot="1" x14ac:dyDescent="0.25">
      <c r="A18" s="11"/>
      <c r="B18" s="48" t="s">
        <v>24</v>
      </c>
      <c r="C18" s="49"/>
      <c r="D18" s="50"/>
      <c r="E18" s="51"/>
      <c r="F18" s="51"/>
      <c r="G18" s="50"/>
      <c r="H18" s="3" t="str">
        <f t="shared" si="5"/>
        <v/>
      </c>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row>
    <row r="19" spans="1:64" s="35" customFormat="1" ht="30" customHeight="1" thickBot="1" x14ac:dyDescent="0.25">
      <c r="A19" s="11"/>
      <c r="B19" s="53" t="s">
        <v>34</v>
      </c>
      <c r="C19" s="54">
        <v>1</v>
      </c>
      <c r="D19" s="83">
        <v>45814</v>
      </c>
      <c r="E19" s="83">
        <v>45816</v>
      </c>
      <c r="F19" s="83">
        <v>45814</v>
      </c>
      <c r="G19" s="83">
        <v>45816</v>
      </c>
      <c r="H19" s="3">
        <f t="shared" si="5"/>
        <v>3</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5" customFormat="1" ht="30" customHeight="1" thickBot="1" x14ac:dyDescent="0.25">
      <c r="A20" s="11"/>
      <c r="B20" s="53" t="s">
        <v>35</v>
      </c>
      <c r="C20" s="54">
        <v>1</v>
      </c>
      <c r="D20" s="84">
        <v>45815</v>
      </c>
      <c r="E20" s="84">
        <v>45823</v>
      </c>
      <c r="F20" s="84">
        <v>45815</v>
      </c>
      <c r="G20" s="84">
        <v>45823</v>
      </c>
      <c r="H20" s="3">
        <f t="shared" si="5"/>
        <v>9</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5" customFormat="1" ht="30" customHeight="1" thickBot="1" x14ac:dyDescent="0.25">
      <c r="A21" s="11"/>
      <c r="B21" s="53" t="s">
        <v>36</v>
      </c>
      <c r="C21" s="54">
        <v>1</v>
      </c>
      <c r="D21" s="84">
        <v>45817</v>
      </c>
      <c r="E21" s="84">
        <v>45823</v>
      </c>
      <c r="F21" s="84">
        <v>45817</v>
      </c>
      <c r="G21" s="84">
        <v>45823</v>
      </c>
      <c r="H21" s="3">
        <f t="shared" si="5"/>
        <v>7</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5" customFormat="1" ht="30" customHeight="1" thickBot="1" x14ac:dyDescent="0.25">
      <c r="A22" s="11"/>
      <c r="B22" s="55" t="s">
        <v>25</v>
      </c>
      <c r="C22" s="56"/>
      <c r="D22" s="57"/>
      <c r="E22" s="58"/>
      <c r="F22" s="58"/>
      <c r="G22" s="57"/>
      <c r="H22" s="3" t="str">
        <f t="shared" si="5"/>
        <v/>
      </c>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row>
    <row r="23" spans="1:64" s="35" customFormat="1" ht="30" customHeight="1" thickBot="1" x14ac:dyDescent="0.25">
      <c r="A23" s="11"/>
      <c r="B23" s="60" t="s">
        <v>37</v>
      </c>
      <c r="C23" s="61">
        <v>0.5</v>
      </c>
      <c r="D23" s="85">
        <v>45816</v>
      </c>
      <c r="E23" s="85">
        <v>45818</v>
      </c>
      <c r="F23" s="85">
        <v>45816</v>
      </c>
      <c r="G23" s="62"/>
      <c r="H23" s="3">
        <f t="shared" si="5"/>
        <v>3</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5" customFormat="1" ht="30" customHeight="1" thickBot="1" x14ac:dyDescent="0.25">
      <c r="A24" s="11"/>
      <c r="B24" s="60" t="s">
        <v>38</v>
      </c>
      <c r="C24" s="61">
        <v>1</v>
      </c>
      <c r="D24" s="86">
        <v>45828</v>
      </c>
      <c r="E24" s="86">
        <v>45836</v>
      </c>
      <c r="F24" s="86">
        <v>45828</v>
      </c>
      <c r="G24" s="86">
        <v>45838</v>
      </c>
      <c r="H24" s="3">
        <f t="shared" si="5"/>
        <v>9</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5" customFormat="1" ht="30" customHeight="1" thickBot="1" x14ac:dyDescent="0.25">
      <c r="A25" s="11"/>
      <c r="B25" s="63"/>
      <c r="C25" s="64"/>
      <c r="D25" s="65"/>
      <c r="E25" s="65"/>
      <c r="F25" s="65"/>
      <c r="G25" s="65"/>
      <c r="H25" s="3" t="str">
        <f t="shared" si="5"/>
        <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5" customFormat="1" ht="30" customHeight="1" thickBot="1" x14ac:dyDescent="0.25">
      <c r="A26" s="12"/>
      <c r="B26" s="66" t="s">
        <v>0</v>
      </c>
      <c r="C26" s="67"/>
      <c r="D26" s="68"/>
      <c r="E26" s="69"/>
      <c r="F26" s="69"/>
      <c r="G26" s="68"/>
      <c r="H26" s="4" t="str">
        <f t="shared" si="5"/>
        <v/>
      </c>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row>
    <row r="28" spans="1:64" ht="30" customHeight="1" x14ac:dyDescent="0.2">
      <c r="E28" s="13"/>
      <c r="F28" s="13"/>
    </row>
  </sheetData>
  <mergeCells count="19">
    <mergeCell ref="A5:A6"/>
    <mergeCell ref="B5:B6"/>
    <mergeCell ref="C5:C6"/>
    <mergeCell ref="D5:D6"/>
    <mergeCell ref="E5:E6"/>
    <mergeCell ref="Q2:Z2"/>
    <mergeCell ref="Q1:Z1"/>
    <mergeCell ref="I1:O1"/>
    <mergeCell ref="I2:O2"/>
    <mergeCell ref="G5:G6"/>
    <mergeCell ref="F5:F6"/>
    <mergeCell ref="BF4:BL4"/>
    <mergeCell ref="I4:O4"/>
    <mergeCell ref="P4:V4"/>
    <mergeCell ref="W4:AC4"/>
    <mergeCell ref="AD4:AJ4"/>
    <mergeCell ref="AK4:AQ4"/>
    <mergeCell ref="AR4:AX4"/>
    <mergeCell ref="AY4:BE4"/>
  </mergeCells>
  <conditionalFormatting sqref="C7:C2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4">
    <cfRule type="expression" dxfId="8" priority="1">
      <formula>AND(TODAY()&gt;=I$5, TODAY()&lt;J$5)</formula>
    </cfRule>
  </conditionalFormatting>
  <conditionalFormatting sqref="I8:BL12">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4:BL17">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19:BL21">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3:BL24">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2"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5" customWidth="1"/>
    <col min="2" max="16384" width="9" style="1"/>
  </cols>
  <sheetData>
    <row r="1" spans="1:2" ht="46.5" customHeight="1" x14ac:dyDescent="0.2"/>
    <row r="2" spans="1:2" s="7" customFormat="1" ht="15.75" x14ac:dyDescent="0.2">
      <c r="A2" s="73" t="s">
        <v>8</v>
      </c>
      <c r="B2" s="6"/>
    </row>
    <row r="3" spans="1:2" s="9" customFormat="1" ht="27" customHeight="1" x14ac:dyDescent="0.2">
      <c r="A3" s="74"/>
      <c r="B3" s="10"/>
    </row>
    <row r="4" spans="1:2" s="8" customFormat="1" ht="31.5" x14ac:dyDescent="0.6">
      <c r="A4" s="75" t="s">
        <v>7</v>
      </c>
    </row>
    <row r="5" spans="1:2" ht="74.25" customHeight="1" x14ac:dyDescent="0.2">
      <c r="A5" s="76" t="s">
        <v>15</v>
      </c>
    </row>
    <row r="6" spans="1:2" ht="26.25" customHeight="1" x14ac:dyDescent="0.2">
      <c r="A6" s="75" t="s">
        <v>18</v>
      </c>
    </row>
    <row r="7" spans="1:2" s="5" customFormat="1" ht="205.15" customHeight="1" x14ac:dyDescent="0.2">
      <c r="A7" s="77" t="s">
        <v>17</v>
      </c>
    </row>
    <row r="8" spans="1:2" s="8" customFormat="1" ht="31.5" x14ac:dyDescent="0.6">
      <c r="A8" s="75" t="s">
        <v>9</v>
      </c>
    </row>
    <row r="9" spans="1:2" ht="57" x14ac:dyDescent="0.2">
      <c r="A9" s="76" t="s">
        <v>16</v>
      </c>
    </row>
    <row r="10" spans="1:2" s="5" customFormat="1" ht="28.15" customHeight="1" x14ac:dyDescent="0.2">
      <c r="A10" s="78" t="s">
        <v>14</v>
      </c>
    </row>
    <row r="11" spans="1:2" s="8" customFormat="1" ht="31.5" x14ac:dyDescent="0.6">
      <c r="A11" s="75" t="s">
        <v>6</v>
      </c>
    </row>
    <row r="12" spans="1:2" ht="28.5" x14ac:dyDescent="0.2">
      <c r="A12" s="76" t="s">
        <v>13</v>
      </c>
    </row>
    <row r="13" spans="1:2" s="5" customFormat="1" ht="28.15" customHeight="1" x14ac:dyDescent="0.2">
      <c r="A13" s="78" t="s">
        <v>2</v>
      </c>
    </row>
    <row r="14" spans="1:2" s="8" customFormat="1" ht="31.5" x14ac:dyDescent="0.6">
      <c r="A14" s="75" t="s">
        <v>10</v>
      </c>
    </row>
    <row r="15" spans="1:2" ht="75" customHeight="1" x14ac:dyDescent="0.2">
      <c r="A15" s="76" t="s">
        <v>11</v>
      </c>
    </row>
    <row r="16" spans="1:2" ht="71.25" x14ac:dyDescent="0.2">
      <c r="A16" s="76" t="s">
        <v>12</v>
      </c>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Divya Gatkal</dc:creator>
  <dc:description/>
  <cp:lastModifiedBy>Divya Gatkal</cp:lastModifiedBy>
  <dcterms:created xsi:type="dcterms:W3CDTF">2022-03-11T22:41:12Z</dcterms:created>
  <dcterms:modified xsi:type="dcterms:W3CDTF">2025-07-12T15:19:12Z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