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2"/>
  </bookViews>
  <sheets>
    <sheet name="Raw Data" sheetId="2" r:id="rId1"/>
    <sheet name="Clean Data " sheetId="1" r:id="rId2"/>
    <sheet name="Clean Data 1" sheetId="3" r:id="rId3"/>
  </sheets>
  <definedNames>
    <definedName name="_xlnm._FilterDatabase" localSheetId="1" hidden="1">'Clean Data '!$A$1:$H$1</definedName>
    <definedName name="_xlnm._FilterDatabase" localSheetId="2" hidden="1">'Clean Data 1'!$A$1:$O$51</definedName>
    <definedName name="_xlnm._FilterDatabase" localSheetId="0" hidden="1">'Raw Data'!$A$1:$H$1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5" i="3" l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L3" i="3"/>
  <c r="L2" i="3"/>
  <c r="M40" i="3"/>
  <c r="M41" i="3"/>
  <c r="M39" i="3"/>
  <c r="L40" i="3"/>
  <c r="L41" i="3"/>
  <c r="L39" i="3"/>
  <c r="M35" i="3"/>
  <c r="N35" i="3"/>
  <c r="L35" i="3"/>
  <c r="L34" i="3"/>
  <c r="M34" i="3"/>
  <c r="N34" i="3"/>
  <c r="N27" i="3"/>
  <c r="O27" i="3"/>
  <c r="M27" i="3"/>
  <c r="N23" i="3"/>
  <c r="N22" i="3"/>
  <c r="M23" i="3"/>
  <c r="M22" i="3"/>
  <c r="L23" i="3"/>
  <c r="L22" i="3"/>
  <c r="L18" i="3"/>
  <c r="L17" i="3"/>
  <c r="L13" i="3"/>
  <c r="L14" i="3"/>
  <c r="L12" i="3"/>
  <c r="L7" i="3"/>
  <c r="L8" i="3"/>
  <c r="L23" i="1"/>
  <c r="N19" i="1"/>
  <c r="M19" i="1"/>
  <c r="O6" i="1"/>
  <c r="M7" i="1"/>
  <c r="M8" i="1"/>
  <c r="M9" i="1"/>
  <c r="M10" i="1"/>
  <c r="M11" i="1"/>
  <c r="M12" i="1"/>
  <c r="M13" i="1"/>
  <c r="M6" i="1"/>
  <c r="L7" i="1"/>
  <c r="L8" i="1"/>
  <c r="L9" i="1"/>
  <c r="L10" i="1"/>
  <c r="L11" i="1"/>
  <c r="L12" i="1"/>
  <c r="L13" i="1"/>
  <c r="L6" i="1"/>
</calcChain>
</file>

<file path=xl/sharedStrings.xml><?xml version="1.0" encoding="utf-8"?>
<sst xmlns="http://schemas.openxmlformats.org/spreadsheetml/2006/main" count="386" uniqueCount="55">
  <si>
    <t xml:space="preserve">Customer </t>
  </si>
  <si>
    <t xml:space="preserve">Age </t>
  </si>
  <si>
    <t>Sex</t>
  </si>
  <si>
    <t>Groceries</t>
  </si>
  <si>
    <t>Choco-bars</t>
  </si>
  <si>
    <t xml:space="preserve">Type </t>
  </si>
  <si>
    <t xml:space="preserve">Satisfied </t>
  </si>
  <si>
    <t>Bulk</t>
  </si>
  <si>
    <t>Male</t>
  </si>
  <si>
    <t>Female</t>
  </si>
  <si>
    <t>White</t>
  </si>
  <si>
    <t>Dark</t>
  </si>
  <si>
    <t>Milk</t>
  </si>
  <si>
    <t xml:space="preserve">customer </t>
  </si>
  <si>
    <t xml:space="preserve">age </t>
  </si>
  <si>
    <t>sex</t>
  </si>
  <si>
    <t>groceries</t>
  </si>
  <si>
    <t>choco-bars</t>
  </si>
  <si>
    <t xml:space="preserve">type </t>
  </si>
  <si>
    <t xml:space="preserve">satisfied </t>
  </si>
  <si>
    <t>bulk</t>
  </si>
  <si>
    <t xml:space="preserve">AGE </t>
  </si>
  <si>
    <t>SEX</t>
  </si>
  <si>
    <t>GROCERIES</t>
  </si>
  <si>
    <t>CHOCO-BARS</t>
  </si>
  <si>
    <t xml:space="preserve">TYPE </t>
  </si>
  <si>
    <t xml:space="preserve">SATISFIED </t>
  </si>
  <si>
    <t>BULK</t>
  </si>
  <si>
    <t xml:space="preserve">  CUSTOMER </t>
  </si>
  <si>
    <t xml:space="preserve">Pooja </t>
  </si>
  <si>
    <t xml:space="preserve">Bhosale </t>
  </si>
  <si>
    <t>Formula CONCATENATE</t>
  </si>
  <si>
    <t>CONCATENATED with &amp;</t>
  </si>
  <si>
    <t xml:space="preserve">Practice </t>
  </si>
  <si>
    <t xml:space="preserve">How many male and female in data </t>
  </si>
  <si>
    <t xml:space="preserve">Male </t>
  </si>
  <si>
    <t>How Much  groceries sales</t>
  </si>
  <si>
    <t xml:space="preserve">How Many type of Chocolate </t>
  </si>
  <si>
    <t>Average  groceries  spend by gender</t>
  </si>
  <si>
    <t xml:space="preserve">Avg if </t>
  </si>
  <si>
    <t xml:space="preserve">Max If </t>
  </si>
  <si>
    <t xml:space="preserve">Min if </t>
  </si>
  <si>
    <t xml:space="preserve">Countif </t>
  </si>
  <si>
    <t xml:space="preserve">Sales </t>
  </si>
  <si>
    <t>Total</t>
  </si>
  <si>
    <t>M1</t>
  </si>
  <si>
    <t>M2</t>
  </si>
  <si>
    <t>M3</t>
  </si>
  <si>
    <t xml:space="preserve">What is sum of gorceries of male who like dark and white chocolate </t>
  </si>
  <si>
    <t xml:space="preserve">What is sum of gorceries of female who like milk and white chocolate </t>
  </si>
  <si>
    <t xml:space="preserve">How many male and female </t>
  </si>
  <si>
    <t>Age Group</t>
  </si>
  <si>
    <t xml:space="preserve">Min Age </t>
  </si>
  <si>
    <t xml:space="preserve">Max Age </t>
  </si>
  <si>
    <t xml:space="preserve">How many people are in one particular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</si>
</sst>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border outline="0">
        <bottom style="double">
          <color rgb="FF000000"/>
        </bottom>
      </border>
    </dxf>
    <dxf>
      <fill>
        <patternFill patternType="solid">
          <fgColor indexed="64"/>
          <bgColor theme="2"/>
        </patternFill>
      </fill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3" displayName="Table13" ref="A1:H51" totalsRowShown="0" headerRowDxfId="1" headerRowBorderDxfId="0">
  <autoFilter ref="A1:H51"/>
  <tableColumns count="8">
    <tableColumn id="1" name="Customer "/>
    <tableColumn id="2" name="Age "/>
    <tableColumn id="3" name="Sex"/>
    <tableColumn id="4" name="Groceries"/>
    <tableColumn id="5" name="Choco-bars"/>
    <tableColumn id="6" name="Type "/>
    <tableColumn id="7" name="Satisfied "/>
    <tableColumn id="8" name="Bul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51" totalsRowShown="0" headerRowBorderDxfId="2">
  <tableColumns count="8">
    <tableColumn id="1" name="customer "/>
    <tableColumn id="2" name="age "/>
    <tableColumn id="3" name="sex"/>
    <tableColumn id="4" name="groceries"/>
    <tableColumn id="5" name="choco-bars"/>
    <tableColumn id="6" name="type "/>
    <tableColumn id="7" name="satisfied "/>
    <tableColumn id="8" name="bul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A4" sqref="A4"/>
    </sheetView>
  </sheetViews>
  <sheetFormatPr defaultRowHeight="15" x14ac:dyDescent="0.25"/>
  <cols>
    <col min="1" max="1" width="19.42578125" customWidth="1"/>
    <col min="2" max="2" width="8.28515625" customWidth="1"/>
    <col min="4" max="4" width="16.7109375" customWidth="1"/>
    <col min="5" max="5" width="13" customWidth="1"/>
    <col min="7" max="7" width="11.42578125" bestFit="1" customWidth="1"/>
    <col min="12" max="12" width="11.85546875" bestFit="1" customWidth="1"/>
    <col min="17" max="17" width="15.7109375" bestFit="1" customWidth="1"/>
    <col min="18" max="18" width="30.85546875" bestFit="1" customWidth="1"/>
    <col min="19" max="19" width="2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>
        <v>1</v>
      </c>
      <c r="B2">
        <v>36</v>
      </c>
      <c r="C2" t="s">
        <v>8</v>
      </c>
      <c r="D2">
        <v>180</v>
      </c>
      <c r="E2">
        <v>3</v>
      </c>
      <c r="F2" t="s">
        <v>10</v>
      </c>
      <c r="G2">
        <v>4</v>
      </c>
      <c r="H2">
        <v>3</v>
      </c>
    </row>
    <row r="3" spans="1:8" x14ac:dyDescent="0.25">
      <c r="A3">
        <v>2</v>
      </c>
      <c r="B3">
        <v>45</v>
      </c>
      <c r="C3" t="s">
        <v>8</v>
      </c>
      <c r="D3">
        <v>180</v>
      </c>
      <c r="E3">
        <v>4</v>
      </c>
      <c r="F3" t="s">
        <v>12</v>
      </c>
      <c r="G3">
        <v>3</v>
      </c>
      <c r="H3">
        <v>2</v>
      </c>
    </row>
    <row r="4" spans="1:8" x14ac:dyDescent="0.25">
      <c r="A4">
        <v>3</v>
      </c>
      <c r="B4">
        <v>20</v>
      </c>
      <c r="C4" t="s">
        <v>9</v>
      </c>
      <c r="D4">
        <v>220</v>
      </c>
      <c r="E4">
        <v>3</v>
      </c>
      <c r="F4" t="s">
        <v>10</v>
      </c>
      <c r="G4">
        <v>2</v>
      </c>
      <c r="H4">
        <v>3</v>
      </c>
    </row>
    <row r="5" spans="1:8" x14ac:dyDescent="0.25">
      <c r="A5">
        <v>4</v>
      </c>
      <c r="B5">
        <v>27</v>
      </c>
      <c r="C5" t="s">
        <v>9</v>
      </c>
      <c r="D5">
        <v>180</v>
      </c>
      <c r="E5">
        <v>2</v>
      </c>
      <c r="F5" t="s">
        <v>10</v>
      </c>
      <c r="G5">
        <v>4</v>
      </c>
      <c r="H5">
        <v>2</v>
      </c>
    </row>
    <row r="6" spans="1:8" x14ac:dyDescent="0.25">
      <c r="A6">
        <v>5</v>
      </c>
      <c r="B6">
        <v>22</v>
      </c>
      <c r="C6" t="s">
        <v>9</v>
      </c>
      <c r="D6">
        <v>220</v>
      </c>
      <c r="E6">
        <v>5</v>
      </c>
      <c r="F6" t="s">
        <v>12</v>
      </c>
      <c r="G6">
        <v>3</v>
      </c>
      <c r="H6">
        <v>2</v>
      </c>
    </row>
    <row r="7" spans="1:8" x14ac:dyDescent="0.25">
      <c r="A7">
        <v>6</v>
      </c>
      <c r="B7">
        <v>39</v>
      </c>
      <c r="C7" t="s">
        <v>8</v>
      </c>
      <c r="D7">
        <v>150</v>
      </c>
      <c r="E7">
        <v>2</v>
      </c>
      <c r="F7" t="s">
        <v>11</v>
      </c>
      <c r="G7">
        <v>4</v>
      </c>
      <c r="H7">
        <v>2</v>
      </c>
    </row>
    <row r="8" spans="1:8" x14ac:dyDescent="0.25">
      <c r="A8">
        <v>7</v>
      </c>
      <c r="B8">
        <v>30</v>
      </c>
      <c r="C8" t="s">
        <v>8</v>
      </c>
      <c r="D8">
        <v>220</v>
      </c>
      <c r="E8">
        <v>5</v>
      </c>
      <c r="F8" t="s">
        <v>11</v>
      </c>
      <c r="G8">
        <v>2</v>
      </c>
      <c r="H8">
        <v>4</v>
      </c>
    </row>
    <row r="9" spans="1:8" x14ac:dyDescent="0.25">
      <c r="A9">
        <v>8</v>
      </c>
      <c r="B9">
        <v>42</v>
      </c>
      <c r="C9" t="s">
        <v>8</v>
      </c>
      <c r="D9">
        <v>220</v>
      </c>
      <c r="E9">
        <v>2</v>
      </c>
      <c r="F9" t="s">
        <v>12</v>
      </c>
      <c r="G9">
        <v>4</v>
      </c>
      <c r="H9">
        <v>1</v>
      </c>
    </row>
    <row r="10" spans="1:8" x14ac:dyDescent="0.25">
      <c r="A10">
        <v>9</v>
      </c>
      <c r="B10">
        <v>20</v>
      </c>
      <c r="C10" t="s">
        <v>9</v>
      </c>
      <c r="D10">
        <v>250</v>
      </c>
      <c r="E10">
        <v>3</v>
      </c>
      <c r="F10" t="s">
        <v>10</v>
      </c>
      <c r="G10">
        <v>4</v>
      </c>
      <c r="H10">
        <v>4</v>
      </c>
    </row>
    <row r="11" spans="1:8" x14ac:dyDescent="0.25">
      <c r="A11">
        <v>10</v>
      </c>
      <c r="B11">
        <v>40</v>
      </c>
      <c r="C11" t="s">
        <v>9</v>
      </c>
      <c r="D11">
        <v>180</v>
      </c>
      <c r="E11">
        <v>2</v>
      </c>
      <c r="F11" t="s">
        <v>12</v>
      </c>
      <c r="G11">
        <v>3</v>
      </c>
      <c r="H11">
        <v>1</v>
      </c>
    </row>
    <row r="12" spans="1:8" x14ac:dyDescent="0.25">
      <c r="A12">
        <v>11</v>
      </c>
      <c r="B12">
        <v>38</v>
      </c>
      <c r="C12" t="s">
        <v>9</v>
      </c>
      <c r="D12">
        <v>180</v>
      </c>
      <c r="E12">
        <v>2</v>
      </c>
      <c r="F12" t="s">
        <v>10</v>
      </c>
      <c r="G12">
        <v>2</v>
      </c>
      <c r="H12">
        <v>3</v>
      </c>
    </row>
    <row r="13" spans="1:8" x14ac:dyDescent="0.25">
      <c r="A13">
        <v>12</v>
      </c>
      <c r="B13">
        <v>31</v>
      </c>
      <c r="C13" t="s">
        <v>8</v>
      </c>
      <c r="D13">
        <v>150</v>
      </c>
      <c r="E13">
        <v>4</v>
      </c>
      <c r="F13" t="s">
        <v>11</v>
      </c>
      <c r="G13">
        <v>2</v>
      </c>
      <c r="H13">
        <v>1</v>
      </c>
    </row>
    <row r="14" spans="1:8" x14ac:dyDescent="0.25">
      <c r="A14">
        <v>13</v>
      </c>
      <c r="B14">
        <v>19</v>
      </c>
      <c r="C14" t="s">
        <v>8</v>
      </c>
      <c r="D14">
        <v>220</v>
      </c>
      <c r="E14">
        <v>2</v>
      </c>
      <c r="F14" t="s">
        <v>11</v>
      </c>
      <c r="G14">
        <v>2</v>
      </c>
      <c r="H14">
        <v>3</v>
      </c>
    </row>
    <row r="15" spans="1:8" x14ac:dyDescent="0.25">
      <c r="A15">
        <v>14</v>
      </c>
      <c r="B15">
        <v>23</v>
      </c>
      <c r="C15" t="s">
        <v>8</v>
      </c>
      <c r="D15">
        <v>180</v>
      </c>
      <c r="E15">
        <v>5</v>
      </c>
      <c r="F15" t="s">
        <v>11</v>
      </c>
      <c r="G15">
        <v>1</v>
      </c>
      <c r="H15">
        <v>4</v>
      </c>
    </row>
    <row r="16" spans="1:8" x14ac:dyDescent="0.25">
      <c r="A16">
        <v>15</v>
      </c>
      <c r="B16">
        <v>36</v>
      </c>
      <c r="C16" t="s">
        <v>9</v>
      </c>
      <c r="D16">
        <v>200</v>
      </c>
      <c r="E16">
        <v>2</v>
      </c>
      <c r="F16" t="s">
        <v>10</v>
      </c>
      <c r="G16">
        <v>4</v>
      </c>
      <c r="H16">
        <v>1</v>
      </c>
    </row>
    <row r="17" spans="1:8" x14ac:dyDescent="0.25">
      <c r="A17">
        <v>16</v>
      </c>
      <c r="B17">
        <v>24</v>
      </c>
      <c r="C17" t="s">
        <v>9</v>
      </c>
      <c r="D17">
        <v>150</v>
      </c>
      <c r="E17">
        <v>3</v>
      </c>
      <c r="F17" t="s">
        <v>10</v>
      </c>
      <c r="G17">
        <v>3</v>
      </c>
      <c r="H17">
        <v>4</v>
      </c>
    </row>
    <row r="18" spans="1:8" x14ac:dyDescent="0.25">
      <c r="A18">
        <v>17</v>
      </c>
      <c r="B18">
        <v>28</v>
      </c>
      <c r="C18" t="s">
        <v>9</v>
      </c>
      <c r="D18">
        <v>220</v>
      </c>
      <c r="E18">
        <v>4</v>
      </c>
      <c r="F18" t="s">
        <v>12</v>
      </c>
      <c r="G18">
        <v>1</v>
      </c>
      <c r="H18">
        <v>3</v>
      </c>
    </row>
    <row r="19" spans="1:8" x14ac:dyDescent="0.25">
      <c r="A19">
        <v>18</v>
      </c>
      <c r="B19">
        <v>25</v>
      </c>
      <c r="C19" t="s">
        <v>8</v>
      </c>
      <c r="D19">
        <v>220</v>
      </c>
      <c r="E19">
        <v>3</v>
      </c>
      <c r="F19" t="s">
        <v>11</v>
      </c>
      <c r="G19">
        <v>3</v>
      </c>
      <c r="H19">
        <v>3</v>
      </c>
    </row>
    <row r="20" spans="1:8" x14ac:dyDescent="0.25">
      <c r="A20">
        <v>19</v>
      </c>
      <c r="B20">
        <v>34</v>
      </c>
      <c r="C20" t="s">
        <v>8</v>
      </c>
      <c r="D20">
        <v>220</v>
      </c>
      <c r="E20">
        <v>4</v>
      </c>
      <c r="F20" t="s">
        <v>11</v>
      </c>
      <c r="G20">
        <v>4</v>
      </c>
      <c r="H20">
        <v>1</v>
      </c>
    </row>
    <row r="21" spans="1:8" x14ac:dyDescent="0.25">
      <c r="A21">
        <v>20</v>
      </c>
      <c r="B21">
        <v>39</v>
      </c>
      <c r="C21" t="s">
        <v>8</v>
      </c>
      <c r="D21">
        <v>200</v>
      </c>
      <c r="E21">
        <v>4</v>
      </c>
      <c r="F21" t="s">
        <v>11</v>
      </c>
      <c r="G21">
        <v>4</v>
      </c>
      <c r="H21">
        <v>2</v>
      </c>
    </row>
    <row r="22" spans="1:8" x14ac:dyDescent="0.25">
      <c r="A22">
        <v>21</v>
      </c>
      <c r="B22">
        <v>20</v>
      </c>
      <c r="C22" t="s">
        <v>9</v>
      </c>
      <c r="D22">
        <v>220</v>
      </c>
      <c r="E22">
        <v>5</v>
      </c>
      <c r="F22" t="s">
        <v>11</v>
      </c>
      <c r="G22">
        <v>4</v>
      </c>
      <c r="H22">
        <v>1</v>
      </c>
    </row>
    <row r="23" spans="1:8" x14ac:dyDescent="0.25">
      <c r="A23">
        <v>22</v>
      </c>
      <c r="B23">
        <v>44</v>
      </c>
      <c r="C23" t="s">
        <v>9</v>
      </c>
      <c r="D23">
        <v>200</v>
      </c>
      <c r="E23">
        <v>3</v>
      </c>
      <c r="F23" t="s">
        <v>12</v>
      </c>
      <c r="G23">
        <v>4</v>
      </c>
      <c r="H23">
        <v>4</v>
      </c>
    </row>
    <row r="24" spans="1:8" x14ac:dyDescent="0.25">
      <c r="A24">
        <v>23</v>
      </c>
      <c r="B24">
        <v>20</v>
      </c>
      <c r="C24" t="s">
        <v>9</v>
      </c>
      <c r="D24">
        <v>220</v>
      </c>
      <c r="E24">
        <v>3</v>
      </c>
      <c r="F24" t="s">
        <v>11</v>
      </c>
      <c r="G24">
        <v>2</v>
      </c>
      <c r="H24">
        <v>4</v>
      </c>
    </row>
    <row r="25" spans="1:8" x14ac:dyDescent="0.25">
      <c r="A25">
        <v>24</v>
      </c>
      <c r="B25">
        <v>31</v>
      </c>
      <c r="C25" t="s">
        <v>8</v>
      </c>
      <c r="D25">
        <v>250</v>
      </c>
      <c r="E25">
        <v>4</v>
      </c>
      <c r="F25" t="s">
        <v>11</v>
      </c>
      <c r="G25">
        <v>4</v>
      </c>
      <c r="H25">
        <v>4</v>
      </c>
    </row>
    <row r="26" spans="1:8" x14ac:dyDescent="0.25">
      <c r="A26">
        <v>25</v>
      </c>
      <c r="B26">
        <v>32</v>
      </c>
      <c r="C26" t="s">
        <v>8</v>
      </c>
      <c r="D26">
        <v>250</v>
      </c>
      <c r="E26">
        <v>3</v>
      </c>
      <c r="F26" t="s">
        <v>12</v>
      </c>
      <c r="G26">
        <v>1</v>
      </c>
      <c r="H26">
        <v>3</v>
      </c>
    </row>
    <row r="27" spans="1:8" x14ac:dyDescent="0.25">
      <c r="A27">
        <v>26</v>
      </c>
      <c r="B27">
        <v>29</v>
      </c>
      <c r="C27" t="s">
        <v>8</v>
      </c>
      <c r="D27">
        <v>180</v>
      </c>
      <c r="E27">
        <v>3</v>
      </c>
      <c r="F27" t="s">
        <v>11</v>
      </c>
      <c r="G27">
        <v>1</v>
      </c>
      <c r="H27">
        <v>4</v>
      </c>
    </row>
    <row r="28" spans="1:8" x14ac:dyDescent="0.25">
      <c r="A28">
        <v>27</v>
      </c>
      <c r="B28">
        <v>22</v>
      </c>
      <c r="C28" t="s">
        <v>9</v>
      </c>
      <c r="D28">
        <v>150</v>
      </c>
      <c r="E28">
        <v>4</v>
      </c>
      <c r="F28" t="s">
        <v>11</v>
      </c>
      <c r="G28">
        <v>3</v>
      </c>
      <c r="H28">
        <v>3</v>
      </c>
    </row>
    <row r="29" spans="1:8" x14ac:dyDescent="0.25">
      <c r="A29">
        <v>28</v>
      </c>
      <c r="B29">
        <v>19</v>
      </c>
      <c r="C29" t="s">
        <v>9</v>
      </c>
      <c r="D29">
        <v>200</v>
      </c>
      <c r="E29">
        <v>2</v>
      </c>
      <c r="F29" t="s">
        <v>11</v>
      </c>
      <c r="G29">
        <v>3</v>
      </c>
      <c r="H29">
        <v>2</v>
      </c>
    </row>
    <row r="30" spans="1:8" x14ac:dyDescent="0.25">
      <c r="A30">
        <v>29</v>
      </c>
      <c r="B30">
        <v>40</v>
      </c>
      <c r="C30" t="s">
        <v>9</v>
      </c>
      <c r="D30">
        <v>150</v>
      </c>
      <c r="E30">
        <v>4</v>
      </c>
      <c r="F30" t="s">
        <v>11</v>
      </c>
      <c r="G30">
        <v>2</v>
      </c>
      <c r="H30">
        <v>1</v>
      </c>
    </row>
    <row r="31" spans="1:8" x14ac:dyDescent="0.25">
      <c r="A31">
        <v>30</v>
      </c>
      <c r="B31">
        <v>29</v>
      </c>
      <c r="C31" t="s">
        <v>8</v>
      </c>
      <c r="D31">
        <v>250</v>
      </c>
      <c r="E31">
        <v>3</v>
      </c>
      <c r="F31" t="s">
        <v>10</v>
      </c>
      <c r="G31">
        <v>4</v>
      </c>
      <c r="H31">
        <v>4</v>
      </c>
    </row>
    <row r="32" spans="1:8" x14ac:dyDescent="0.25">
      <c r="A32">
        <v>31</v>
      </c>
      <c r="B32">
        <v>40</v>
      </c>
      <c r="C32" t="s">
        <v>8</v>
      </c>
      <c r="D32">
        <v>220</v>
      </c>
      <c r="E32">
        <v>5</v>
      </c>
      <c r="F32" t="s">
        <v>10</v>
      </c>
      <c r="G32">
        <v>1</v>
      </c>
      <c r="H32">
        <v>1</v>
      </c>
    </row>
    <row r="33" spans="1:8" x14ac:dyDescent="0.25">
      <c r="A33">
        <v>32</v>
      </c>
      <c r="B33">
        <v>36</v>
      </c>
      <c r="C33" t="s">
        <v>8</v>
      </c>
      <c r="D33">
        <v>180</v>
      </c>
      <c r="E33">
        <v>5</v>
      </c>
      <c r="F33" t="s">
        <v>12</v>
      </c>
      <c r="G33">
        <v>2</v>
      </c>
      <c r="H33">
        <v>3</v>
      </c>
    </row>
    <row r="34" spans="1:8" x14ac:dyDescent="0.25">
      <c r="A34">
        <v>33</v>
      </c>
      <c r="B34">
        <v>22</v>
      </c>
      <c r="C34" t="s">
        <v>9</v>
      </c>
      <c r="D34">
        <v>150</v>
      </c>
      <c r="E34">
        <v>5</v>
      </c>
      <c r="F34" t="s">
        <v>11</v>
      </c>
      <c r="G34">
        <v>2</v>
      </c>
      <c r="H34">
        <v>2</v>
      </c>
    </row>
    <row r="35" spans="1:8" x14ac:dyDescent="0.25">
      <c r="A35">
        <v>34</v>
      </c>
      <c r="B35">
        <v>32</v>
      </c>
      <c r="C35" t="s">
        <v>9</v>
      </c>
      <c r="D35">
        <v>200</v>
      </c>
      <c r="E35">
        <v>5</v>
      </c>
      <c r="F35" t="s">
        <v>12</v>
      </c>
      <c r="G35">
        <v>1</v>
      </c>
      <c r="H35">
        <v>1</v>
      </c>
    </row>
    <row r="36" spans="1:8" x14ac:dyDescent="0.25">
      <c r="A36">
        <v>35</v>
      </c>
      <c r="B36">
        <v>18</v>
      </c>
      <c r="C36" t="s">
        <v>9</v>
      </c>
      <c r="D36">
        <v>150</v>
      </c>
      <c r="E36">
        <v>2</v>
      </c>
      <c r="F36" t="s">
        <v>11</v>
      </c>
      <c r="G36">
        <v>3</v>
      </c>
      <c r="H36">
        <v>1</v>
      </c>
    </row>
    <row r="37" spans="1:8" x14ac:dyDescent="0.25">
      <c r="A37">
        <v>36</v>
      </c>
      <c r="B37">
        <v>45</v>
      </c>
      <c r="C37" t="s">
        <v>8</v>
      </c>
      <c r="D37">
        <v>150</v>
      </c>
      <c r="E37">
        <v>2</v>
      </c>
      <c r="F37" t="s">
        <v>11</v>
      </c>
      <c r="G37">
        <v>1</v>
      </c>
      <c r="H37">
        <v>3</v>
      </c>
    </row>
    <row r="38" spans="1:8" x14ac:dyDescent="0.25">
      <c r="A38">
        <v>37</v>
      </c>
      <c r="B38">
        <v>23</v>
      </c>
      <c r="C38" t="s">
        <v>8</v>
      </c>
      <c r="D38">
        <v>220</v>
      </c>
      <c r="E38">
        <v>4</v>
      </c>
      <c r="F38" t="s">
        <v>11</v>
      </c>
      <c r="G38">
        <v>3</v>
      </c>
      <c r="H38">
        <v>2</v>
      </c>
    </row>
    <row r="39" spans="1:8" x14ac:dyDescent="0.25">
      <c r="A39">
        <v>38</v>
      </c>
      <c r="B39">
        <v>42</v>
      </c>
      <c r="C39" t="s">
        <v>8</v>
      </c>
      <c r="D39">
        <v>200</v>
      </c>
      <c r="E39">
        <v>2</v>
      </c>
      <c r="F39" t="s">
        <v>12</v>
      </c>
      <c r="G39">
        <v>3</v>
      </c>
      <c r="H39">
        <v>3</v>
      </c>
    </row>
    <row r="40" spans="1:8" x14ac:dyDescent="0.25">
      <c r="A40">
        <v>39</v>
      </c>
      <c r="B40">
        <v>20</v>
      </c>
      <c r="C40" t="s">
        <v>9</v>
      </c>
      <c r="D40">
        <v>150</v>
      </c>
      <c r="E40">
        <v>5</v>
      </c>
      <c r="F40" t="s">
        <v>11</v>
      </c>
      <c r="G40">
        <v>2</v>
      </c>
      <c r="H40">
        <v>4</v>
      </c>
    </row>
    <row r="41" spans="1:8" x14ac:dyDescent="0.25">
      <c r="A41">
        <v>40</v>
      </c>
      <c r="B41">
        <v>44</v>
      </c>
      <c r="C41" t="s">
        <v>9</v>
      </c>
      <c r="D41">
        <v>250</v>
      </c>
      <c r="E41">
        <v>3</v>
      </c>
      <c r="F41" t="s">
        <v>10</v>
      </c>
      <c r="G41">
        <v>3</v>
      </c>
      <c r="H41">
        <v>3</v>
      </c>
    </row>
    <row r="42" spans="1:8" x14ac:dyDescent="0.25">
      <c r="A42">
        <v>41</v>
      </c>
      <c r="B42">
        <v>23</v>
      </c>
      <c r="C42" t="s">
        <v>9</v>
      </c>
      <c r="D42">
        <v>220</v>
      </c>
      <c r="E42">
        <v>4</v>
      </c>
      <c r="F42" t="s">
        <v>11</v>
      </c>
      <c r="G42">
        <v>2</v>
      </c>
      <c r="H42">
        <v>1</v>
      </c>
    </row>
    <row r="43" spans="1:8" x14ac:dyDescent="0.25">
      <c r="A43">
        <v>42</v>
      </c>
      <c r="B43">
        <v>24</v>
      </c>
      <c r="C43" t="s">
        <v>8</v>
      </c>
      <c r="D43">
        <v>150</v>
      </c>
      <c r="E43">
        <v>2</v>
      </c>
      <c r="F43" t="s">
        <v>11</v>
      </c>
      <c r="G43">
        <v>2</v>
      </c>
      <c r="H43">
        <v>1</v>
      </c>
    </row>
    <row r="44" spans="1:8" x14ac:dyDescent="0.25">
      <c r="A44">
        <v>43</v>
      </c>
      <c r="B44">
        <v>29</v>
      </c>
      <c r="C44" t="s">
        <v>8</v>
      </c>
      <c r="D44">
        <v>180</v>
      </c>
      <c r="E44">
        <v>4</v>
      </c>
      <c r="F44" t="s">
        <v>10</v>
      </c>
      <c r="G44">
        <v>2</v>
      </c>
      <c r="H44">
        <v>4</v>
      </c>
    </row>
    <row r="45" spans="1:8" x14ac:dyDescent="0.25">
      <c r="A45">
        <v>44</v>
      </c>
      <c r="B45">
        <v>32</v>
      </c>
      <c r="C45" t="s">
        <v>8</v>
      </c>
      <c r="D45">
        <v>150</v>
      </c>
      <c r="E45">
        <v>4</v>
      </c>
      <c r="F45" t="s">
        <v>11</v>
      </c>
      <c r="G45">
        <v>2</v>
      </c>
      <c r="H45">
        <v>1</v>
      </c>
    </row>
    <row r="46" spans="1:8" x14ac:dyDescent="0.25">
      <c r="A46">
        <v>45</v>
      </c>
      <c r="B46">
        <v>26</v>
      </c>
      <c r="C46" t="s">
        <v>9</v>
      </c>
      <c r="D46">
        <v>250</v>
      </c>
      <c r="E46">
        <v>2</v>
      </c>
      <c r="F46" t="s">
        <v>10</v>
      </c>
      <c r="G46">
        <v>4</v>
      </c>
      <c r="H46">
        <v>3</v>
      </c>
    </row>
    <row r="47" spans="1:8" x14ac:dyDescent="0.25">
      <c r="A47">
        <v>46</v>
      </c>
      <c r="B47">
        <v>40</v>
      </c>
      <c r="C47" t="s">
        <v>9</v>
      </c>
      <c r="D47">
        <v>250</v>
      </c>
      <c r="E47">
        <v>3</v>
      </c>
      <c r="F47" t="s">
        <v>11</v>
      </c>
      <c r="G47">
        <v>3</v>
      </c>
      <c r="H47">
        <v>4</v>
      </c>
    </row>
    <row r="48" spans="1:8" x14ac:dyDescent="0.25">
      <c r="A48">
        <v>47</v>
      </c>
      <c r="B48">
        <v>37</v>
      </c>
      <c r="C48" t="s">
        <v>9</v>
      </c>
      <c r="D48">
        <v>220</v>
      </c>
      <c r="E48">
        <v>5</v>
      </c>
      <c r="F48" t="s">
        <v>10</v>
      </c>
      <c r="G48">
        <v>2</v>
      </c>
      <c r="H48">
        <v>4</v>
      </c>
    </row>
    <row r="49" spans="1:8" x14ac:dyDescent="0.25">
      <c r="A49">
        <v>48</v>
      </c>
      <c r="B49">
        <v>23</v>
      </c>
      <c r="C49" t="s">
        <v>8</v>
      </c>
      <c r="D49">
        <v>150</v>
      </c>
      <c r="E49">
        <v>5</v>
      </c>
      <c r="F49" t="s">
        <v>11</v>
      </c>
      <c r="G49">
        <v>4</v>
      </c>
      <c r="H49">
        <v>3</v>
      </c>
    </row>
    <row r="50" spans="1:8" x14ac:dyDescent="0.25">
      <c r="A50">
        <v>49</v>
      </c>
      <c r="B50">
        <v>36</v>
      </c>
      <c r="C50" t="s">
        <v>8</v>
      </c>
      <c r="D50">
        <v>180</v>
      </c>
      <c r="E50">
        <v>4</v>
      </c>
      <c r="F50" t="s">
        <v>10</v>
      </c>
      <c r="G50">
        <v>3</v>
      </c>
      <c r="H50">
        <v>3</v>
      </c>
    </row>
    <row r="51" spans="1:8" x14ac:dyDescent="0.25">
      <c r="A51">
        <v>50</v>
      </c>
      <c r="B51">
        <v>24</v>
      </c>
      <c r="C51" t="s">
        <v>8</v>
      </c>
      <c r="D51">
        <v>180</v>
      </c>
      <c r="E51">
        <v>2</v>
      </c>
      <c r="F51" t="s">
        <v>11</v>
      </c>
      <c r="G51">
        <v>4</v>
      </c>
      <c r="H51">
        <v>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27" workbookViewId="0">
      <selection sqref="A1:H51"/>
    </sheetView>
  </sheetViews>
  <sheetFormatPr defaultRowHeight="15" x14ac:dyDescent="0.25"/>
  <cols>
    <col min="1" max="1" width="19.42578125" customWidth="1"/>
    <col min="2" max="2" width="8.28515625" customWidth="1"/>
    <col min="3" max="3" width="22.28515625" customWidth="1"/>
    <col min="4" max="4" width="16.7109375" customWidth="1"/>
    <col min="5" max="5" width="13" customWidth="1"/>
    <col min="7" max="7" width="11.42578125" bestFit="1" customWidth="1"/>
    <col min="11" max="11" width="12" customWidth="1"/>
    <col min="12" max="12" width="11.85546875" bestFit="1" customWidth="1"/>
    <col min="14" max="14" width="12.7109375" bestFit="1" customWidth="1"/>
    <col min="17" max="17" width="15.7109375" bestFit="1" customWidth="1"/>
    <col min="18" max="18" width="30.85546875" bestFit="1" customWidth="1"/>
    <col min="19" max="19" width="2" bestFit="1" customWidth="1"/>
  </cols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15" x14ac:dyDescent="0.25">
      <c r="A2">
        <v>1</v>
      </c>
      <c r="B2">
        <v>36</v>
      </c>
      <c r="C2" t="s">
        <v>8</v>
      </c>
      <c r="D2">
        <v>180</v>
      </c>
      <c r="E2">
        <v>3</v>
      </c>
      <c r="F2" t="s">
        <v>10</v>
      </c>
      <c r="G2">
        <v>4</v>
      </c>
      <c r="H2">
        <v>3</v>
      </c>
    </row>
    <row r="3" spans="1:15" x14ac:dyDescent="0.25">
      <c r="A3">
        <v>2</v>
      </c>
      <c r="B3">
        <v>45</v>
      </c>
      <c r="C3" t="s">
        <v>8</v>
      </c>
      <c r="D3">
        <v>180</v>
      </c>
      <c r="E3">
        <v>4</v>
      </c>
      <c r="F3" t="s">
        <v>12</v>
      </c>
      <c r="G3">
        <v>3</v>
      </c>
      <c r="H3">
        <v>2</v>
      </c>
    </row>
    <row r="4" spans="1:15" x14ac:dyDescent="0.25">
      <c r="A4">
        <v>3</v>
      </c>
      <c r="B4">
        <v>20</v>
      </c>
      <c r="C4" t="s">
        <v>9</v>
      </c>
      <c r="D4">
        <v>220</v>
      </c>
      <c r="E4">
        <v>3</v>
      </c>
      <c r="F4" t="s">
        <v>10</v>
      </c>
      <c r="G4">
        <v>2</v>
      </c>
      <c r="H4">
        <v>3</v>
      </c>
      <c r="K4" t="s">
        <v>33</v>
      </c>
    </row>
    <row r="5" spans="1:15" x14ac:dyDescent="0.25">
      <c r="A5">
        <v>4</v>
      </c>
      <c r="B5">
        <v>27</v>
      </c>
      <c r="C5" t="s">
        <v>9</v>
      </c>
      <c r="D5">
        <v>180</v>
      </c>
      <c r="E5">
        <v>2</v>
      </c>
      <c r="F5" t="s">
        <v>10</v>
      </c>
      <c r="G5">
        <v>4</v>
      </c>
      <c r="H5">
        <v>2</v>
      </c>
    </row>
    <row r="6" spans="1:15" ht="15.75" thickBot="1" x14ac:dyDescent="0.3">
      <c r="A6">
        <v>5</v>
      </c>
      <c r="B6">
        <v>22</v>
      </c>
      <c r="C6" t="s">
        <v>9</v>
      </c>
      <c r="D6">
        <v>220</v>
      </c>
      <c r="E6">
        <v>5</v>
      </c>
      <c r="F6" t="s">
        <v>12</v>
      </c>
      <c r="G6">
        <v>3</v>
      </c>
      <c r="H6">
        <v>2</v>
      </c>
      <c r="K6" s="2" t="s">
        <v>0</v>
      </c>
      <c r="L6" t="str">
        <f>LOWER(K6)</f>
        <v xml:space="preserve">customer </v>
      </c>
      <c r="M6" t="str">
        <f>PROPER(K6:K13)</f>
        <v xml:space="preserve">Customer </v>
      </c>
      <c r="N6" t="s">
        <v>28</v>
      </c>
      <c r="O6" t="str">
        <f>TRIM(LOWER(N6))</f>
        <v>customer</v>
      </c>
    </row>
    <row r="7" spans="1:15" ht="16.5" thickTop="1" thickBot="1" x14ac:dyDescent="0.3">
      <c r="A7">
        <v>6</v>
      </c>
      <c r="B7">
        <v>39</v>
      </c>
      <c r="C7" t="s">
        <v>8</v>
      </c>
      <c r="D7">
        <v>150</v>
      </c>
      <c r="E7">
        <v>2</v>
      </c>
      <c r="F7" t="s">
        <v>11</v>
      </c>
      <c r="G7">
        <v>4</v>
      </c>
      <c r="H7">
        <v>2</v>
      </c>
      <c r="K7" s="3" t="s">
        <v>1</v>
      </c>
      <c r="L7" t="str">
        <f t="shared" ref="L7:L13" si="0">LOWER(K7)</f>
        <v xml:space="preserve">age </v>
      </c>
      <c r="M7" t="str">
        <f t="shared" ref="M7:M13" si="1">PROPER(K7:K14)</f>
        <v xml:space="preserve">Age </v>
      </c>
      <c r="N7" t="s">
        <v>21</v>
      </c>
    </row>
    <row r="8" spans="1:15" ht="16.5" thickTop="1" thickBot="1" x14ac:dyDescent="0.3">
      <c r="A8">
        <v>7</v>
      </c>
      <c r="B8">
        <v>30</v>
      </c>
      <c r="C8" t="s">
        <v>8</v>
      </c>
      <c r="D8">
        <v>220</v>
      </c>
      <c r="E8">
        <v>5</v>
      </c>
      <c r="F8" t="s">
        <v>11</v>
      </c>
      <c r="G8">
        <v>2</v>
      </c>
      <c r="H8">
        <v>4</v>
      </c>
      <c r="K8" s="3" t="s">
        <v>2</v>
      </c>
      <c r="L8" t="str">
        <f t="shared" si="0"/>
        <v>sex</v>
      </c>
      <c r="M8" t="str">
        <f t="shared" si="1"/>
        <v>Sex</v>
      </c>
      <c r="N8" t="s">
        <v>22</v>
      </c>
    </row>
    <row r="9" spans="1:15" ht="16.5" thickTop="1" thickBot="1" x14ac:dyDescent="0.3">
      <c r="A9">
        <v>8</v>
      </c>
      <c r="B9">
        <v>42</v>
      </c>
      <c r="C9" t="s">
        <v>8</v>
      </c>
      <c r="D9">
        <v>220</v>
      </c>
      <c r="E9">
        <v>2</v>
      </c>
      <c r="F9" t="s">
        <v>12</v>
      </c>
      <c r="G9">
        <v>4</v>
      </c>
      <c r="H9">
        <v>1</v>
      </c>
      <c r="K9" s="3" t="s">
        <v>3</v>
      </c>
      <c r="L9" t="str">
        <f t="shared" si="0"/>
        <v>groceries</v>
      </c>
      <c r="M9" t="str">
        <f t="shared" si="1"/>
        <v>Groceries</v>
      </c>
      <c r="N9" t="s">
        <v>23</v>
      </c>
    </row>
    <row r="10" spans="1:15" ht="16.5" thickTop="1" thickBot="1" x14ac:dyDescent="0.3">
      <c r="A10">
        <v>9</v>
      </c>
      <c r="B10">
        <v>20</v>
      </c>
      <c r="C10" t="s">
        <v>9</v>
      </c>
      <c r="D10">
        <v>250</v>
      </c>
      <c r="E10">
        <v>3</v>
      </c>
      <c r="F10" t="s">
        <v>10</v>
      </c>
      <c r="G10">
        <v>4</v>
      </c>
      <c r="H10">
        <v>4</v>
      </c>
      <c r="K10" s="3" t="s">
        <v>4</v>
      </c>
      <c r="L10" t="str">
        <f t="shared" si="0"/>
        <v>choco-bars</v>
      </c>
      <c r="M10" t="str">
        <f t="shared" si="1"/>
        <v>Choco-Bars</v>
      </c>
      <c r="N10" t="s">
        <v>24</v>
      </c>
    </row>
    <row r="11" spans="1:15" ht="16.5" thickTop="1" thickBot="1" x14ac:dyDescent="0.3">
      <c r="A11">
        <v>10</v>
      </c>
      <c r="B11">
        <v>40</v>
      </c>
      <c r="C11" t="s">
        <v>9</v>
      </c>
      <c r="D11">
        <v>180</v>
      </c>
      <c r="E11">
        <v>2</v>
      </c>
      <c r="F11" t="s">
        <v>12</v>
      </c>
      <c r="G11">
        <v>3</v>
      </c>
      <c r="H11">
        <v>1</v>
      </c>
      <c r="K11" s="3" t="s">
        <v>5</v>
      </c>
      <c r="L11" t="str">
        <f t="shared" si="0"/>
        <v xml:space="preserve">type </v>
      </c>
      <c r="M11" t="str">
        <f t="shared" si="1"/>
        <v xml:space="preserve">Type </v>
      </c>
      <c r="N11" t="s">
        <v>25</v>
      </c>
    </row>
    <row r="12" spans="1:15" ht="16.5" thickTop="1" thickBot="1" x14ac:dyDescent="0.3">
      <c r="A12">
        <v>11</v>
      </c>
      <c r="B12">
        <v>38</v>
      </c>
      <c r="C12" t="s">
        <v>9</v>
      </c>
      <c r="D12">
        <v>180</v>
      </c>
      <c r="E12">
        <v>2</v>
      </c>
      <c r="F12" t="s">
        <v>10</v>
      </c>
      <c r="G12">
        <v>2</v>
      </c>
      <c r="H12">
        <v>3</v>
      </c>
      <c r="K12" s="3" t="s">
        <v>6</v>
      </c>
      <c r="L12" t="str">
        <f t="shared" si="0"/>
        <v xml:space="preserve">satisfied </v>
      </c>
      <c r="M12" t="str">
        <f t="shared" si="1"/>
        <v xml:space="preserve">Satisfied </v>
      </c>
      <c r="N12" t="s">
        <v>26</v>
      </c>
    </row>
    <row r="13" spans="1:15" ht="16.5" thickTop="1" thickBot="1" x14ac:dyDescent="0.3">
      <c r="A13">
        <v>12</v>
      </c>
      <c r="B13">
        <v>31</v>
      </c>
      <c r="C13" t="s">
        <v>8</v>
      </c>
      <c r="D13">
        <v>150</v>
      </c>
      <c r="E13">
        <v>4</v>
      </c>
      <c r="F13" t="s">
        <v>11</v>
      </c>
      <c r="G13">
        <v>2</v>
      </c>
      <c r="H13">
        <v>1</v>
      </c>
      <c r="K13" s="4" t="s">
        <v>7</v>
      </c>
      <c r="L13" t="str">
        <f t="shared" si="0"/>
        <v>bulk</v>
      </c>
      <c r="M13" t="str">
        <f t="shared" si="1"/>
        <v>Bulk</v>
      </c>
      <c r="N13" t="s">
        <v>27</v>
      </c>
    </row>
    <row r="14" spans="1:15" ht="15.75" thickTop="1" x14ac:dyDescent="0.25">
      <c r="A14">
        <v>13</v>
      </c>
      <c r="B14">
        <v>19</v>
      </c>
      <c r="C14" t="s">
        <v>8</v>
      </c>
      <c r="D14">
        <v>220</v>
      </c>
      <c r="E14">
        <v>2</v>
      </c>
      <c r="F14" t="s">
        <v>11</v>
      </c>
      <c r="G14">
        <v>2</v>
      </c>
      <c r="H14">
        <v>3</v>
      </c>
    </row>
    <row r="15" spans="1:15" x14ac:dyDescent="0.25">
      <c r="A15">
        <v>14</v>
      </c>
      <c r="B15">
        <v>23</v>
      </c>
      <c r="C15" t="s">
        <v>8</v>
      </c>
      <c r="D15">
        <v>180</v>
      </c>
      <c r="E15">
        <v>5</v>
      </c>
      <c r="F15" t="s">
        <v>11</v>
      </c>
      <c r="G15">
        <v>1</v>
      </c>
      <c r="H15">
        <v>4</v>
      </c>
    </row>
    <row r="16" spans="1:15" x14ac:dyDescent="0.25">
      <c r="A16">
        <v>15</v>
      </c>
      <c r="B16">
        <v>36</v>
      </c>
      <c r="C16" t="s">
        <v>9</v>
      </c>
      <c r="D16">
        <v>200</v>
      </c>
      <c r="E16">
        <v>2</v>
      </c>
      <c r="F16" t="s">
        <v>10</v>
      </c>
      <c r="G16">
        <v>4</v>
      </c>
      <c r="H16">
        <v>1</v>
      </c>
    </row>
    <row r="17" spans="1:14" x14ac:dyDescent="0.25">
      <c r="A17">
        <v>16</v>
      </c>
      <c r="B17">
        <v>24</v>
      </c>
      <c r="C17" t="s">
        <v>9</v>
      </c>
      <c r="D17">
        <v>150</v>
      </c>
      <c r="E17">
        <v>3</v>
      </c>
      <c r="F17" t="s">
        <v>10</v>
      </c>
      <c r="G17">
        <v>3</v>
      </c>
      <c r="H17">
        <v>4</v>
      </c>
    </row>
    <row r="18" spans="1:14" x14ac:dyDescent="0.25">
      <c r="A18">
        <v>17</v>
      </c>
      <c r="B18">
        <v>28</v>
      </c>
      <c r="C18" t="s">
        <v>9</v>
      </c>
      <c r="D18">
        <v>220</v>
      </c>
      <c r="E18">
        <v>4</v>
      </c>
      <c r="F18" t="s">
        <v>12</v>
      </c>
      <c r="G18">
        <v>1</v>
      </c>
      <c r="H18">
        <v>3</v>
      </c>
      <c r="M18" t="s">
        <v>32</v>
      </c>
      <c r="N18" t="s">
        <v>31</v>
      </c>
    </row>
    <row r="19" spans="1:14" x14ac:dyDescent="0.25">
      <c r="A19">
        <v>18</v>
      </c>
      <c r="B19">
        <v>25</v>
      </c>
      <c r="C19" t="s">
        <v>8</v>
      </c>
      <c r="D19">
        <v>220</v>
      </c>
      <c r="E19">
        <v>3</v>
      </c>
      <c r="F19" t="s">
        <v>11</v>
      </c>
      <c r="G19">
        <v>3</v>
      </c>
      <c r="H19">
        <v>3</v>
      </c>
      <c r="K19" t="s">
        <v>29</v>
      </c>
      <c r="L19" t="s">
        <v>30</v>
      </c>
      <c r="M19" t="str">
        <f>K19 &amp; L19</f>
        <v xml:space="preserve">Pooja Bhosale </v>
      </c>
      <c r="N19" t="str">
        <f>CONCATENATE(K19, ,L19)</f>
        <v xml:space="preserve">Pooja Bhosale </v>
      </c>
    </row>
    <row r="20" spans="1:14" x14ac:dyDescent="0.25">
      <c r="A20">
        <v>19</v>
      </c>
      <c r="B20">
        <v>34</v>
      </c>
      <c r="C20" t="s">
        <v>8</v>
      </c>
      <c r="D20">
        <v>220</v>
      </c>
      <c r="E20">
        <v>4</v>
      </c>
      <c r="F20" t="s">
        <v>11</v>
      </c>
      <c r="G20">
        <v>4</v>
      </c>
      <c r="H20">
        <v>1</v>
      </c>
    </row>
    <row r="21" spans="1:14" x14ac:dyDescent="0.25">
      <c r="A21">
        <v>20</v>
      </c>
      <c r="B21">
        <v>39</v>
      </c>
      <c r="C21" t="s">
        <v>8</v>
      </c>
      <c r="D21">
        <v>200</v>
      </c>
      <c r="E21">
        <v>4</v>
      </c>
      <c r="F21" t="s">
        <v>11</v>
      </c>
      <c r="G21">
        <v>4</v>
      </c>
      <c r="H21">
        <v>2</v>
      </c>
    </row>
    <row r="22" spans="1:14" x14ac:dyDescent="0.25">
      <c r="A22">
        <v>21</v>
      </c>
      <c r="B22">
        <v>20</v>
      </c>
      <c r="C22" t="s">
        <v>9</v>
      </c>
      <c r="D22">
        <v>220</v>
      </c>
      <c r="E22">
        <v>5</v>
      </c>
      <c r="F22" t="s">
        <v>11</v>
      </c>
      <c r="G22">
        <v>4</v>
      </c>
      <c r="H22">
        <v>1</v>
      </c>
      <c r="K22" t="s">
        <v>34</v>
      </c>
    </row>
    <row r="23" spans="1:14" x14ac:dyDescent="0.25">
      <c r="A23">
        <v>22</v>
      </c>
      <c r="B23">
        <v>44</v>
      </c>
      <c r="C23" t="s">
        <v>9</v>
      </c>
      <c r="D23">
        <v>200</v>
      </c>
      <c r="E23">
        <v>3</v>
      </c>
      <c r="F23" t="s">
        <v>12</v>
      </c>
      <c r="G23">
        <v>4</v>
      </c>
      <c r="H23">
        <v>4</v>
      </c>
      <c r="K23" t="s">
        <v>35</v>
      </c>
      <c r="L23">
        <f>COUNTIF(Table1[sex],K23)</f>
        <v>0</v>
      </c>
    </row>
    <row r="24" spans="1:14" x14ac:dyDescent="0.25">
      <c r="A24">
        <v>23</v>
      </c>
      <c r="B24">
        <v>20</v>
      </c>
      <c r="C24" t="s">
        <v>9</v>
      </c>
      <c r="D24">
        <v>220</v>
      </c>
      <c r="E24">
        <v>3</v>
      </c>
      <c r="F24" t="s">
        <v>11</v>
      </c>
      <c r="G24">
        <v>2</v>
      </c>
      <c r="H24">
        <v>4</v>
      </c>
      <c r="K24" t="s">
        <v>9</v>
      </c>
    </row>
    <row r="25" spans="1:14" x14ac:dyDescent="0.25">
      <c r="A25">
        <v>24</v>
      </c>
      <c r="B25">
        <v>31</v>
      </c>
      <c r="C25" t="s">
        <v>8</v>
      </c>
      <c r="D25">
        <v>250</v>
      </c>
      <c r="E25">
        <v>4</v>
      </c>
      <c r="F25" t="s">
        <v>11</v>
      </c>
      <c r="G25">
        <v>4</v>
      </c>
      <c r="H25">
        <v>4</v>
      </c>
    </row>
    <row r="26" spans="1:14" x14ac:dyDescent="0.25">
      <c r="A26">
        <v>25</v>
      </c>
      <c r="B26">
        <v>32</v>
      </c>
      <c r="C26" t="s">
        <v>8</v>
      </c>
      <c r="D26">
        <v>250</v>
      </c>
      <c r="E26">
        <v>3</v>
      </c>
      <c r="F26" t="s">
        <v>12</v>
      </c>
      <c r="G26">
        <v>1</v>
      </c>
      <c r="H26">
        <v>3</v>
      </c>
    </row>
    <row r="27" spans="1:14" x14ac:dyDescent="0.25">
      <c r="A27">
        <v>26</v>
      </c>
      <c r="B27">
        <v>29</v>
      </c>
      <c r="C27" t="s">
        <v>8</v>
      </c>
      <c r="D27">
        <v>180</v>
      </c>
      <c r="E27">
        <v>3</v>
      </c>
      <c r="F27" t="s">
        <v>11</v>
      </c>
      <c r="G27">
        <v>1</v>
      </c>
      <c r="H27">
        <v>4</v>
      </c>
    </row>
    <row r="28" spans="1:14" x14ac:dyDescent="0.25">
      <c r="A28">
        <v>27</v>
      </c>
      <c r="B28">
        <v>22</v>
      </c>
      <c r="C28" t="s">
        <v>9</v>
      </c>
      <c r="D28">
        <v>150</v>
      </c>
      <c r="E28">
        <v>4</v>
      </c>
      <c r="F28" t="s">
        <v>11</v>
      </c>
      <c r="G28">
        <v>3</v>
      </c>
      <c r="H28">
        <v>3</v>
      </c>
    </row>
    <row r="29" spans="1:14" x14ac:dyDescent="0.25">
      <c r="A29">
        <v>28</v>
      </c>
      <c r="B29">
        <v>19</v>
      </c>
      <c r="C29" t="s">
        <v>9</v>
      </c>
      <c r="D29">
        <v>200</v>
      </c>
      <c r="E29">
        <v>2</v>
      </c>
      <c r="F29" t="s">
        <v>11</v>
      </c>
      <c r="G29">
        <v>3</v>
      </c>
      <c r="H29">
        <v>2</v>
      </c>
    </row>
    <row r="30" spans="1:14" x14ac:dyDescent="0.25">
      <c r="A30">
        <v>29</v>
      </c>
      <c r="B30">
        <v>40</v>
      </c>
      <c r="C30" t="s">
        <v>9</v>
      </c>
      <c r="D30">
        <v>150</v>
      </c>
      <c r="E30">
        <v>4</v>
      </c>
      <c r="F30" t="s">
        <v>11</v>
      </c>
      <c r="G30">
        <v>2</v>
      </c>
      <c r="H30">
        <v>1</v>
      </c>
    </row>
    <row r="31" spans="1:14" x14ac:dyDescent="0.25">
      <c r="A31">
        <v>30</v>
      </c>
      <c r="B31">
        <v>29</v>
      </c>
      <c r="C31" t="s">
        <v>8</v>
      </c>
      <c r="D31">
        <v>250</v>
      </c>
      <c r="E31">
        <v>3</v>
      </c>
      <c r="F31" t="s">
        <v>10</v>
      </c>
      <c r="G31">
        <v>4</v>
      </c>
      <c r="H31">
        <v>4</v>
      </c>
    </row>
    <row r="32" spans="1:14" x14ac:dyDescent="0.25">
      <c r="A32">
        <v>31</v>
      </c>
      <c r="B32">
        <v>40</v>
      </c>
      <c r="C32" t="s">
        <v>8</v>
      </c>
      <c r="D32">
        <v>220</v>
      </c>
      <c r="E32">
        <v>5</v>
      </c>
      <c r="F32" t="s">
        <v>10</v>
      </c>
      <c r="G32">
        <v>1</v>
      </c>
      <c r="H32">
        <v>1</v>
      </c>
    </row>
    <row r="33" spans="1:8" x14ac:dyDescent="0.25">
      <c r="A33">
        <v>32</v>
      </c>
      <c r="B33">
        <v>36</v>
      </c>
      <c r="C33" t="s">
        <v>8</v>
      </c>
      <c r="D33">
        <v>180</v>
      </c>
      <c r="E33">
        <v>5</v>
      </c>
      <c r="F33" t="s">
        <v>12</v>
      </c>
      <c r="G33">
        <v>2</v>
      </c>
      <c r="H33">
        <v>3</v>
      </c>
    </row>
    <row r="34" spans="1:8" x14ac:dyDescent="0.25">
      <c r="A34">
        <v>33</v>
      </c>
      <c r="B34">
        <v>22</v>
      </c>
      <c r="C34" t="s">
        <v>9</v>
      </c>
      <c r="D34">
        <v>150</v>
      </c>
      <c r="E34">
        <v>5</v>
      </c>
      <c r="F34" t="s">
        <v>11</v>
      </c>
      <c r="G34">
        <v>2</v>
      </c>
      <c r="H34">
        <v>2</v>
      </c>
    </row>
    <row r="35" spans="1:8" x14ac:dyDescent="0.25">
      <c r="A35">
        <v>34</v>
      </c>
      <c r="B35">
        <v>32</v>
      </c>
      <c r="C35" t="s">
        <v>9</v>
      </c>
      <c r="D35">
        <v>200</v>
      </c>
      <c r="E35">
        <v>5</v>
      </c>
      <c r="F35" t="s">
        <v>12</v>
      </c>
      <c r="G35">
        <v>1</v>
      </c>
      <c r="H35">
        <v>1</v>
      </c>
    </row>
    <row r="36" spans="1:8" x14ac:dyDescent="0.25">
      <c r="A36">
        <v>35</v>
      </c>
      <c r="B36">
        <v>18</v>
      </c>
      <c r="C36" t="s">
        <v>9</v>
      </c>
      <c r="D36">
        <v>150</v>
      </c>
      <c r="E36">
        <v>2</v>
      </c>
      <c r="F36" t="s">
        <v>11</v>
      </c>
      <c r="G36">
        <v>3</v>
      </c>
      <c r="H36">
        <v>1</v>
      </c>
    </row>
    <row r="37" spans="1:8" x14ac:dyDescent="0.25">
      <c r="A37">
        <v>36</v>
      </c>
      <c r="B37">
        <v>45</v>
      </c>
      <c r="C37" t="s">
        <v>8</v>
      </c>
      <c r="D37">
        <v>150</v>
      </c>
      <c r="E37">
        <v>2</v>
      </c>
      <c r="F37" t="s">
        <v>11</v>
      </c>
      <c r="G37">
        <v>1</v>
      </c>
      <c r="H37">
        <v>3</v>
      </c>
    </row>
    <row r="38" spans="1:8" x14ac:dyDescent="0.25">
      <c r="A38">
        <v>37</v>
      </c>
      <c r="B38">
        <v>23</v>
      </c>
      <c r="C38" t="s">
        <v>8</v>
      </c>
      <c r="D38">
        <v>220</v>
      </c>
      <c r="E38">
        <v>4</v>
      </c>
      <c r="F38" t="s">
        <v>11</v>
      </c>
      <c r="G38">
        <v>3</v>
      </c>
      <c r="H38">
        <v>2</v>
      </c>
    </row>
    <row r="39" spans="1:8" x14ac:dyDescent="0.25">
      <c r="A39">
        <v>38</v>
      </c>
      <c r="B39">
        <v>42</v>
      </c>
      <c r="C39" t="s">
        <v>8</v>
      </c>
      <c r="D39">
        <v>200</v>
      </c>
      <c r="E39">
        <v>2</v>
      </c>
      <c r="F39" t="s">
        <v>12</v>
      </c>
      <c r="G39">
        <v>3</v>
      </c>
      <c r="H39">
        <v>3</v>
      </c>
    </row>
    <row r="40" spans="1:8" x14ac:dyDescent="0.25">
      <c r="A40">
        <v>39</v>
      </c>
      <c r="B40">
        <v>20</v>
      </c>
      <c r="C40" t="s">
        <v>9</v>
      </c>
      <c r="D40">
        <v>150</v>
      </c>
      <c r="E40">
        <v>5</v>
      </c>
      <c r="F40" t="s">
        <v>11</v>
      </c>
      <c r="G40">
        <v>2</v>
      </c>
      <c r="H40">
        <v>4</v>
      </c>
    </row>
    <row r="41" spans="1:8" x14ac:dyDescent="0.25">
      <c r="A41">
        <v>40</v>
      </c>
      <c r="B41">
        <v>44</v>
      </c>
      <c r="C41" t="s">
        <v>9</v>
      </c>
      <c r="D41">
        <v>250</v>
      </c>
      <c r="E41">
        <v>3</v>
      </c>
      <c r="F41" t="s">
        <v>10</v>
      </c>
      <c r="G41">
        <v>3</v>
      </c>
      <c r="H41">
        <v>3</v>
      </c>
    </row>
    <row r="42" spans="1:8" x14ac:dyDescent="0.25">
      <c r="A42">
        <v>41</v>
      </c>
      <c r="B42">
        <v>23</v>
      </c>
      <c r="C42" t="s">
        <v>9</v>
      </c>
      <c r="D42">
        <v>220</v>
      </c>
      <c r="E42">
        <v>4</v>
      </c>
      <c r="F42" t="s">
        <v>11</v>
      </c>
      <c r="G42">
        <v>2</v>
      </c>
      <c r="H42">
        <v>1</v>
      </c>
    </row>
    <row r="43" spans="1:8" x14ac:dyDescent="0.25">
      <c r="A43">
        <v>42</v>
      </c>
      <c r="B43">
        <v>24</v>
      </c>
      <c r="C43" t="s">
        <v>8</v>
      </c>
      <c r="D43">
        <v>150</v>
      </c>
      <c r="E43">
        <v>2</v>
      </c>
      <c r="F43" t="s">
        <v>11</v>
      </c>
      <c r="G43">
        <v>2</v>
      </c>
      <c r="H43">
        <v>1</v>
      </c>
    </row>
    <row r="44" spans="1:8" x14ac:dyDescent="0.25">
      <c r="A44">
        <v>43</v>
      </c>
      <c r="B44">
        <v>29</v>
      </c>
      <c r="C44" t="s">
        <v>8</v>
      </c>
      <c r="D44">
        <v>180</v>
      </c>
      <c r="E44">
        <v>4</v>
      </c>
      <c r="F44" t="s">
        <v>10</v>
      </c>
      <c r="G44">
        <v>2</v>
      </c>
      <c r="H44">
        <v>4</v>
      </c>
    </row>
    <row r="45" spans="1:8" x14ac:dyDescent="0.25">
      <c r="A45">
        <v>44</v>
      </c>
      <c r="B45">
        <v>32</v>
      </c>
      <c r="C45" t="s">
        <v>8</v>
      </c>
      <c r="D45">
        <v>150</v>
      </c>
      <c r="E45">
        <v>4</v>
      </c>
      <c r="F45" t="s">
        <v>11</v>
      </c>
      <c r="G45">
        <v>2</v>
      </c>
      <c r="H45">
        <v>1</v>
      </c>
    </row>
    <row r="46" spans="1:8" x14ac:dyDescent="0.25">
      <c r="A46">
        <v>45</v>
      </c>
      <c r="B46">
        <v>26</v>
      </c>
      <c r="C46" t="s">
        <v>9</v>
      </c>
      <c r="D46">
        <v>250</v>
      </c>
      <c r="E46">
        <v>2</v>
      </c>
      <c r="F46" t="s">
        <v>10</v>
      </c>
      <c r="G46">
        <v>4</v>
      </c>
      <c r="H46">
        <v>3</v>
      </c>
    </row>
    <row r="47" spans="1:8" x14ac:dyDescent="0.25">
      <c r="A47">
        <v>46</v>
      </c>
      <c r="B47">
        <v>40</v>
      </c>
      <c r="C47" t="s">
        <v>9</v>
      </c>
      <c r="D47">
        <v>250</v>
      </c>
      <c r="E47">
        <v>3</v>
      </c>
      <c r="F47" t="s">
        <v>11</v>
      </c>
      <c r="G47">
        <v>3</v>
      </c>
      <c r="H47">
        <v>4</v>
      </c>
    </row>
    <row r="48" spans="1:8" x14ac:dyDescent="0.25">
      <c r="A48">
        <v>47</v>
      </c>
      <c r="B48">
        <v>37</v>
      </c>
      <c r="C48" t="s">
        <v>9</v>
      </c>
      <c r="D48">
        <v>220</v>
      </c>
      <c r="E48">
        <v>5</v>
      </c>
      <c r="F48" t="s">
        <v>10</v>
      </c>
      <c r="G48">
        <v>2</v>
      </c>
      <c r="H48">
        <v>4</v>
      </c>
    </row>
    <row r="49" spans="1:8" x14ac:dyDescent="0.25">
      <c r="A49">
        <v>48</v>
      </c>
      <c r="B49">
        <v>23</v>
      </c>
      <c r="C49" t="s">
        <v>8</v>
      </c>
      <c r="D49">
        <v>150</v>
      </c>
      <c r="E49">
        <v>5</v>
      </c>
      <c r="F49" t="s">
        <v>11</v>
      </c>
      <c r="G49">
        <v>4</v>
      </c>
      <c r="H49">
        <v>3</v>
      </c>
    </row>
    <row r="50" spans="1:8" x14ac:dyDescent="0.25">
      <c r="A50">
        <v>49</v>
      </c>
      <c r="B50">
        <v>36</v>
      </c>
      <c r="C50" t="s">
        <v>8</v>
      </c>
      <c r="D50">
        <v>180</v>
      </c>
      <c r="E50">
        <v>4</v>
      </c>
      <c r="F50" t="s">
        <v>10</v>
      </c>
      <c r="G50">
        <v>3</v>
      </c>
      <c r="H50">
        <v>3</v>
      </c>
    </row>
    <row r="51" spans="1:8" x14ac:dyDescent="0.25">
      <c r="A51">
        <v>50</v>
      </c>
      <c r="B51">
        <v>24</v>
      </c>
      <c r="C51" t="s">
        <v>8</v>
      </c>
      <c r="D51">
        <v>180</v>
      </c>
      <c r="E51">
        <v>2</v>
      </c>
      <c r="F51" t="s">
        <v>11</v>
      </c>
      <c r="G51">
        <v>4</v>
      </c>
      <c r="H51">
        <v>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B27" workbookViewId="0">
      <selection activeCell="L40" sqref="L40"/>
    </sheetView>
  </sheetViews>
  <sheetFormatPr defaultRowHeight="15" x14ac:dyDescent="0.25"/>
  <cols>
    <col min="10" max="10" width="6.5703125" customWidth="1"/>
    <col min="11" max="11" width="32.85546875" customWidth="1"/>
    <col min="12" max="12" width="20.7109375" customWidth="1"/>
  </cols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51</v>
      </c>
    </row>
    <row r="2" spans="1:12" x14ac:dyDescent="0.25">
      <c r="A2">
        <v>1</v>
      </c>
      <c r="B2">
        <v>36</v>
      </c>
      <c r="C2" t="s">
        <v>8</v>
      </c>
      <c r="D2" s="5">
        <v>180</v>
      </c>
      <c r="E2">
        <v>3</v>
      </c>
      <c r="F2" t="s">
        <v>10</v>
      </c>
      <c r="G2">
        <v>4</v>
      </c>
      <c r="H2">
        <v>3</v>
      </c>
      <c r="I2" t="str">
        <f>IF(B2&gt;35,"30-40",IF(B2&gt;10,"10-20"))</f>
        <v>30-40</v>
      </c>
      <c r="K2" t="s">
        <v>52</v>
      </c>
      <c r="L2">
        <f>MIN(B2:B51)</f>
        <v>18</v>
      </c>
    </row>
    <row r="3" spans="1:12" x14ac:dyDescent="0.25">
      <c r="A3">
        <v>2</v>
      </c>
      <c r="B3">
        <v>45</v>
      </c>
      <c r="C3" t="s">
        <v>8</v>
      </c>
      <c r="D3" s="5">
        <v>180</v>
      </c>
      <c r="E3">
        <v>4</v>
      </c>
      <c r="F3" t="s">
        <v>12</v>
      </c>
      <c r="G3">
        <v>3</v>
      </c>
      <c r="H3">
        <v>2</v>
      </c>
      <c r="I3" t="str">
        <f t="shared" ref="I3:I51" si="0">IF(B3&gt;35,"30-40",IF(B3&gt;10,"10-20"))</f>
        <v>30-40</v>
      </c>
      <c r="K3" t="s">
        <v>53</v>
      </c>
      <c r="L3">
        <f>MAX(B2:B51)</f>
        <v>45</v>
      </c>
    </row>
    <row r="4" spans="1:12" x14ac:dyDescent="0.25">
      <c r="A4">
        <v>3</v>
      </c>
      <c r="B4">
        <v>20</v>
      </c>
      <c r="C4" t="s">
        <v>9</v>
      </c>
      <c r="D4" s="5">
        <v>220</v>
      </c>
      <c r="E4">
        <v>3</v>
      </c>
      <c r="F4" t="s">
        <v>10</v>
      </c>
      <c r="G4">
        <v>2</v>
      </c>
      <c r="H4">
        <v>3</v>
      </c>
      <c r="I4" t="str">
        <f t="shared" si="0"/>
        <v>10-20</v>
      </c>
    </row>
    <row r="5" spans="1:12" x14ac:dyDescent="0.25">
      <c r="A5">
        <v>4</v>
      </c>
      <c r="B5">
        <v>27</v>
      </c>
      <c r="C5" t="s">
        <v>9</v>
      </c>
      <c r="D5" s="5">
        <v>180</v>
      </c>
      <c r="E5">
        <v>2</v>
      </c>
      <c r="F5" t="s">
        <v>10</v>
      </c>
      <c r="G5">
        <v>4</v>
      </c>
      <c r="H5">
        <v>2</v>
      </c>
      <c r="I5" t="str">
        <f t="shared" si="0"/>
        <v>10-20</v>
      </c>
    </row>
    <row r="6" spans="1:12" x14ac:dyDescent="0.25">
      <c r="A6">
        <v>5</v>
      </c>
      <c r="B6">
        <v>22</v>
      </c>
      <c r="C6" t="s">
        <v>9</v>
      </c>
      <c r="D6" s="5">
        <v>220</v>
      </c>
      <c r="E6">
        <v>5</v>
      </c>
      <c r="F6" t="s">
        <v>12</v>
      </c>
      <c r="G6">
        <v>3</v>
      </c>
      <c r="H6">
        <v>2</v>
      </c>
      <c r="I6" t="str">
        <f t="shared" si="0"/>
        <v>10-20</v>
      </c>
      <c r="K6" t="s">
        <v>50</v>
      </c>
    </row>
    <row r="7" spans="1:12" x14ac:dyDescent="0.25">
      <c r="A7">
        <v>6</v>
      </c>
      <c r="B7">
        <v>39</v>
      </c>
      <c r="C7" t="s">
        <v>8</v>
      </c>
      <c r="D7" s="5">
        <v>150</v>
      </c>
      <c r="E7">
        <v>2</v>
      </c>
      <c r="F7" t="s">
        <v>11</v>
      </c>
      <c r="G7">
        <v>4</v>
      </c>
      <c r="H7">
        <v>2</v>
      </c>
      <c r="I7" t="str">
        <f t="shared" si="0"/>
        <v>30-40</v>
      </c>
      <c r="K7" t="s">
        <v>8</v>
      </c>
      <c r="L7">
        <f>COUNTIF(C2:C51,K7)</f>
        <v>26</v>
      </c>
    </row>
    <row r="8" spans="1:12" x14ac:dyDescent="0.25">
      <c r="A8">
        <v>7</v>
      </c>
      <c r="B8">
        <v>30</v>
      </c>
      <c r="C8" t="s">
        <v>8</v>
      </c>
      <c r="D8" s="5">
        <v>220</v>
      </c>
      <c r="E8">
        <v>5</v>
      </c>
      <c r="F8" t="s">
        <v>11</v>
      </c>
      <c r="G8">
        <v>2</v>
      </c>
      <c r="H8">
        <v>4</v>
      </c>
      <c r="I8" t="str">
        <f t="shared" si="0"/>
        <v>10-20</v>
      </c>
      <c r="K8" t="s">
        <v>9</v>
      </c>
      <c r="L8">
        <f>COUNTIF(C3:C52,K8)</f>
        <v>24</v>
      </c>
    </row>
    <row r="9" spans="1:12" x14ac:dyDescent="0.25">
      <c r="A9">
        <v>8</v>
      </c>
      <c r="B9">
        <v>42</v>
      </c>
      <c r="C9" t="s">
        <v>8</v>
      </c>
      <c r="D9" s="5">
        <v>220</v>
      </c>
      <c r="E9">
        <v>2</v>
      </c>
      <c r="F9" t="s">
        <v>12</v>
      </c>
      <c r="G9">
        <v>4</v>
      </c>
      <c r="H9">
        <v>1</v>
      </c>
      <c r="I9" t="str">
        <f t="shared" si="0"/>
        <v>30-40</v>
      </c>
    </row>
    <row r="10" spans="1:12" x14ac:dyDescent="0.25">
      <c r="A10">
        <v>9</v>
      </c>
      <c r="B10">
        <v>20</v>
      </c>
      <c r="C10" t="s">
        <v>9</v>
      </c>
      <c r="D10" s="5">
        <v>250</v>
      </c>
      <c r="E10">
        <v>3</v>
      </c>
      <c r="F10" t="s">
        <v>10</v>
      </c>
      <c r="G10">
        <v>4</v>
      </c>
      <c r="H10">
        <v>4</v>
      </c>
      <c r="I10" t="str">
        <f t="shared" si="0"/>
        <v>10-20</v>
      </c>
    </row>
    <row r="11" spans="1:12" x14ac:dyDescent="0.25">
      <c r="A11">
        <v>10</v>
      </c>
      <c r="B11">
        <v>40</v>
      </c>
      <c r="C11" t="s">
        <v>9</v>
      </c>
      <c r="D11" s="5">
        <v>180</v>
      </c>
      <c r="E11">
        <v>2</v>
      </c>
      <c r="F11" t="s">
        <v>12</v>
      </c>
      <c r="G11">
        <v>3</v>
      </c>
      <c r="H11">
        <v>1</v>
      </c>
      <c r="I11" t="str">
        <f t="shared" si="0"/>
        <v>30-40</v>
      </c>
      <c r="K11" t="s">
        <v>37</v>
      </c>
    </row>
    <row r="12" spans="1:12" x14ac:dyDescent="0.25">
      <c r="A12">
        <v>11</v>
      </c>
      <c r="B12">
        <v>38</v>
      </c>
      <c r="C12" t="s">
        <v>9</v>
      </c>
      <c r="D12" s="5">
        <v>180</v>
      </c>
      <c r="E12">
        <v>2</v>
      </c>
      <c r="F12" t="s">
        <v>10</v>
      </c>
      <c r="G12">
        <v>2</v>
      </c>
      <c r="H12">
        <v>3</v>
      </c>
      <c r="I12" t="str">
        <f t="shared" si="0"/>
        <v>30-40</v>
      </c>
      <c r="K12" t="s">
        <v>10</v>
      </c>
      <c r="L12">
        <f>COUNTIF(F2:F51,K12)</f>
        <v>14</v>
      </c>
    </row>
    <row r="13" spans="1:12" x14ac:dyDescent="0.25">
      <c r="A13">
        <v>12</v>
      </c>
      <c r="B13">
        <v>31</v>
      </c>
      <c r="C13" t="s">
        <v>8</v>
      </c>
      <c r="D13" s="5">
        <v>150</v>
      </c>
      <c r="E13">
        <v>4</v>
      </c>
      <c r="F13" t="s">
        <v>11</v>
      </c>
      <c r="G13">
        <v>2</v>
      </c>
      <c r="H13">
        <v>1</v>
      </c>
      <c r="I13" t="str">
        <f t="shared" si="0"/>
        <v>10-20</v>
      </c>
      <c r="K13" t="s">
        <v>12</v>
      </c>
      <c r="L13">
        <f t="shared" ref="L13:L14" si="1">COUNTIF(F3:F52,K13)</f>
        <v>10</v>
      </c>
    </row>
    <row r="14" spans="1:12" x14ac:dyDescent="0.25">
      <c r="A14">
        <v>13</v>
      </c>
      <c r="B14">
        <v>19</v>
      </c>
      <c r="C14" t="s">
        <v>8</v>
      </c>
      <c r="D14" s="5">
        <v>220</v>
      </c>
      <c r="E14">
        <v>2</v>
      </c>
      <c r="F14" t="s">
        <v>11</v>
      </c>
      <c r="G14">
        <v>2</v>
      </c>
      <c r="H14">
        <v>3</v>
      </c>
      <c r="I14" t="str">
        <f t="shared" si="0"/>
        <v>10-20</v>
      </c>
      <c r="K14" t="s">
        <v>11</v>
      </c>
      <c r="L14">
        <f t="shared" si="1"/>
        <v>26</v>
      </c>
    </row>
    <row r="15" spans="1:12" x14ac:dyDescent="0.25">
      <c r="A15">
        <v>14</v>
      </c>
      <c r="B15">
        <v>23</v>
      </c>
      <c r="C15" t="s">
        <v>8</v>
      </c>
      <c r="D15" s="5">
        <v>180</v>
      </c>
      <c r="E15">
        <v>5</v>
      </c>
      <c r="F15" t="s">
        <v>11</v>
      </c>
      <c r="G15">
        <v>1</v>
      </c>
      <c r="H15">
        <v>4</v>
      </c>
      <c r="I15" t="str">
        <f t="shared" si="0"/>
        <v>10-20</v>
      </c>
    </row>
    <row r="16" spans="1:12" x14ac:dyDescent="0.25">
      <c r="A16">
        <v>15</v>
      </c>
      <c r="B16">
        <v>36</v>
      </c>
      <c r="C16" t="s">
        <v>9</v>
      </c>
      <c r="D16" s="5">
        <v>200</v>
      </c>
      <c r="E16">
        <v>2</v>
      </c>
      <c r="F16" t="s">
        <v>10</v>
      </c>
      <c r="G16">
        <v>4</v>
      </c>
      <c r="H16">
        <v>1</v>
      </c>
      <c r="I16" t="str">
        <f t="shared" si="0"/>
        <v>30-40</v>
      </c>
      <c r="K16" t="s">
        <v>36</v>
      </c>
    </row>
    <row r="17" spans="1:15" x14ac:dyDescent="0.25">
      <c r="A17">
        <v>16</v>
      </c>
      <c r="B17">
        <v>24</v>
      </c>
      <c r="C17" t="s">
        <v>9</v>
      </c>
      <c r="D17" s="5">
        <v>150</v>
      </c>
      <c r="E17">
        <v>3</v>
      </c>
      <c r="F17" t="s">
        <v>10</v>
      </c>
      <c r="G17">
        <v>3</v>
      </c>
      <c r="H17">
        <v>4</v>
      </c>
      <c r="I17" t="str">
        <f t="shared" si="0"/>
        <v>10-20</v>
      </c>
      <c r="K17" t="s">
        <v>8</v>
      </c>
      <c r="L17">
        <f>SUMIF(C2:C51,K17,D2:D51)</f>
        <v>5030</v>
      </c>
    </row>
    <row r="18" spans="1:15" x14ac:dyDescent="0.25">
      <c r="A18">
        <v>17</v>
      </c>
      <c r="B18">
        <v>28</v>
      </c>
      <c r="C18" t="s">
        <v>9</v>
      </c>
      <c r="D18" s="5">
        <v>220</v>
      </c>
      <c r="E18">
        <v>4</v>
      </c>
      <c r="F18" t="s">
        <v>12</v>
      </c>
      <c r="G18">
        <v>1</v>
      </c>
      <c r="H18">
        <v>3</v>
      </c>
      <c r="I18" t="str">
        <f t="shared" si="0"/>
        <v>10-20</v>
      </c>
      <c r="K18" t="s">
        <v>9</v>
      </c>
      <c r="L18">
        <f>SUMIF(C3:C52,K18,D3:D52)</f>
        <v>4780</v>
      </c>
    </row>
    <row r="19" spans="1:15" x14ac:dyDescent="0.25">
      <c r="A19">
        <v>18</v>
      </c>
      <c r="B19">
        <v>25</v>
      </c>
      <c r="C19" t="s">
        <v>8</v>
      </c>
      <c r="D19" s="5">
        <v>220</v>
      </c>
      <c r="E19">
        <v>3</v>
      </c>
      <c r="F19" t="s">
        <v>11</v>
      </c>
      <c r="G19">
        <v>3</v>
      </c>
      <c r="H19">
        <v>3</v>
      </c>
      <c r="I19" t="str">
        <f t="shared" si="0"/>
        <v>10-20</v>
      </c>
    </row>
    <row r="20" spans="1:15" x14ac:dyDescent="0.25">
      <c r="A20">
        <v>19</v>
      </c>
      <c r="B20">
        <v>34</v>
      </c>
      <c r="C20" t="s">
        <v>8</v>
      </c>
      <c r="D20" s="5">
        <v>220</v>
      </c>
      <c r="E20">
        <v>4</v>
      </c>
      <c r="F20" t="s">
        <v>11</v>
      </c>
      <c r="G20">
        <v>4</v>
      </c>
      <c r="H20">
        <v>1</v>
      </c>
      <c r="I20" t="str">
        <f t="shared" si="0"/>
        <v>10-20</v>
      </c>
    </row>
    <row r="21" spans="1:15" x14ac:dyDescent="0.25">
      <c r="A21">
        <v>20</v>
      </c>
      <c r="B21">
        <v>39</v>
      </c>
      <c r="C21" t="s">
        <v>8</v>
      </c>
      <c r="D21" s="5">
        <v>200</v>
      </c>
      <c r="E21">
        <v>4</v>
      </c>
      <c r="F21" t="s">
        <v>11</v>
      </c>
      <c r="G21">
        <v>4</v>
      </c>
      <c r="H21">
        <v>2</v>
      </c>
      <c r="I21" t="str">
        <f t="shared" si="0"/>
        <v>30-40</v>
      </c>
      <c r="K21" t="s">
        <v>38</v>
      </c>
      <c r="L21" t="s">
        <v>39</v>
      </c>
      <c r="M21" t="s">
        <v>40</v>
      </c>
      <c r="N21" t="s">
        <v>41</v>
      </c>
      <c r="O21" t="s">
        <v>42</v>
      </c>
    </row>
    <row r="22" spans="1:15" x14ac:dyDescent="0.25">
      <c r="A22">
        <v>21</v>
      </c>
      <c r="B22">
        <v>20</v>
      </c>
      <c r="C22" t="s">
        <v>9</v>
      </c>
      <c r="D22" s="5">
        <v>220</v>
      </c>
      <c r="E22">
        <v>5</v>
      </c>
      <c r="F22" t="s">
        <v>11</v>
      </c>
      <c r="G22">
        <v>4</v>
      </c>
      <c r="H22">
        <v>1</v>
      </c>
      <c r="I22" t="str">
        <f t="shared" si="0"/>
        <v>10-20</v>
      </c>
      <c r="K22" t="s">
        <v>8</v>
      </c>
      <c r="L22">
        <f>AVERAGEIF(C2:C51,K22,D2:D51)</f>
        <v>193.46153846153845</v>
      </c>
      <c r="M22">
        <f>MAX(C2:C51,K22,D2:D51)</f>
        <v>250</v>
      </c>
      <c r="N22">
        <f>MIN(C2:C51,K22,D2:D51)</f>
        <v>150</v>
      </c>
    </row>
    <row r="23" spans="1:15" x14ac:dyDescent="0.25">
      <c r="A23">
        <v>22</v>
      </c>
      <c r="B23">
        <v>44</v>
      </c>
      <c r="C23" t="s">
        <v>9</v>
      </c>
      <c r="D23" s="5">
        <v>200</v>
      </c>
      <c r="E23">
        <v>3</v>
      </c>
      <c r="F23" t="s">
        <v>12</v>
      </c>
      <c r="G23">
        <v>4</v>
      </c>
      <c r="H23">
        <v>4</v>
      </c>
      <c r="I23" t="str">
        <f t="shared" si="0"/>
        <v>30-40</v>
      </c>
      <c r="K23" t="s">
        <v>9</v>
      </c>
      <c r="L23">
        <f>AVERAGEIF(C3:C52,K23,D3:D52)</f>
        <v>199.16666666666666</v>
      </c>
      <c r="M23">
        <f>MAX(C3:C52,K23,D3:D52)</f>
        <v>250</v>
      </c>
      <c r="N23">
        <f>MIN(C3:C52,K23,D3:D52)</f>
        <v>150</v>
      </c>
    </row>
    <row r="24" spans="1:15" x14ac:dyDescent="0.25">
      <c r="A24">
        <v>23</v>
      </c>
      <c r="B24">
        <v>20</v>
      </c>
      <c r="C24" t="s">
        <v>9</v>
      </c>
      <c r="D24" s="5">
        <v>220</v>
      </c>
      <c r="E24">
        <v>3</v>
      </c>
      <c r="F24" t="s">
        <v>11</v>
      </c>
      <c r="G24">
        <v>2</v>
      </c>
      <c r="H24">
        <v>4</v>
      </c>
      <c r="I24" t="str">
        <f t="shared" si="0"/>
        <v>10-20</v>
      </c>
    </row>
    <row r="25" spans="1:15" x14ac:dyDescent="0.25">
      <c r="A25">
        <v>24</v>
      </c>
      <c r="B25">
        <v>31</v>
      </c>
      <c r="C25" t="s">
        <v>8</v>
      </c>
      <c r="D25" s="5">
        <v>250</v>
      </c>
      <c r="E25">
        <v>4</v>
      </c>
      <c r="F25" t="s">
        <v>11</v>
      </c>
      <c r="G25">
        <v>4</v>
      </c>
      <c r="H25">
        <v>4</v>
      </c>
      <c r="I25" t="str">
        <f t="shared" si="0"/>
        <v>10-20</v>
      </c>
      <c r="M25" t="s">
        <v>45</v>
      </c>
      <c r="N25" t="s">
        <v>46</v>
      </c>
      <c r="O25" t="s">
        <v>47</v>
      </c>
    </row>
    <row r="26" spans="1:15" x14ac:dyDescent="0.25">
      <c r="A26">
        <v>25</v>
      </c>
      <c r="B26">
        <v>32</v>
      </c>
      <c r="C26" t="s">
        <v>8</v>
      </c>
      <c r="D26" s="5">
        <v>250</v>
      </c>
      <c r="E26">
        <v>3</v>
      </c>
      <c r="F26" t="s">
        <v>12</v>
      </c>
      <c r="G26">
        <v>1</v>
      </c>
      <c r="H26">
        <v>3</v>
      </c>
      <c r="I26" t="str">
        <f t="shared" si="0"/>
        <v>10-20</v>
      </c>
      <c r="K26">
        <v>0.02</v>
      </c>
      <c r="L26" t="s">
        <v>43</v>
      </c>
      <c r="M26">
        <v>20000</v>
      </c>
      <c r="N26">
        <v>14000</v>
      </c>
      <c r="O26">
        <v>13000</v>
      </c>
    </row>
    <row r="27" spans="1:15" x14ac:dyDescent="0.25">
      <c r="A27">
        <v>26</v>
      </c>
      <c r="B27">
        <v>29</v>
      </c>
      <c r="C27" t="s">
        <v>8</v>
      </c>
      <c r="D27" s="5">
        <v>180</v>
      </c>
      <c r="E27">
        <v>3</v>
      </c>
      <c r="F27" t="s">
        <v>11</v>
      </c>
      <c r="G27">
        <v>1</v>
      </c>
      <c r="H27">
        <v>4</v>
      </c>
      <c r="I27" t="str">
        <f t="shared" si="0"/>
        <v>10-20</v>
      </c>
      <c r="L27" t="s">
        <v>44</v>
      </c>
      <c r="M27">
        <f>M26-(M26*$K$26)</f>
        <v>19600</v>
      </c>
      <c r="N27">
        <f t="shared" ref="N27:O27" si="2">N26-(N26*$K$26)</f>
        <v>13720</v>
      </c>
      <c r="O27">
        <f t="shared" si="2"/>
        <v>12740</v>
      </c>
    </row>
    <row r="28" spans="1:15" x14ac:dyDescent="0.25">
      <c r="A28">
        <v>27</v>
      </c>
      <c r="B28">
        <v>22</v>
      </c>
      <c r="C28" t="s">
        <v>9</v>
      </c>
      <c r="D28" s="5">
        <v>150</v>
      </c>
      <c r="E28">
        <v>4</v>
      </c>
      <c r="F28" t="s">
        <v>11</v>
      </c>
      <c r="G28">
        <v>3</v>
      </c>
      <c r="H28">
        <v>3</v>
      </c>
      <c r="I28" t="str">
        <f t="shared" si="0"/>
        <v>10-20</v>
      </c>
    </row>
    <row r="29" spans="1:15" x14ac:dyDescent="0.25">
      <c r="A29">
        <v>28</v>
      </c>
      <c r="B29">
        <v>19</v>
      </c>
      <c r="C29" t="s">
        <v>9</v>
      </c>
      <c r="D29" s="5">
        <v>200</v>
      </c>
      <c r="E29">
        <v>2</v>
      </c>
      <c r="F29" t="s">
        <v>11</v>
      </c>
      <c r="G29">
        <v>3</v>
      </c>
      <c r="H29">
        <v>2</v>
      </c>
      <c r="I29" t="str">
        <f t="shared" si="0"/>
        <v>10-20</v>
      </c>
    </row>
    <row r="30" spans="1:15" x14ac:dyDescent="0.25">
      <c r="A30">
        <v>29</v>
      </c>
      <c r="B30">
        <v>40</v>
      </c>
      <c r="C30" t="s">
        <v>9</v>
      </c>
      <c r="D30" s="5">
        <v>150</v>
      </c>
      <c r="E30">
        <v>4</v>
      </c>
      <c r="F30" t="s">
        <v>11</v>
      </c>
      <c r="G30">
        <v>2</v>
      </c>
      <c r="H30">
        <v>1</v>
      </c>
      <c r="I30" t="str">
        <f t="shared" si="0"/>
        <v>30-40</v>
      </c>
      <c r="K30" t="s">
        <v>48</v>
      </c>
    </row>
    <row r="31" spans="1:15" x14ac:dyDescent="0.25">
      <c r="A31">
        <v>30</v>
      </c>
      <c r="B31">
        <v>29</v>
      </c>
      <c r="C31" t="s">
        <v>8</v>
      </c>
      <c r="D31" s="5">
        <v>250</v>
      </c>
      <c r="E31">
        <v>3</v>
      </c>
      <c r="F31" t="s">
        <v>10</v>
      </c>
      <c r="G31">
        <v>4</v>
      </c>
      <c r="H31">
        <v>4</v>
      </c>
      <c r="I31" t="str">
        <f t="shared" si="0"/>
        <v>10-20</v>
      </c>
      <c r="K31" t="s">
        <v>49</v>
      </c>
    </row>
    <row r="32" spans="1:15" x14ac:dyDescent="0.25">
      <c r="A32">
        <v>31</v>
      </c>
      <c r="B32">
        <v>40</v>
      </c>
      <c r="C32" t="s">
        <v>8</v>
      </c>
      <c r="D32" s="5">
        <v>220</v>
      </c>
      <c r="E32">
        <v>5</v>
      </c>
      <c r="F32" t="s">
        <v>10</v>
      </c>
      <c r="G32">
        <v>1</v>
      </c>
      <c r="H32">
        <v>1</v>
      </c>
      <c r="I32" t="str">
        <f t="shared" si="0"/>
        <v>30-40</v>
      </c>
    </row>
    <row r="33" spans="1:14" x14ac:dyDescent="0.25">
      <c r="A33">
        <v>32</v>
      </c>
      <c r="B33">
        <v>36</v>
      </c>
      <c r="C33" t="s">
        <v>8</v>
      </c>
      <c r="D33" s="5">
        <v>180</v>
      </c>
      <c r="E33">
        <v>5</v>
      </c>
      <c r="F33" t="s">
        <v>12</v>
      </c>
      <c r="G33">
        <v>2</v>
      </c>
      <c r="H33">
        <v>3</v>
      </c>
      <c r="I33" t="str">
        <f t="shared" si="0"/>
        <v>30-40</v>
      </c>
      <c r="L33" t="s">
        <v>10</v>
      </c>
      <c r="M33" t="s">
        <v>12</v>
      </c>
      <c r="N33" t="s">
        <v>11</v>
      </c>
    </row>
    <row r="34" spans="1:14" x14ac:dyDescent="0.25">
      <c r="A34">
        <v>33</v>
      </c>
      <c r="B34">
        <v>22</v>
      </c>
      <c r="C34" t="s">
        <v>9</v>
      </c>
      <c r="D34" s="5">
        <v>150</v>
      </c>
      <c r="E34">
        <v>5</v>
      </c>
      <c r="F34" t="s">
        <v>11</v>
      </c>
      <c r="G34">
        <v>2</v>
      </c>
      <c r="H34">
        <v>2</v>
      </c>
      <c r="I34" t="str">
        <f t="shared" si="0"/>
        <v>10-20</v>
      </c>
      <c r="K34" t="s">
        <v>8</v>
      </c>
      <c r="L34">
        <f>SUMIFS($D$2:$D$51,$C$2:$C$51,K34,$F$2:$F$51,L33)</f>
        <v>1010</v>
      </c>
      <c r="M34">
        <f t="shared" ref="M34:N34" si="3">SUMIFS($D$2:$D$51,$C$2:$C$51,$K$34,$F$2:$F$51,M33)</f>
        <v>1030</v>
      </c>
      <c r="N34">
        <f t="shared" si="3"/>
        <v>2990</v>
      </c>
    </row>
    <row r="35" spans="1:14" x14ac:dyDescent="0.25">
      <c r="A35">
        <v>34</v>
      </c>
      <c r="B35">
        <v>32</v>
      </c>
      <c r="C35" t="s">
        <v>9</v>
      </c>
      <c r="D35" s="5">
        <v>200</v>
      </c>
      <c r="E35">
        <v>5</v>
      </c>
      <c r="F35" t="s">
        <v>12</v>
      </c>
      <c r="G35">
        <v>1</v>
      </c>
      <c r="H35">
        <v>1</v>
      </c>
      <c r="I35" t="str">
        <f t="shared" si="0"/>
        <v>10-20</v>
      </c>
      <c r="K35" t="s">
        <v>9</v>
      </c>
      <c r="L35">
        <f>SUMIFS($D$2:$D$51,$C$2:$C$51,$K$35,$F$2:$F$51,L33)</f>
        <v>1900</v>
      </c>
      <c r="M35">
        <f t="shared" ref="M35:N35" si="4">SUMIFS($D$2:$D$51,$C$2:$C$51,$K$35,$F$2:$F$51,M33)</f>
        <v>1020</v>
      </c>
      <c r="N35">
        <f t="shared" si="4"/>
        <v>1860</v>
      </c>
    </row>
    <row r="36" spans="1:14" x14ac:dyDescent="0.25">
      <c r="A36">
        <v>35</v>
      </c>
      <c r="B36">
        <v>18</v>
      </c>
      <c r="C36" t="s">
        <v>9</v>
      </c>
      <c r="D36" s="5">
        <v>150</v>
      </c>
      <c r="E36">
        <v>2</v>
      </c>
      <c r="F36" t="s">
        <v>11</v>
      </c>
      <c r="G36">
        <v>3</v>
      </c>
      <c r="H36">
        <v>1</v>
      </c>
      <c r="I36" t="str">
        <f t="shared" si="0"/>
        <v>10-20</v>
      </c>
    </row>
    <row r="37" spans="1:14" x14ac:dyDescent="0.25">
      <c r="A37">
        <v>36</v>
      </c>
      <c r="B37">
        <v>45</v>
      </c>
      <c r="C37" t="s">
        <v>8</v>
      </c>
      <c r="D37" s="5">
        <v>150</v>
      </c>
      <c r="E37">
        <v>2</v>
      </c>
      <c r="F37" t="s">
        <v>11</v>
      </c>
      <c r="G37">
        <v>1</v>
      </c>
      <c r="H37">
        <v>3</v>
      </c>
      <c r="I37" t="str">
        <f t="shared" si="0"/>
        <v>30-40</v>
      </c>
    </row>
    <row r="38" spans="1:14" x14ac:dyDescent="0.25">
      <c r="A38">
        <v>37</v>
      </c>
      <c r="B38">
        <v>23</v>
      </c>
      <c r="C38" t="s">
        <v>8</v>
      </c>
      <c r="D38" s="5">
        <v>220</v>
      </c>
      <c r="E38">
        <v>4</v>
      </c>
      <c r="F38" t="s">
        <v>11</v>
      </c>
      <c r="G38">
        <v>3</v>
      </c>
      <c r="H38">
        <v>2</v>
      </c>
      <c r="I38" t="str">
        <f t="shared" si="0"/>
        <v>10-20</v>
      </c>
      <c r="L38" t="s">
        <v>8</v>
      </c>
      <c r="M38" t="s">
        <v>9</v>
      </c>
    </row>
    <row r="39" spans="1:14" x14ac:dyDescent="0.25">
      <c r="A39">
        <v>38</v>
      </c>
      <c r="B39">
        <v>42</v>
      </c>
      <c r="C39" t="s">
        <v>8</v>
      </c>
      <c r="D39" s="5">
        <v>200</v>
      </c>
      <c r="E39">
        <v>2</v>
      </c>
      <c r="F39" t="s">
        <v>12</v>
      </c>
      <c r="G39">
        <v>3</v>
      </c>
      <c r="H39">
        <v>3</v>
      </c>
      <c r="I39" t="str">
        <f t="shared" si="0"/>
        <v>30-40</v>
      </c>
      <c r="K39" t="s">
        <v>10</v>
      </c>
      <c r="L39">
        <f>COUNTIFS($C$2:$C$51,$L$38,$F$2:$F$51,K39)</f>
        <v>5</v>
      </c>
      <c r="M39">
        <f>COUNTIFS($C$2:$C$51,$M$38,$F$2:$F$51,K39)</f>
        <v>9</v>
      </c>
    </row>
    <row r="40" spans="1:14" x14ac:dyDescent="0.25">
      <c r="A40">
        <v>39</v>
      </c>
      <c r="B40">
        <v>20</v>
      </c>
      <c r="C40" t="s">
        <v>9</v>
      </c>
      <c r="D40" s="5">
        <v>150</v>
      </c>
      <c r="E40">
        <v>5</v>
      </c>
      <c r="F40" t="s">
        <v>11</v>
      </c>
      <c r="G40">
        <v>2</v>
      </c>
      <c r="H40">
        <v>4</v>
      </c>
      <c r="I40" t="str">
        <f t="shared" si="0"/>
        <v>10-20</v>
      </c>
      <c r="K40" t="s">
        <v>12</v>
      </c>
      <c r="L40">
        <f t="shared" ref="L40:L41" si="5">COUNTIFS($C$2:$C$51,$L$38,$F$2:$F$51,K40)</f>
        <v>5</v>
      </c>
      <c r="M40">
        <f t="shared" ref="M40:M41" si="6">COUNTIFS($C$2:$C$51,$M$38,$F$2:$F$51,K40)</f>
        <v>5</v>
      </c>
    </row>
    <row r="41" spans="1:14" x14ac:dyDescent="0.25">
      <c r="A41">
        <v>40</v>
      </c>
      <c r="B41">
        <v>44</v>
      </c>
      <c r="C41" t="s">
        <v>9</v>
      </c>
      <c r="D41" s="5">
        <v>250</v>
      </c>
      <c r="E41">
        <v>3</v>
      </c>
      <c r="F41" t="s">
        <v>10</v>
      </c>
      <c r="G41">
        <v>3</v>
      </c>
      <c r="H41">
        <v>3</v>
      </c>
      <c r="I41" t="str">
        <f t="shared" si="0"/>
        <v>30-40</v>
      </c>
      <c r="K41" t="s">
        <v>11</v>
      </c>
      <c r="L41">
        <f t="shared" si="5"/>
        <v>16</v>
      </c>
      <c r="M41">
        <f t="shared" si="6"/>
        <v>10</v>
      </c>
    </row>
    <row r="42" spans="1:14" x14ac:dyDescent="0.25">
      <c r="A42">
        <v>41</v>
      </c>
      <c r="B42">
        <v>23</v>
      </c>
      <c r="C42" t="s">
        <v>9</v>
      </c>
      <c r="D42" s="5">
        <v>220</v>
      </c>
      <c r="E42">
        <v>4</v>
      </c>
      <c r="F42" t="s">
        <v>11</v>
      </c>
      <c r="G42">
        <v>2</v>
      </c>
      <c r="H42">
        <v>1</v>
      </c>
      <c r="I42" t="str">
        <f t="shared" si="0"/>
        <v>10-20</v>
      </c>
    </row>
    <row r="43" spans="1:14" x14ac:dyDescent="0.25">
      <c r="A43">
        <v>42</v>
      </c>
      <c r="B43">
        <v>24</v>
      </c>
      <c r="C43" t="s">
        <v>8</v>
      </c>
      <c r="D43" s="5">
        <v>150</v>
      </c>
      <c r="E43">
        <v>2</v>
      </c>
      <c r="F43" t="s">
        <v>11</v>
      </c>
      <c r="G43">
        <v>2</v>
      </c>
      <c r="H43">
        <v>1</v>
      </c>
      <c r="I43" t="str">
        <f t="shared" si="0"/>
        <v>10-20</v>
      </c>
    </row>
    <row r="44" spans="1:14" x14ac:dyDescent="0.25">
      <c r="A44">
        <v>43</v>
      </c>
      <c r="B44">
        <v>29</v>
      </c>
      <c r="C44" t="s">
        <v>8</v>
      </c>
      <c r="D44" s="5">
        <v>180</v>
      </c>
      <c r="E44">
        <v>4</v>
      </c>
      <c r="F44" t="s">
        <v>10</v>
      </c>
      <c r="G44">
        <v>2</v>
      </c>
      <c r="H44">
        <v>4</v>
      </c>
      <c r="I44" t="str">
        <f t="shared" si="0"/>
        <v>10-20</v>
      </c>
      <c r="K44" t="s">
        <v>54</v>
      </c>
    </row>
    <row r="45" spans="1:14" x14ac:dyDescent="0.25">
      <c r="A45">
        <v>44</v>
      </c>
      <c r="B45">
        <v>32</v>
      </c>
      <c r="C45" t="s">
        <v>8</v>
      </c>
      <c r="D45" s="5">
        <v>150</v>
      </c>
      <c r="E45">
        <v>4</v>
      </c>
      <c r="F45" t="s">
        <v>11</v>
      </c>
      <c r="G45">
        <v>2</v>
      </c>
      <c r="H45">
        <v>1</v>
      </c>
      <c r="I45" t="str">
        <f t="shared" si="0"/>
        <v>10-20</v>
      </c>
      <c r="K45">
        <v>25</v>
      </c>
      <c r="L45">
        <f>COUNTIF(B2:B51,K45)</f>
        <v>1</v>
      </c>
    </row>
    <row r="46" spans="1:14" x14ac:dyDescent="0.25">
      <c r="A46">
        <v>45</v>
      </c>
      <c r="B46">
        <v>26</v>
      </c>
      <c r="C46" t="s">
        <v>9</v>
      </c>
      <c r="D46" s="5">
        <v>250</v>
      </c>
      <c r="E46">
        <v>2</v>
      </c>
      <c r="F46" t="s">
        <v>10</v>
      </c>
      <c r="G46">
        <v>4</v>
      </c>
      <c r="H46">
        <v>3</v>
      </c>
      <c r="I46" t="str">
        <f t="shared" si="0"/>
        <v>10-20</v>
      </c>
    </row>
    <row r="47" spans="1:14" x14ac:dyDescent="0.25">
      <c r="A47">
        <v>46</v>
      </c>
      <c r="B47">
        <v>40</v>
      </c>
      <c r="C47" t="s">
        <v>9</v>
      </c>
      <c r="D47" s="5">
        <v>250</v>
      </c>
      <c r="E47">
        <v>3</v>
      </c>
      <c r="F47" t="s">
        <v>11</v>
      </c>
      <c r="G47">
        <v>3</v>
      </c>
      <c r="H47">
        <v>4</v>
      </c>
      <c r="I47" t="str">
        <f t="shared" si="0"/>
        <v>30-40</v>
      </c>
    </row>
    <row r="48" spans="1:14" x14ac:dyDescent="0.25">
      <c r="A48">
        <v>47</v>
      </c>
      <c r="B48">
        <v>37</v>
      </c>
      <c r="C48" t="s">
        <v>9</v>
      </c>
      <c r="D48" s="5">
        <v>220</v>
      </c>
      <c r="E48">
        <v>5</v>
      </c>
      <c r="F48" t="s">
        <v>10</v>
      </c>
      <c r="G48">
        <v>2</v>
      </c>
      <c r="H48">
        <v>4</v>
      </c>
      <c r="I48" t="str">
        <f t="shared" si="0"/>
        <v>30-40</v>
      </c>
    </row>
    <row r="49" spans="1:9" x14ac:dyDescent="0.25">
      <c r="A49">
        <v>48</v>
      </c>
      <c r="B49">
        <v>23</v>
      </c>
      <c r="C49" t="s">
        <v>8</v>
      </c>
      <c r="D49" s="5">
        <v>150</v>
      </c>
      <c r="E49">
        <v>5</v>
      </c>
      <c r="F49" t="s">
        <v>11</v>
      </c>
      <c r="G49">
        <v>4</v>
      </c>
      <c r="H49">
        <v>3</v>
      </c>
      <c r="I49" t="str">
        <f t="shared" si="0"/>
        <v>10-20</v>
      </c>
    </row>
    <row r="50" spans="1:9" x14ac:dyDescent="0.25">
      <c r="A50">
        <v>49</v>
      </c>
      <c r="B50">
        <v>36</v>
      </c>
      <c r="C50" t="s">
        <v>8</v>
      </c>
      <c r="D50" s="5">
        <v>180</v>
      </c>
      <c r="E50">
        <v>4</v>
      </c>
      <c r="F50" t="s">
        <v>10</v>
      </c>
      <c r="G50">
        <v>3</v>
      </c>
      <c r="H50">
        <v>3</v>
      </c>
      <c r="I50" t="str">
        <f t="shared" si="0"/>
        <v>30-40</v>
      </c>
    </row>
    <row r="51" spans="1:9" x14ac:dyDescent="0.25">
      <c r="A51">
        <v>50</v>
      </c>
      <c r="B51">
        <v>24</v>
      </c>
      <c r="C51" t="s">
        <v>8</v>
      </c>
      <c r="D51" s="5">
        <v>180</v>
      </c>
      <c r="E51">
        <v>2</v>
      </c>
      <c r="F51" t="s">
        <v>11</v>
      </c>
      <c r="G51">
        <v>4</v>
      </c>
      <c r="H51">
        <v>3</v>
      </c>
      <c r="I51" t="str">
        <f t="shared" si="0"/>
        <v>10-20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 </vt:lpstr>
      <vt:lpstr>Clean Data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2019-05-01T07:44:16Z</dcterms:created>
  <dcterms:modified xsi:type="dcterms:W3CDTF">2023-08-26T19:02:17Z</dcterms:modified>
</cp:coreProperties>
</file>