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9975" activeTab="2"/>
  </bookViews>
  <sheets>
    <sheet name="Answer Report URS-A" sheetId="13" r:id="rId1"/>
    <sheet name="Sensitivity Report URS-A" sheetId="14" r:id="rId2"/>
    <sheet name="URS-A" sheetId="1" r:id="rId3"/>
    <sheet name="Answer Report URS-B" sheetId="11" r:id="rId4"/>
    <sheet name="Sensitivity Report URS-B" sheetId="12" r:id="rId5"/>
    <sheet name="URS-B" sheetId="2" r:id="rId6"/>
    <sheet name="URS-B (v2)" sheetId="10" r:id="rId7"/>
  </sheets>
  <definedNames>
    <definedName name="solver_adj" localSheetId="2" hidden="1">'URS-A'!$B$3:$C$3</definedName>
    <definedName name="solver_adj" localSheetId="5" hidden="1">'URS-B'!$B$3:$E$3</definedName>
    <definedName name="solver_adj" localSheetId="6" hidden="1">'URS-B (v2)'!$B$3:$F$3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5" hidden="1">2</definedName>
    <definedName name="solver_drv" localSheetId="6" hidden="1">2</definedName>
    <definedName name="solver_eng" localSheetId="2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ibd" localSheetId="2" hidden="1">2</definedName>
    <definedName name="solver_itr" localSheetId="2" hidden="1">100</definedName>
    <definedName name="solver_itr" localSheetId="5" hidden="1">2147483647</definedName>
    <definedName name="solver_itr" localSheetId="6" hidden="1">2147483647</definedName>
    <definedName name="solver_lhs1" localSheetId="2" hidden="1">'URS-A'!$D$12:$D$13</definedName>
    <definedName name="solver_lhs1" localSheetId="5" hidden="1">'URS-B'!$F$12:$F$13</definedName>
    <definedName name="solver_lhs1" localSheetId="6" hidden="1">'URS-B (v2)'!$G$12:$G$13</definedName>
    <definedName name="solver_lhs2" localSheetId="2" hidden="1">'URS-A'!$D$8:$D$10</definedName>
    <definedName name="solver_lhs2" localSheetId="5" hidden="1">'URS-B'!$F$8:$F$10</definedName>
    <definedName name="solver_lhs2" localSheetId="6" hidden="1">'URS-B (v2)'!$G$8:$G$10</definedName>
    <definedName name="solver_lin" localSheetId="2" hidden="1">1</definedName>
    <definedName name="solver_loc" localSheetId="2" hidden="1">1</definedName>
    <definedName name="solver_lva" localSheetId="2" hidden="1">2</definedName>
    <definedName name="solver_mip" localSheetId="2" hidden="1">5000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od" localSheetId="2" hidden="1">5000</definedName>
    <definedName name="solver_nod" localSheetId="5" hidden="1">2147483647</definedName>
    <definedName name="solver_nod" localSheetId="6" hidden="1">2147483647</definedName>
    <definedName name="solver_num" localSheetId="2" hidden="1">2</definedName>
    <definedName name="solver_num" localSheetId="5" hidden="1">2</definedName>
    <definedName name="solver_num" localSheetId="6" hidden="1">2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ofx" localSheetId="2" hidden="1">2</definedName>
    <definedName name="solver_opt" localSheetId="2" hidden="1">'URS-A'!$D$4</definedName>
    <definedName name="solver_opt" localSheetId="5" hidden="1">'URS-B'!$F$4</definedName>
    <definedName name="solver_opt" localSheetId="6" hidden="1">'URS-B (v2)'!$G$4</definedName>
    <definedName name="solver_piv" localSheetId="2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o" localSheetId="2" hidden="1">2</definedName>
    <definedName name="solver_rbv" localSheetId="2" hidden="1">1</definedName>
    <definedName name="solver_rbv" localSheetId="5" hidden="1">2</definedName>
    <definedName name="solver_rbv" localSheetId="6" hidden="1">2</definedName>
    <definedName name="solver_red" localSheetId="2" hidden="1">0.000001</definedName>
    <definedName name="solver_rel1" localSheetId="2" hidden="1">1</definedName>
    <definedName name="solver_rel1" localSheetId="5" hidden="1">1</definedName>
    <definedName name="solver_rel1" localSheetId="6" hidden="1">1</definedName>
    <definedName name="solver_rel2" localSheetId="2" hidden="1">3</definedName>
    <definedName name="solver_rel2" localSheetId="5" hidden="1">3</definedName>
    <definedName name="solver_rel2" localSheetId="6" hidden="1">3</definedName>
    <definedName name="solver_reo" localSheetId="2" hidden="1">2</definedName>
    <definedName name="solver_rep" localSheetId="2" hidden="1">2</definedName>
    <definedName name="solver_rhs1" localSheetId="2" hidden="1">'URS-A'!$F$12:$F$13</definedName>
    <definedName name="solver_rhs1" localSheetId="5" hidden="1">'URS-B'!$H$12:$H$13</definedName>
    <definedName name="solver_rhs1" localSheetId="6" hidden="1">'URS-B (v2)'!$I$12:$I$13</definedName>
    <definedName name="solver_rhs2" localSheetId="2" hidden="1">'URS-A'!$F$8:$F$10</definedName>
    <definedName name="solver_rhs2" localSheetId="5" hidden="1">'URS-B'!$H$8:$H$10</definedName>
    <definedName name="solver_rhs2" localSheetId="6" hidden="1">'URS-B (v2)'!$I$8:$I$10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5" hidden="1">2</definedName>
    <definedName name="solver_scl" localSheetId="6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td" localSheetId="2" hidden="1">1</definedName>
    <definedName name="solver_tim" localSheetId="2" hidden="1">100</definedName>
    <definedName name="solver_tim" localSheetId="5" hidden="1">2147483647</definedName>
    <definedName name="solver_tim" localSheetId="6" hidden="1">2147483647</definedName>
    <definedName name="solver_tol" localSheetId="2" hidden="1">0.0005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5" hidden="1">3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G8" i="1" l="1"/>
  <c r="G13" i="10" l="1"/>
  <c r="J13" i="10" s="1"/>
  <c r="G12" i="10"/>
  <c r="J12" i="10" s="1"/>
  <c r="G10" i="10"/>
  <c r="J10" i="10" s="1"/>
  <c r="G9" i="10"/>
  <c r="J9" i="10" s="1"/>
  <c r="G8" i="10"/>
  <c r="J8" i="10" s="1"/>
  <c r="G4" i="10"/>
  <c r="F13" i="2" l="1"/>
  <c r="I13" i="2" s="1"/>
  <c r="F12" i="2"/>
  <c r="I12" i="2" s="1"/>
  <c r="F10" i="2"/>
  <c r="I10" i="2" s="1"/>
  <c r="F9" i="2"/>
  <c r="I9" i="2" s="1"/>
  <c r="F8" i="2"/>
  <c r="I8" i="2" s="1"/>
  <c r="F4" i="2"/>
  <c r="D13" i="1" l="1"/>
  <c r="G13" i="1" s="1"/>
  <c r="D12" i="1"/>
  <c r="G12" i="1" s="1"/>
  <c r="D10" i="1"/>
  <c r="G10" i="1" s="1"/>
  <c r="D9" i="1"/>
  <c r="G9" i="1" s="1"/>
  <c r="D8" i="1"/>
  <c r="D4" i="1"/>
</calcChain>
</file>

<file path=xl/sharedStrings.xml><?xml version="1.0" encoding="utf-8"?>
<sst xmlns="http://schemas.openxmlformats.org/spreadsheetml/2006/main" count="302" uniqueCount="117">
  <si>
    <t>Decision Variables</t>
  </si>
  <si>
    <t>Objective (Min)</t>
  </si>
  <si>
    <t>Quantity</t>
  </si>
  <si>
    <t>Total Cost (Weekly)</t>
  </si>
  <si>
    <t>Unit Cost</t>
  </si>
  <si>
    <t>Subject To Constraints</t>
  </si>
  <si>
    <t>LHS</t>
  </si>
  <si>
    <t>RHS</t>
  </si>
  <si>
    <t>Paper Grades</t>
  </si>
  <si>
    <t>Total Production</t>
  </si>
  <si>
    <t>Required</t>
  </si>
  <si>
    <t>Surplus</t>
  </si>
  <si>
    <t>High Grade</t>
  </si>
  <si>
    <t>&gt;</t>
  </si>
  <si>
    <t>Medium Grade</t>
  </si>
  <si>
    <t>Low Grade</t>
  </si>
  <si>
    <t>Limit on Days</t>
  </si>
  <si>
    <t>Total Days Operated</t>
  </si>
  <si>
    <t>Week Limit</t>
  </si>
  <si>
    <t>Slack</t>
  </si>
  <si>
    <t>Days at RC</t>
  </si>
  <si>
    <t>&lt;</t>
  </si>
  <si>
    <t>Days at SJ</t>
  </si>
  <si>
    <t>Tons Reclassify H to M</t>
  </si>
  <si>
    <t>Tons Reclassify H to L</t>
  </si>
  <si>
    <t>Tons Reclassify M to L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</si>
  <si>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</si>
  <si>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</si>
  <si>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</si>
  <si>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</si>
  <si>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</si>
  <si>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</si>
  <si>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100 sec,  Iterations 100, Precision 0.000001, Use Automatic Scaling</t>
  </si>
  <si>
    <t>Max Subproblems 5000, Max Integer Sols 5000, Integer Tolerance 0.05%,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</si>
  <si>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</si>
  <si>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</si>
  <si>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</si>
  <si>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</si>
  <si>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</si>
  <si>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</si>
  <si>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</si>
  <si>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</si>
  <si>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</si>
  <si>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</si>
  <si>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</si>
  <si>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$D$4</t>
  </si>
  <si>
    <t>Unit Cost Total Cost (Weekly)</t>
  </si>
  <si>
    <t>$B$3</t>
  </si>
  <si>
    <t>Contin</t>
  </si>
  <si>
    <t>$C$3</t>
  </si>
  <si>
    <t>$D$12</t>
  </si>
  <si>
    <t>Days at RC Total Days Operated</t>
  </si>
  <si>
    <t>$D$12&lt;=$F$12</t>
  </si>
  <si>
    <t>Not Binding</t>
  </si>
  <si>
    <t>$D$13</t>
  </si>
  <si>
    <t>Days at SJ Total Days Operated</t>
  </si>
  <si>
    <t>$D$13&lt;=$F$13</t>
  </si>
  <si>
    <t>$D$8</t>
  </si>
  <si>
    <t>High Grade Total Production</t>
  </si>
  <si>
    <t>$D$8&gt;=$F$8</t>
  </si>
  <si>
    <t>Binding</t>
  </si>
  <si>
    <t>$D$9</t>
  </si>
  <si>
    <t>Medium Grade Total Production</t>
  </si>
  <si>
    <t>$D$9&gt;=$F$9</t>
  </si>
  <si>
    <t>$D$10</t>
  </si>
  <si>
    <t>Low Grade Total Production</t>
  </si>
  <si>
    <t>$D$10&gt;=$F$10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</si>
  <si>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</si>
  <si>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</si>
  <si>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</si>
  <si>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</si>
  <si>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</si>
  <si>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</si>
  <si>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</si>
  <si>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</si>
  <si>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</si>
  <si>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</si>
  <si>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</si>
  <si>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</si>
  <si>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</si>
  <si>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</si>
  <si>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Max Time Unlimited,  Iterations Unlimited, Precision 0.000001</t>
  </si>
  <si>
    <t>Max Subproblems Unlimited, Max Integer Sols Unlimited, Integer Tolerance 1%, Assume NonNegative</t>
  </si>
  <si>
    <t>$D$3</t>
  </si>
  <si>
    <t>Quantity Tons Reclassify H to M</t>
  </si>
  <si>
    <t>$E$3</t>
  </si>
  <si>
    <t>Quantity Tons Reclassify M to L</t>
  </si>
  <si>
    <t>Unity Recycling B</t>
  </si>
  <si>
    <t>Days Rock</t>
  </si>
  <si>
    <t>Days Fred</t>
  </si>
  <si>
    <t>Days at Rock</t>
  </si>
  <si>
    <t>Days at Fred</t>
  </si>
  <si>
    <t>Report Created: 3/26/2012 6:19:23 PM</t>
  </si>
  <si>
    <t>Solution Time: 0.016 Seconds.</t>
  </si>
  <si>
    <t>$F$4</t>
  </si>
  <si>
    <t>Quantity Days Rock</t>
  </si>
  <si>
    <t>Quantity Days Fred</t>
  </si>
  <si>
    <t>$F$12</t>
  </si>
  <si>
    <t>Days at Rock Total Days Operated</t>
  </si>
  <si>
    <t>$F$12&lt;=$H$12</t>
  </si>
  <si>
    <t>$F$13</t>
  </si>
  <si>
    <t>Days at Fred Total Days Operated</t>
  </si>
  <si>
    <t>$F$13&lt;=$H$13</t>
  </si>
  <si>
    <t>$F$8</t>
  </si>
  <si>
    <t>$F$8&gt;=$H$8</t>
  </si>
  <si>
    <t>$F$9</t>
  </si>
  <si>
    <t>$F$9&gt;=$H$9</t>
  </si>
  <si>
    <t>$F$10</t>
  </si>
  <si>
    <t>$F$10&gt;=$H$10</t>
  </si>
  <si>
    <t>Days Ro</t>
  </si>
  <si>
    <t>Days Fr</t>
  </si>
  <si>
    <t>Report Created: 3/26/2012 6:20:32 PM</t>
  </si>
  <si>
    <t>Quantity Days Ro</t>
  </si>
  <si>
    <t>Quantity Days Fr</t>
  </si>
  <si>
    <t>Worksheet: [Unity AB.xlsx]URS-A</t>
  </si>
  <si>
    <t>Worksheet: [Unity AB.xlsx]URS-B</t>
  </si>
  <si>
    <t>Unity Recycling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</si>
</sst>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Fill="1" applyBorder="1"/>
    <xf numFmtId="0" fontId="3" fillId="0" borderId="6" xfId="0" applyFont="1" applyBorder="1" applyAlignment="1">
      <alignment horizontal="center"/>
    </xf>
    <xf numFmtId="0" fontId="0" fillId="0" borderId="6" xfId="0" applyFill="1" applyBorder="1"/>
    <xf numFmtId="0" fontId="2" fillId="0" borderId="1" xfId="0" applyFont="1" applyFill="1" applyBorder="1"/>
    <xf numFmtId="0" fontId="0" fillId="0" borderId="7" xfId="0" applyFill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8" xfId="0" quotePrefix="1" applyBorder="1"/>
    <xf numFmtId="0" fontId="0" fillId="0" borderId="5" xfId="0" applyFill="1" applyBorder="1"/>
    <xf numFmtId="0" fontId="2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/>
    <xf numFmtId="0" fontId="0" fillId="0" borderId="16" xfId="0" applyFill="1" applyBorder="1" applyAlignment="1"/>
    <xf numFmtId="0" fontId="4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A2" sqref="A2"/>
    </sheetView>
  </sheetViews>
  <sheetFormatPr defaultRowHeight="12.75" x14ac:dyDescent="0.2"/>
  <cols>
    <col min="1" max="1" width="2.28515625" customWidth="1"/>
    <col min="2" max="2" width="6.28515625" customWidth="1"/>
    <col min="3" max="3" width="28.7109375" customWidth="1"/>
    <col min="4" max="4" width="14.28515625" bestFit="1" customWidth="1"/>
    <col min="5" max="5" width="13.85546875" bestFit="1" customWidth="1"/>
    <col min="6" max="6" width="10.5703125" customWidth="1"/>
    <col min="7" max="7" width="6" customWidth="1"/>
  </cols>
  <sheetData>
    <row r="1" spans="1:5" x14ac:dyDescent="0.2">
      <c r="A1" s="1" t="s">
        <v>26</v>
      </c>
    </row>
    <row r="2" spans="1:5" x14ac:dyDescent="0.2">
      <c r="A2" s="1" t="s">
        <v>114</v>
      </c>
    </row>
    <row r="3" spans="1:5" x14ac:dyDescent="0.2">
      <c r="A3" s="1" t="s">
        <v>111</v>
      </c>
    </row>
    <row r="4" spans="1:5" x14ac:dyDescent="0.2">
      <c r="A4" s="1" t="s">
        <v>27</v>
      </c>
    </row>
    <row r="5" spans="1:5" x14ac:dyDescent="0.2">
      <c r="A5" s="1" t="s">
        <v>28</v>
      </c>
    </row>
    <row r="6" spans="1:5" x14ac:dyDescent="0.2">
      <c r="A6" s="1"/>
      <c r="B6" t="s">
        <v>29</v>
      </c>
    </row>
    <row r="7" spans="1:5" x14ac:dyDescent="0.2">
      <c r="A7" s="1"/>
      <c r="B7" t="s">
        <v>93</v>
      </c>
    </row>
    <row r="8" spans="1:5" x14ac:dyDescent="0.2">
      <c r="A8" s="1"/>
      <c r="B8" t="s">
        <v>30</v>
      </c>
    </row>
    <row r="9" spans="1:5" x14ac:dyDescent="0.2">
      <c r="A9" s="1" t="s">
        <v>31</v>
      </c>
    </row>
    <row r="10" spans="1:5" x14ac:dyDescent="0.2">
      <c r="B10" t="s">
        <v>32</v>
      </c>
    </row>
    <row r="11" spans="1:5" x14ac:dyDescent="0.2">
      <c r="B11" t="s">
        <v>33</v>
      </c>
    </row>
    <row r="14" spans="1:5" ht="13.5" thickBot="1" x14ac:dyDescent="0.25">
      <c r="A14" t="s">
        <v>34</v>
      </c>
    </row>
    <row r="15" spans="1:5" ht="13.5" thickBot="1" x14ac:dyDescent="0.25">
      <c r="B15" s="32" t="s">
        <v>35</v>
      </c>
      <c r="C15" s="32" t="s">
        <v>36</v>
      </c>
      <c r="D15" s="32" t="s">
        <v>37</v>
      </c>
      <c r="E15" s="32" t="s">
        <v>38</v>
      </c>
    </row>
    <row r="16" spans="1:5" ht="13.5" thickBot="1" x14ac:dyDescent="0.25">
      <c r="B16" s="31" t="s">
        <v>45</v>
      </c>
      <c r="C16" s="31" t="s">
        <v>46</v>
      </c>
      <c r="D16" s="34">
        <v>0</v>
      </c>
      <c r="E16" s="34">
        <v>34000</v>
      </c>
    </row>
    <row r="19" spans="1:7" ht="13.5" thickBot="1" x14ac:dyDescent="0.25">
      <c r="A19" t="s">
        <v>39</v>
      </c>
    </row>
    <row r="20" spans="1:7" ht="13.5" thickBot="1" x14ac:dyDescent="0.25">
      <c r="B20" s="32" t="s">
        <v>35</v>
      </c>
      <c r="C20" s="32" t="s">
        <v>36</v>
      </c>
      <c r="D20" s="32" t="s">
        <v>37</v>
      </c>
      <c r="E20" s="32" t="s">
        <v>38</v>
      </c>
      <c r="F20" s="32" t="s">
        <v>40</v>
      </c>
    </row>
    <row r="21" spans="1:7" x14ac:dyDescent="0.2">
      <c r="B21" s="33" t="s">
        <v>47</v>
      </c>
      <c r="C21" s="33" t="s">
        <v>112</v>
      </c>
      <c r="D21" s="35">
        <v>0</v>
      </c>
      <c r="E21" s="35">
        <v>1</v>
      </c>
      <c r="F21" s="33" t="s">
        <v>48</v>
      </c>
    </row>
    <row r="22" spans="1:7" ht="13.5" thickBot="1" x14ac:dyDescent="0.25">
      <c r="B22" s="31" t="s">
        <v>49</v>
      </c>
      <c r="C22" s="31" t="s">
        <v>113</v>
      </c>
      <c r="D22" s="34">
        <v>0</v>
      </c>
      <c r="E22" s="34">
        <v>3</v>
      </c>
      <c r="F22" s="31" t="s">
        <v>48</v>
      </c>
    </row>
    <row r="25" spans="1:7" ht="13.5" thickBot="1" x14ac:dyDescent="0.25">
      <c r="A25" t="s">
        <v>41</v>
      </c>
    </row>
    <row r="26" spans="1:7" ht="13.5" thickBot="1" x14ac:dyDescent="0.25">
      <c r="B26" s="32" t="s">
        <v>35</v>
      </c>
      <c r="C26" s="32" t="s">
        <v>36</v>
      </c>
      <c r="D26" s="32" t="s">
        <v>42</v>
      </c>
      <c r="E26" s="32" t="s">
        <v>43</v>
      </c>
      <c r="F26" s="32" t="s">
        <v>44</v>
      </c>
      <c r="G26" s="32" t="s">
        <v>19</v>
      </c>
    </row>
    <row r="27" spans="1:7" x14ac:dyDescent="0.2">
      <c r="B27" s="33" t="s">
        <v>50</v>
      </c>
      <c r="C27" s="33" t="s">
        <v>51</v>
      </c>
      <c r="D27" s="35">
        <v>1</v>
      </c>
      <c r="E27" s="33" t="s">
        <v>52</v>
      </c>
      <c r="F27" s="33" t="s">
        <v>53</v>
      </c>
      <c r="G27" s="33">
        <v>4</v>
      </c>
    </row>
    <row r="28" spans="1:7" x14ac:dyDescent="0.2">
      <c r="B28" s="33" t="s">
        <v>54</v>
      </c>
      <c r="C28" s="33" t="s">
        <v>55</v>
      </c>
      <c r="D28" s="35">
        <v>3</v>
      </c>
      <c r="E28" s="33" t="s">
        <v>56</v>
      </c>
      <c r="F28" s="33" t="s">
        <v>53</v>
      </c>
      <c r="G28" s="33">
        <v>2</v>
      </c>
    </row>
    <row r="29" spans="1:7" x14ac:dyDescent="0.2">
      <c r="B29" s="33" t="s">
        <v>57</v>
      </c>
      <c r="C29" s="33" t="s">
        <v>58</v>
      </c>
      <c r="D29" s="35">
        <v>12</v>
      </c>
      <c r="E29" s="33" t="s">
        <v>59</v>
      </c>
      <c r="F29" s="33" t="s">
        <v>60</v>
      </c>
      <c r="G29" s="35">
        <v>0</v>
      </c>
    </row>
    <row r="30" spans="1:7" x14ac:dyDescent="0.2">
      <c r="B30" s="33" t="s">
        <v>61</v>
      </c>
      <c r="C30" s="33" t="s">
        <v>62</v>
      </c>
      <c r="D30" s="35">
        <v>8</v>
      </c>
      <c r="E30" s="33" t="s">
        <v>63</v>
      </c>
      <c r="F30" s="33" t="s">
        <v>60</v>
      </c>
      <c r="G30" s="35">
        <v>0</v>
      </c>
    </row>
    <row r="31" spans="1:7" ht="13.5" thickBot="1" x14ac:dyDescent="0.25">
      <c r="B31" s="31" t="s">
        <v>64</v>
      </c>
      <c r="C31" s="31" t="s">
        <v>65</v>
      </c>
      <c r="D31" s="34">
        <v>40</v>
      </c>
      <c r="E31" s="31" t="s">
        <v>66</v>
      </c>
      <c r="F31" s="31" t="s">
        <v>53</v>
      </c>
      <c r="G31" s="3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A2" sqref="A2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28.7109375" bestFit="1" customWidth="1"/>
    <col min="4" max="4" width="6.28515625" customWidth="1"/>
    <col min="5" max="5" width="9" bestFit="1" customWidth="1"/>
    <col min="6" max="6" width="10.7109375" bestFit="1" customWidth="1"/>
    <col min="7" max="8" width="12" bestFit="1" customWidth="1"/>
  </cols>
  <sheetData>
    <row r="1" spans="1:8" x14ac:dyDescent="0.2">
      <c r="A1" s="1" t="s">
        <v>67</v>
      </c>
    </row>
    <row r="2" spans="1:8" x14ac:dyDescent="0.2">
      <c r="A2" s="1" t="s">
        <v>114</v>
      </c>
    </row>
    <row r="3" spans="1:8" x14ac:dyDescent="0.2">
      <c r="A3" s="1" t="s">
        <v>111</v>
      </c>
    </row>
    <row r="6" spans="1:8" ht="13.5" thickBot="1" x14ac:dyDescent="0.25">
      <c r="A6" t="s">
        <v>39</v>
      </c>
    </row>
    <row r="7" spans="1:8" x14ac:dyDescent="0.2">
      <c r="B7" s="36"/>
      <c r="C7" s="36"/>
      <c r="D7" s="36" t="s">
        <v>68</v>
      </c>
      <c r="E7" s="36" t="s">
        <v>70</v>
      </c>
      <c r="F7" s="36" t="s">
        <v>72</v>
      </c>
      <c r="G7" s="36" t="s">
        <v>74</v>
      </c>
      <c r="H7" s="36" t="s">
        <v>74</v>
      </c>
    </row>
    <row r="8" spans="1:8" ht="13.5" thickBot="1" x14ac:dyDescent="0.25">
      <c r="B8" s="37" t="s">
        <v>35</v>
      </c>
      <c r="C8" s="37" t="s">
        <v>36</v>
      </c>
      <c r="D8" s="37" t="s">
        <v>69</v>
      </c>
      <c r="E8" s="37" t="s">
        <v>71</v>
      </c>
      <c r="F8" s="37" t="s">
        <v>73</v>
      </c>
      <c r="G8" s="37" t="s">
        <v>75</v>
      </c>
      <c r="H8" s="37" t="s">
        <v>76</v>
      </c>
    </row>
    <row r="9" spans="1:8" x14ac:dyDescent="0.2">
      <c r="B9" s="33" t="s">
        <v>47</v>
      </c>
      <c r="C9" s="33" t="s">
        <v>112</v>
      </c>
      <c r="D9" s="33">
        <v>1</v>
      </c>
      <c r="E9" s="33">
        <v>0</v>
      </c>
      <c r="F9" s="33">
        <v>10000</v>
      </c>
      <c r="G9" s="33">
        <v>14000</v>
      </c>
      <c r="H9" s="33">
        <v>1999.9999999999995</v>
      </c>
    </row>
    <row r="10" spans="1:8" ht="13.5" thickBot="1" x14ac:dyDescent="0.25">
      <c r="B10" s="31" t="s">
        <v>49</v>
      </c>
      <c r="C10" s="31" t="s">
        <v>113</v>
      </c>
      <c r="D10" s="31">
        <v>3</v>
      </c>
      <c r="E10" s="31">
        <v>0</v>
      </c>
      <c r="F10" s="31">
        <v>8000</v>
      </c>
      <c r="G10" s="31">
        <v>1999.9999999999998</v>
      </c>
      <c r="H10" s="31">
        <v>4666.666666666667</v>
      </c>
    </row>
    <row r="12" spans="1:8" ht="13.5" thickBot="1" x14ac:dyDescent="0.25">
      <c r="A12" t="s">
        <v>41</v>
      </c>
    </row>
    <row r="13" spans="1:8" x14ac:dyDescent="0.2">
      <c r="B13" s="36"/>
      <c r="C13" s="36"/>
      <c r="D13" s="36" t="s">
        <v>68</v>
      </c>
      <c r="E13" s="36" t="s">
        <v>77</v>
      </c>
      <c r="F13" s="36" t="s">
        <v>79</v>
      </c>
      <c r="G13" s="36" t="s">
        <v>74</v>
      </c>
      <c r="H13" s="36" t="s">
        <v>74</v>
      </c>
    </row>
    <row r="14" spans="1:8" ht="13.5" thickBot="1" x14ac:dyDescent="0.25">
      <c r="B14" s="37" t="s">
        <v>35</v>
      </c>
      <c r="C14" s="37" t="s">
        <v>36</v>
      </c>
      <c r="D14" s="37" t="s">
        <v>69</v>
      </c>
      <c r="E14" s="37" t="s">
        <v>78</v>
      </c>
      <c r="F14" s="37" t="s">
        <v>80</v>
      </c>
      <c r="G14" s="37" t="s">
        <v>75</v>
      </c>
      <c r="H14" s="37" t="s">
        <v>76</v>
      </c>
    </row>
    <row r="15" spans="1:8" x14ac:dyDescent="0.2">
      <c r="B15" s="33" t="s">
        <v>50</v>
      </c>
      <c r="C15" s="33" t="s">
        <v>51</v>
      </c>
      <c r="D15" s="33">
        <v>1</v>
      </c>
      <c r="E15" s="33">
        <v>0</v>
      </c>
      <c r="F15" s="33">
        <v>5</v>
      </c>
      <c r="G15" s="33">
        <v>1E+30</v>
      </c>
      <c r="H15" s="33">
        <v>4</v>
      </c>
    </row>
    <row r="16" spans="1:8" x14ac:dyDescent="0.2">
      <c r="B16" s="33" t="s">
        <v>54</v>
      </c>
      <c r="C16" s="33" t="s">
        <v>55</v>
      </c>
      <c r="D16" s="33">
        <v>3</v>
      </c>
      <c r="E16" s="33">
        <v>0</v>
      </c>
      <c r="F16" s="33">
        <v>5</v>
      </c>
      <c r="G16" s="33">
        <v>1E+30</v>
      </c>
      <c r="H16" s="33">
        <v>2</v>
      </c>
    </row>
    <row r="17" spans="2:8" x14ac:dyDescent="0.2">
      <c r="B17" s="33" t="s">
        <v>57</v>
      </c>
      <c r="C17" s="33" t="s">
        <v>58</v>
      </c>
      <c r="D17" s="33">
        <v>12</v>
      </c>
      <c r="E17" s="33">
        <v>499.99999999999989</v>
      </c>
      <c r="F17" s="33">
        <v>12</v>
      </c>
      <c r="G17" s="33">
        <v>8.0000000000000018</v>
      </c>
      <c r="H17" s="33">
        <v>4</v>
      </c>
    </row>
    <row r="18" spans="2:8" x14ac:dyDescent="0.2">
      <c r="B18" s="33" t="s">
        <v>61</v>
      </c>
      <c r="C18" s="33" t="s">
        <v>62</v>
      </c>
      <c r="D18" s="33">
        <v>8</v>
      </c>
      <c r="E18" s="33">
        <v>3500</v>
      </c>
      <c r="F18" s="33">
        <v>8</v>
      </c>
      <c r="G18" s="33">
        <v>2.6666666666666665</v>
      </c>
      <c r="H18" s="33">
        <v>2</v>
      </c>
    </row>
    <row r="19" spans="2:8" ht="13.5" thickBot="1" x14ac:dyDescent="0.25">
      <c r="B19" s="31" t="s">
        <v>64</v>
      </c>
      <c r="C19" s="31" t="s">
        <v>65</v>
      </c>
      <c r="D19" s="31">
        <v>40</v>
      </c>
      <c r="E19" s="31">
        <v>0</v>
      </c>
      <c r="F19" s="31">
        <v>24</v>
      </c>
      <c r="G19" s="31">
        <v>16</v>
      </c>
      <c r="H19" s="31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" sqref="A2"/>
    </sheetView>
  </sheetViews>
  <sheetFormatPr defaultRowHeight="12.75" x14ac:dyDescent="0.2"/>
  <cols>
    <col min="1" max="1" width="24.7109375" customWidth="1"/>
    <col min="2" max="3" width="8.7109375" customWidth="1"/>
    <col min="4" max="4" width="18.7109375" customWidth="1"/>
    <col min="5" max="5" width="3.7109375" customWidth="1"/>
    <col min="6" max="6" width="10.7109375" customWidth="1"/>
  </cols>
  <sheetData>
    <row r="1" spans="1:7" x14ac:dyDescent="0.2">
      <c r="A1" s="1" t="s">
        <v>116</v>
      </c>
    </row>
    <row r="2" spans="1:7" x14ac:dyDescent="0.2">
      <c r="A2" s="2" t="s">
        <v>0</v>
      </c>
      <c r="B2" s="39" t="s">
        <v>109</v>
      </c>
      <c r="C2" s="39" t="s">
        <v>110</v>
      </c>
      <c r="D2" s="3" t="s">
        <v>1</v>
      </c>
    </row>
    <row r="3" spans="1:7" x14ac:dyDescent="0.2">
      <c r="A3" s="4" t="s">
        <v>2</v>
      </c>
      <c r="B3" s="5">
        <v>1</v>
      </c>
      <c r="C3" s="5">
        <v>3</v>
      </c>
      <c r="D3" s="6" t="s">
        <v>3</v>
      </c>
    </row>
    <row r="4" spans="1:7" x14ac:dyDescent="0.2">
      <c r="A4" s="7" t="s">
        <v>4</v>
      </c>
      <c r="B4" s="8">
        <v>10000</v>
      </c>
      <c r="C4" s="8">
        <v>8000</v>
      </c>
      <c r="D4" s="9">
        <f>SUMPRODUCT($B$3:$C$3,B4:C4)</f>
        <v>34000</v>
      </c>
    </row>
    <row r="6" spans="1:7" x14ac:dyDescent="0.2">
      <c r="A6" s="2" t="s">
        <v>5</v>
      </c>
      <c r="B6" s="10"/>
      <c r="C6" s="10"/>
      <c r="D6" s="11" t="s">
        <v>6</v>
      </c>
      <c r="E6" s="10"/>
      <c r="F6" s="11" t="s">
        <v>7</v>
      </c>
      <c r="G6" s="11"/>
    </row>
    <row r="7" spans="1:7" x14ac:dyDescent="0.2">
      <c r="A7" s="2" t="s">
        <v>8</v>
      </c>
      <c r="B7" s="10"/>
      <c r="C7" s="10"/>
      <c r="D7" s="11" t="s">
        <v>9</v>
      </c>
      <c r="E7" s="10"/>
      <c r="F7" s="11" t="s">
        <v>10</v>
      </c>
      <c r="G7" s="11" t="s">
        <v>11</v>
      </c>
    </row>
    <row r="8" spans="1:7" x14ac:dyDescent="0.2">
      <c r="A8" s="4" t="s">
        <v>12</v>
      </c>
      <c r="B8" s="5">
        <v>6</v>
      </c>
      <c r="C8" s="5">
        <v>2</v>
      </c>
      <c r="D8" s="5">
        <f>SUMPRODUCT($B$3:$C$3,B8:C8)</f>
        <v>12</v>
      </c>
      <c r="E8" s="12" t="s">
        <v>13</v>
      </c>
      <c r="F8" s="5">
        <v>12</v>
      </c>
      <c r="G8" s="13">
        <f>D8-F8</f>
        <v>0</v>
      </c>
    </row>
    <row r="9" spans="1:7" x14ac:dyDescent="0.2">
      <c r="A9" s="4" t="s">
        <v>14</v>
      </c>
      <c r="B9" s="5">
        <v>2</v>
      </c>
      <c r="C9" s="5">
        <v>2</v>
      </c>
      <c r="D9" s="5">
        <f>SUMPRODUCT($B$3:$C$3,B9:C9)</f>
        <v>8</v>
      </c>
      <c r="E9" s="12" t="s">
        <v>13</v>
      </c>
      <c r="F9" s="5">
        <v>8</v>
      </c>
      <c r="G9" s="13">
        <f>D9-F9</f>
        <v>0</v>
      </c>
    </row>
    <row r="10" spans="1:7" x14ac:dyDescent="0.2">
      <c r="A10" s="7" t="s">
        <v>15</v>
      </c>
      <c r="B10" s="8">
        <v>4</v>
      </c>
      <c r="C10" s="8">
        <v>12</v>
      </c>
      <c r="D10" s="8">
        <f>SUMPRODUCT($B$3:$C$3,B10:C10)</f>
        <v>40</v>
      </c>
      <c r="E10" s="14" t="s">
        <v>13</v>
      </c>
      <c r="F10" s="8">
        <v>24</v>
      </c>
      <c r="G10" s="15">
        <f>D10-F10</f>
        <v>16</v>
      </c>
    </row>
    <row r="11" spans="1:7" x14ac:dyDescent="0.2">
      <c r="A11" s="16" t="s">
        <v>16</v>
      </c>
      <c r="B11" s="10"/>
      <c r="C11" s="10"/>
      <c r="D11" s="11" t="s">
        <v>17</v>
      </c>
      <c r="E11" s="10"/>
      <c r="F11" s="11" t="s">
        <v>18</v>
      </c>
      <c r="G11" s="11" t="s">
        <v>19</v>
      </c>
    </row>
    <row r="12" spans="1:7" x14ac:dyDescent="0.2">
      <c r="A12" s="17" t="s">
        <v>20</v>
      </c>
      <c r="B12" s="18">
        <v>1</v>
      </c>
      <c r="C12" s="18"/>
      <c r="D12" s="18">
        <f>SUMPRODUCT($B$3:$C$3,B12:C12)</f>
        <v>1</v>
      </c>
      <c r="E12" s="19" t="s">
        <v>21</v>
      </c>
      <c r="F12" s="20">
        <v>5</v>
      </c>
      <c r="G12" s="18">
        <f>F12-D12</f>
        <v>4</v>
      </c>
    </row>
    <row r="13" spans="1:7" x14ac:dyDescent="0.2">
      <c r="A13" s="21" t="s">
        <v>22</v>
      </c>
      <c r="B13" s="8"/>
      <c r="C13" s="8">
        <v>1</v>
      </c>
      <c r="D13" s="8">
        <f>SUMPRODUCT($B$3:$C$3,B13:C13)</f>
        <v>3</v>
      </c>
      <c r="E13" s="14" t="s">
        <v>21</v>
      </c>
      <c r="F13" s="8">
        <v>5</v>
      </c>
      <c r="G13" s="8">
        <f>F13-D13</f>
        <v>2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activeCell="I25" sqref="I25"/>
    </sheetView>
  </sheetViews>
  <sheetFormatPr defaultRowHeight="12.75" x14ac:dyDescent="0.2"/>
  <cols>
    <col min="1" max="1" width="2.28515625" customWidth="1"/>
    <col min="2" max="2" width="6.140625" customWidth="1"/>
    <col min="3" max="3" width="30.5703125" customWidth="1"/>
    <col min="4" max="4" width="14.28515625" bestFit="1" customWidth="1"/>
    <col min="5" max="5" width="13.85546875" bestFit="1" customWidth="1"/>
    <col min="6" max="6" width="10.5703125" customWidth="1"/>
    <col min="7" max="7" width="6" customWidth="1"/>
  </cols>
  <sheetData>
    <row r="1" spans="1:5" x14ac:dyDescent="0.2">
      <c r="A1" s="1" t="s">
        <v>26</v>
      </c>
    </row>
    <row r="2" spans="1:5" x14ac:dyDescent="0.2">
      <c r="A2" s="1" t="s">
        <v>115</v>
      </c>
    </row>
    <row r="3" spans="1:5" x14ac:dyDescent="0.2">
      <c r="A3" s="1" t="s">
        <v>92</v>
      </c>
    </row>
    <row r="4" spans="1:5" x14ac:dyDescent="0.2">
      <c r="A4" s="1" t="s">
        <v>27</v>
      </c>
    </row>
    <row r="5" spans="1:5" x14ac:dyDescent="0.2">
      <c r="A5" s="1" t="s">
        <v>28</v>
      </c>
    </row>
    <row r="6" spans="1:5" x14ac:dyDescent="0.2">
      <c r="A6" s="1"/>
      <c r="B6" t="s">
        <v>29</v>
      </c>
    </row>
    <row r="7" spans="1:5" x14ac:dyDescent="0.2">
      <c r="A7" s="1"/>
      <c r="B7" t="s">
        <v>93</v>
      </c>
    </row>
    <row r="8" spans="1:5" x14ac:dyDescent="0.2">
      <c r="A8" s="1"/>
      <c r="B8" t="s">
        <v>30</v>
      </c>
    </row>
    <row r="9" spans="1:5" x14ac:dyDescent="0.2">
      <c r="A9" s="1" t="s">
        <v>31</v>
      </c>
    </row>
    <row r="10" spans="1:5" x14ac:dyDescent="0.2">
      <c r="B10" t="s">
        <v>81</v>
      </c>
    </row>
    <row r="11" spans="1:5" x14ac:dyDescent="0.2">
      <c r="B11" t="s">
        <v>82</v>
      </c>
    </row>
    <row r="14" spans="1:5" ht="13.5" thickBot="1" x14ac:dyDescent="0.25">
      <c r="A14" t="s">
        <v>34</v>
      </c>
    </row>
    <row r="15" spans="1:5" ht="13.5" thickBot="1" x14ac:dyDescent="0.25">
      <c r="B15" s="32" t="s">
        <v>35</v>
      </c>
      <c r="C15" s="32" t="s">
        <v>36</v>
      </c>
      <c r="D15" s="32" t="s">
        <v>37</v>
      </c>
      <c r="E15" s="32" t="s">
        <v>38</v>
      </c>
    </row>
    <row r="16" spans="1:5" ht="13.5" thickBot="1" x14ac:dyDescent="0.25">
      <c r="B16" s="31" t="s">
        <v>94</v>
      </c>
      <c r="C16" s="31" t="s">
        <v>46</v>
      </c>
      <c r="D16" s="34">
        <v>34000</v>
      </c>
      <c r="E16" s="34">
        <v>29200</v>
      </c>
    </row>
    <row r="19" spans="1:7" ht="13.5" thickBot="1" x14ac:dyDescent="0.25">
      <c r="A19" t="s">
        <v>39</v>
      </c>
    </row>
    <row r="20" spans="1:7" ht="13.5" thickBot="1" x14ac:dyDescent="0.25">
      <c r="B20" s="32" t="s">
        <v>35</v>
      </c>
      <c r="C20" s="32" t="s">
        <v>36</v>
      </c>
      <c r="D20" s="32" t="s">
        <v>37</v>
      </c>
      <c r="E20" s="32" t="s">
        <v>38</v>
      </c>
      <c r="F20" s="32" t="s">
        <v>40</v>
      </c>
    </row>
    <row r="21" spans="1:7" x14ac:dyDescent="0.2">
      <c r="B21" s="33" t="s">
        <v>47</v>
      </c>
      <c r="C21" s="33" t="s">
        <v>95</v>
      </c>
      <c r="D21" s="35">
        <v>1</v>
      </c>
      <c r="E21" s="35">
        <v>1.8</v>
      </c>
      <c r="F21" s="33" t="s">
        <v>48</v>
      </c>
    </row>
    <row r="22" spans="1:7" x14ac:dyDescent="0.2">
      <c r="B22" s="33" t="s">
        <v>49</v>
      </c>
      <c r="C22" s="33" t="s">
        <v>96</v>
      </c>
      <c r="D22" s="35">
        <v>3</v>
      </c>
      <c r="E22" s="35">
        <v>1.4</v>
      </c>
      <c r="F22" s="33" t="s">
        <v>48</v>
      </c>
    </row>
    <row r="23" spans="1:7" x14ac:dyDescent="0.2">
      <c r="B23" s="33" t="s">
        <v>83</v>
      </c>
      <c r="C23" s="33" t="s">
        <v>84</v>
      </c>
      <c r="D23" s="35">
        <v>0</v>
      </c>
      <c r="E23" s="35">
        <v>1.6</v>
      </c>
      <c r="F23" s="33" t="s">
        <v>48</v>
      </c>
    </row>
    <row r="24" spans="1:7" ht="13.5" thickBot="1" x14ac:dyDescent="0.25">
      <c r="B24" s="31" t="s">
        <v>85</v>
      </c>
      <c r="C24" s="31" t="s">
        <v>86</v>
      </c>
      <c r="D24" s="34">
        <v>0</v>
      </c>
      <c r="E24" s="34">
        <v>0</v>
      </c>
      <c r="F24" s="31" t="s">
        <v>48</v>
      </c>
    </row>
    <row r="27" spans="1:7" ht="13.5" thickBot="1" x14ac:dyDescent="0.25">
      <c r="A27" t="s">
        <v>41</v>
      </c>
    </row>
    <row r="28" spans="1:7" ht="13.5" thickBot="1" x14ac:dyDescent="0.25">
      <c r="B28" s="32" t="s">
        <v>35</v>
      </c>
      <c r="C28" s="32" t="s">
        <v>36</v>
      </c>
      <c r="D28" s="32" t="s">
        <v>42</v>
      </c>
      <c r="E28" s="32" t="s">
        <v>43</v>
      </c>
      <c r="F28" s="32" t="s">
        <v>44</v>
      </c>
      <c r="G28" s="32" t="s">
        <v>19</v>
      </c>
    </row>
    <row r="29" spans="1:7" x14ac:dyDescent="0.2">
      <c r="B29" s="33" t="s">
        <v>97</v>
      </c>
      <c r="C29" s="33" t="s">
        <v>98</v>
      </c>
      <c r="D29" s="35">
        <v>1.8</v>
      </c>
      <c r="E29" s="33" t="s">
        <v>99</v>
      </c>
      <c r="F29" s="33" t="s">
        <v>53</v>
      </c>
      <c r="G29" s="33">
        <v>3.2</v>
      </c>
    </row>
    <row r="30" spans="1:7" x14ac:dyDescent="0.2">
      <c r="B30" s="33" t="s">
        <v>100</v>
      </c>
      <c r="C30" s="33" t="s">
        <v>101</v>
      </c>
      <c r="D30" s="35">
        <v>1.4</v>
      </c>
      <c r="E30" s="33" t="s">
        <v>102</v>
      </c>
      <c r="F30" s="33" t="s">
        <v>53</v>
      </c>
      <c r="G30" s="33">
        <v>3.6</v>
      </c>
    </row>
    <row r="31" spans="1:7" x14ac:dyDescent="0.2">
      <c r="B31" s="33" t="s">
        <v>103</v>
      </c>
      <c r="C31" s="33" t="s">
        <v>58</v>
      </c>
      <c r="D31" s="35">
        <v>12.000000000000002</v>
      </c>
      <c r="E31" s="33" t="s">
        <v>104</v>
      </c>
      <c r="F31" s="33" t="s">
        <v>60</v>
      </c>
      <c r="G31" s="35">
        <v>0</v>
      </c>
    </row>
    <row r="32" spans="1:7" x14ac:dyDescent="0.2">
      <c r="B32" s="33" t="s">
        <v>105</v>
      </c>
      <c r="C32" s="33" t="s">
        <v>62</v>
      </c>
      <c r="D32" s="35">
        <v>8</v>
      </c>
      <c r="E32" s="33" t="s">
        <v>106</v>
      </c>
      <c r="F32" s="33" t="s">
        <v>60</v>
      </c>
      <c r="G32" s="35">
        <v>0</v>
      </c>
    </row>
    <row r="33" spans="2:7" ht="13.5" thickBot="1" x14ac:dyDescent="0.25">
      <c r="B33" s="31" t="s">
        <v>107</v>
      </c>
      <c r="C33" s="31" t="s">
        <v>65</v>
      </c>
      <c r="D33" s="34">
        <v>23.999999999999996</v>
      </c>
      <c r="E33" s="31" t="s">
        <v>108</v>
      </c>
      <c r="F33" s="31" t="s">
        <v>60</v>
      </c>
      <c r="G33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A3" sqref="A3"/>
    </sheetView>
  </sheetViews>
  <sheetFormatPr defaultRowHeight="12.75" x14ac:dyDescent="0.2"/>
  <cols>
    <col min="1" max="1" width="2.28515625" customWidth="1"/>
    <col min="2" max="2" width="6.140625" bestFit="1" customWidth="1"/>
    <col min="3" max="3" width="30.5703125" bestFit="1" customWidth="1"/>
    <col min="4" max="4" width="6.28515625" customWidth="1"/>
    <col min="5" max="5" width="9" bestFit="1" customWidth="1"/>
    <col min="6" max="6" width="10.7109375" bestFit="1" customWidth="1"/>
    <col min="7" max="8" width="12" bestFit="1" customWidth="1"/>
  </cols>
  <sheetData>
    <row r="1" spans="1:8" x14ac:dyDescent="0.2">
      <c r="A1" s="1" t="s">
        <v>67</v>
      </c>
    </row>
    <row r="2" spans="1:8" x14ac:dyDescent="0.2">
      <c r="A2" s="1" t="s">
        <v>115</v>
      </c>
    </row>
    <row r="3" spans="1:8" x14ac:dyDescent="0.2">
      <c r="A3" s="1" t="s">
        <v>92</v>
      </c>
    </row>
    <row r="6" spans="1:8" ht="13.5" thickBot="1" x14ac:dyDescent="0.25">
      <c r="A6" t="s">
        <v>39</v>
      </c>
    </row>
    <row r="7" spans="1:8" x14ac:dyDescent="0.2">
      <c r="B7" s="36"/>
      <c r="C7" s="36"/>
      <c r="D7" s="36" t="s">
        <v>68</v>
      </c>
      <c r="E7" s="36" t="s">
        <v>70</v>
      </c>
      <c r="F7" s="36" t="s">
        <v>72</v>
      </c>
      <c r="G7" s="36" t="s">
        <v>74</v>
      </c>
      <c r="H7" s="36" t="s">
        <v>74</v>
      </c>
    </row>
    <row r="8" spans="1:8" ht="13.5" thickBot="1" x14ac:dyDescent="0.25">
      <c r="B8" s="37" t="s">
        <v>35</v>
      </c>
      <c r="C8" s="37" t="s">
        <v>36</v>
      </c>
      <c r="D8" s="37" t="s">
        <v>69</v>
      </c>
      <c r="E8" s="37" t="s">
        <v>71</v>
      </c>
      <c r="F8" s="37" t="s">
        <v>73</v>
      </c>
      <c r="G8" s="37" t="s">
        <v>75</v>
      </c>
      <c r="H8" s="37" t="s">
        <v>76</v>
      </c>
    </row>
    <row r="9" spans="1:8" x14ac:dyDescent="0.2">
      <c r="B9" s="33" t="s">
        <v>47</v>
      </c>
      <c r="C9" s="33" t="s">
        <v>95</v>
      </c>
      <c r="D9" s="33">
        <v>1.8</v>
      </c>
      <c r="E9" s="33">
        <v>0</v>
      </c>
      <c r="F9" s="33">
        <v>10000</v>
      </c>
      <c r="G9" s="33">
        <v>5999.9999999999982</v>
      </c>
      <c r="H9" s="33">
        <v>4000</v>
      </c>
    </row>
    <row r="10" spans="1:8" x14ac:dyDescent="0.2">
      <c r="B10" s="33" t="s">
        <v>49</v>
      </c>
      <c r="C10" s="33" t="s">
        <v>96</v>
      </c>
      <c r="D10" s="33">
        <v>1.4</v>
      </c>
      <c r="E10" s="33">
        <v>0</v>
      </c>
      <c r="F10" s="33">
        <v>8000</v>
      </c>
      <c r="G10" s="33">
        <v>5333.3333333333339</v>
      </c>
      <c r="H10" s="33">
        <v>2999.9999999999991</v>
      </c>
    </row>
    <row r="11" spans="1:8" x14ac:dyDescent="0.2">
      <c r="B11" s="33" t="s">
        <v>83</v>
      </c>
      <c r="C11" s="33" t="s">
        <v>84</v>
      </c>
      <c r="D11" s="33">
        <v>1.6</v>
      </c>
      <c r="E11" s="33">
        <v>0</v>
      </c>
      <c r="F11" s="33">
        <v>0</v>
      </c>
      <c r="G11" s="33">
        <v>2999.9999999999995</v>
      </c>
      <c r="H11" s="33">
        <v>888.88888888888891</v>
      </c>
    </row>
    <row r="12" spans="1:8" ht="13.5" thickBot="1" x14ac:dyDescent="0.25">
      <c r="B12" s="31" t="s">
        <v>85</v>
      </c>
      <c r="C12" s="31" t="s">
        <v>86</v>
      </c>
      <c r="D12" s="31">
        <v>0</v>
      </c>
      <c r="E12" s="31">
        <v>800</v>
      </c>
      <c r="F12" s="31">
        <v>0</v>
      </c>
      <c r="G12" s="31">
        <v>1E+30</v>
      </c>
      <c r="H12" s="31">
        <v>800</v>
      </c>
    </row>
    <row r="14" spans="1:8" ht="13.5" thickBot="1" x14ac:dyDescent="0.25">
      <c r="A14" t="s">
        <v>41</v>
      </c>
    </row>
    <row r="15" spans="1:8" x14ac:dyDescent="0.2">
      <c r="B15" s="36"/>
      <c r="C15" s="36"/>
      <c r="D15" s="36" t="s">
        <v>68</v>
      </c>
      <c r="E15" s="36" t="s">
        <v>77</v>
      </c>
      <c r="F15" s="36" t="s">
        <v>79</v>
      </c>
      <c r="G15" s="36" t="s">
        <v>74</v>
      </c>
      <c r="H15" s="36" t="s">
        <v>74</v>
      </c>
    </row>
    <row r="16" spans="1:8" ht="13.5" thickBot="1" x14ac:dyDescent="0.25">
      <c r="B16" s="37" t="s">
        <v>35</v>
      </c>
      <c r="C16" s="37" t="s">
        <v>36</v>
      </c>
      <c r="D16" s="37" t="s">
        <v>69</v>
      </c>
      <c r="E16" s="37" t="s">
        <v>78</v>
      </c>
      <c r="F16" s="37" t="s">
        <v>80</v>
      </c>
      <c r="G16" s="37" t="s">
        <v>75</v>
      </c>
      <c r="H16" s="37" t="s">
        <v>76</v>
      </c>
    </row>
    <row r="17" spans="2:8" x14ac:dyDescent="0.2">
      <c r="B17" s="33" t="s">
        <v>97</v>
      </c>
      <c r="C17" s="33" t="s">
        <v>98</v>
      </c>
      <c r="D17" s="33">
        <v>1.8</v>
      </c>
      <c r="E17" s="33">
        <v>0</v>
      </c>
      <c r="F17" s="33">
        <v>5</v>
      </c>
      <c r="G17" s="33">
        <v>1E+30</v>
      </c>
      <c r="H17" s="33">
        <v>3.2</v>
      </c>
    </row>
    <row r="18" spans="2:8" x14ac:dyDescent="0.2">
      <c r="B18" s="33" t="s">
        <v>100</v>
      </c>
      <c r="C18" s="33" t="s">
        <v>101</v>
      </c>
      <c r="D18" s="33">
        <v>1.4</v>
      </c>
      <c r="E18" s="33">
        <v>0</v>
      </c>
      <c r="F18" s="33">
        <v>5</v>
      </c>
      <c r="G18" s="33">
        <v>1E+30</v>
      </c>
      <c r="H18" s="33">
        <v>3.6</v>
      </c>
    </row>
    <row r="19" spans="2:8" x14ac:dyDescent="0.2">
      <c r="B19" s="33" t="s">
        <v>103</v>
      </c>
      <c r="C19" s="33" t="s">
        <v>58</v>
      </c>
      <c r="D19" s="33">
        <v>12.000000000000002</v>
      </c>
      <c r="E19" s="33">
        <v>1100</v>
      </c>
      <c r="F19" s="33">
        <v>12</v>
      </c>
      <c r="G19" s="33">
        <v>8</v>
      </c>
      <c r="H19" s="33">
        <v>12</v>
      </c>
    </row>
    <row r="20" spans="2:8" x14ac:dyDescent="0.2">
      <c r="B20" s="33" t="s">
        <v>105</v>
      </c>
      <c r="C20" s="33" t="s">
        <v>62</v>
      </c>
      <c r="D20" s="33">
        <v>8</v>
      </c>
      <c r="E20" s="33">
        <v>1100</v>
      </c>
      <c r="F20" s="33">
        <v>8</v>
      </c>
      <c r="G20" s="33">
        <v>21.333333333333332</v>
      </c>
      <c r="H20" s="33">
        <v>2</v>
      </c>
    </row>
    <row r="21" spans="2:8" ht="13.5" thickBot="1" x14ac:dyDescent="0.25">
      <c r="B21" s="31" t="s">
        <v>107</v>
      </c>
      <c r="C21" s="31" t="s">
        <v>65</v>
      </c>
      <c r="D21" s="31">
        <v>23.999999999999996</v>
      </c>
      <c r="E21" s="31">
        <v>299.99999999999994</v>
      </c>
      <c r="F21" s="31">
        <v>24</v>
      </c>
      <c r="G21" s="31">
        <v>16.000000000000004</v>
      </c>
      <c r="H21" s="31">
        <v>13.999999999999998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8" sqref="C18"/>
    </sheetView>
  </sheetViews>
  <sheetFormatPr defaultRowHeight="12.75" x14ac:dyDescent="0.2"/>
  <cols>
    <col min="1" max="1" width="21.7109375" bestFit="1" customWidth="1"/>
    <col min="2" max="2" width="8.42578125" bestFit="1" customWidth="1"/>
    <col min="3" max="3" width="8" bestFit="1" customWidth="1"/>
    <col min="4" max="5" width="8.5703125" bestFit="1" customWidth="1"/>
    <col min="6" max="6" width="18.28515625" bestFit="1" customWidth="1"/>
    <col min="7" max="7" width="2.140625" bestFit="1" customWidth="1"/>
    <col min="8" max="8" width="10.42578125" bestFit="1" customWidth="1"/>
    <col min="9" max="9" width="7.28515625" bestFit="1" customWidth="1"/>
  </cols>
  <sheetData>
    <row r="1" spans="1:9" x14ac:dyDescent="0.2">
      <c r="A1" s="1" t="s">
        <v>87</v>
      </c>
    </row>
    <row r="2" spans="1:9" ht="38.25" x14ac:dyDescent="0.2">
      <c r="A2" s="22" t="s">
        <v>0</v>
      </c>
      <c r="B2" s="38" t="s">
        <v>88</v>
      </c>
      <c r="C2" s="38" t="s">
        <v>89</v>
      </c>
      <c r="D2" s="23" t="s">
        <v>23</v>
      </c>
      <c r="E2" s="23" t="s">
        <v>25</v>
      </c>
      <c r="F2" s="3" t="s">
        <v>1</v>
      </c>
    </row>
    <row r="3" spans="1:9" x14ac:dyDescent="0.2">
      <c r="A3" s="5" t="s">
        <v>2</v>
      </c>
      <c r="B3" s="5">
        <v>1.8</v>
      </c>
      <c r="C3" s="5">
        <v>1.4</v>
      </c>
      <c r="D3" s="5">
        <v>1.6</v>
      </c>
      <c r="E3" s="5">
        <v>0</v>
      </c>
      <c r="F3" s="6" t="s">
        <v>3</v>
      </c>
    </row>
    <row r="4" spans="1:9" x14ac:dyDescent="0.2">
      <c r="A4" s="8" t="s">
        <v>4</v>
      </c>
      <c r="B4" s="8">
        <v>10000</v>
      </c>
      <c r="C4" s="8">
        <v>8000</v>
      </c>
      <c r="D4" s="8">
        <v>0</v>
      </c>
      <c r="E4" s="8">
        <v>0</v>
      </c>
      <c r="F4" s="9">
        <f>SUMPRODUCT($B$3:$E$3,B4:E4)</f>
        <v>29200</v>
      </c>
    </row>
    <row r="6" spans="1:9" x14ac:dyDescent="0.2">
      <c r="A6" s="2" t="s">
        <v>5</v>
      </c>
      <c r="B6" s="24"/>
      <c r="C6" s="24"/>
      <c r="D6" s="24"/>
      <c r="E6" s="24"/>
      <c r="F6" s="25" t="s">
        <v>6</v>
      </c>
      <c r="G6" s="24"/>
      <c r="H6" s="25" t="s">
        <v>7</v>
      </c>
      <c r="I6" s="26"/>
    </row>
    <row r="7" spans="1:9" x14ac:dyDescent="0.2">
      <c r="A7" s="2" t="s">
        <v>8</v>
      </c>
      <c r="B7" s="27"/>
      <c r="C7" s="27"/>
      <c r="D7" s="27"/>
      <c r="E7" s="27"/>
      <c r="F7" s="28" t="s">
        <v>9</v>
      </c>
      <c r="G7" s="27"/>
      <c r="H7" s="28" t="s">
        <v>10</v>
      </c>
      <c r="I7" s="29" t="s">
        <v>11</v>
      </c>
    </row>
    <row r="8" spans="1:9" x14ac:dyDescent="0.2">
      <c r="A8" s="18" t="s">
        <v>12</v>
      </c>
      <c r="B8" s="18">
        <v>6</v>
      </c>
      <c r="C8" s="18">
        <v>2</v>
      </c>
      <c r="D8" s="18">
        <v>-1</v>
      </c>
      <c r="E8" s="18"/>
      <c r="F8" s="18">
        <f>SUMPRODUCT($B$3:$E$3,B8:E8)</f>
        <v>12.000000000000002</v>
      </c>
      <c r="G8" s="19" t="s">
        <v>13</v>
      </c>
      <c r="H8" s="18">
        <v>12</v>
      </c>
      <c r="I8" s="30">
        <f>F8-H8</f>
        <v>0</v>
      </c>
    </row>
    <row r="9" spans="1:9" x14ac:dyDescent="0.2">
      <c r="A9" s="5" t="s">
        <v>14</v>
      </c>
      <c r="B9" s="5">
        <v>2</v>
      </c>
      <c r="C9" s="5">
        <v>2</v>
      </c>
      <c r="D9" s="5">
        <v>1</v>
      </c>
      <c r="E9" s="13">
        <v>-1</v>
      </c>
      <c r="F9" s="5">
        <f>SUMPRODUCT($B$3:$E$3,B9:E9)</f>
        <v>8</v>
      </c>
      <c r="G9" s="12" t="s">
        <v>13</v>
      </c>
      <c r="H9" s="5">
        <v>8</v>
      </c>
      <c r="I9" s="13">
        <f>F9-H9</f>
        <v>0</v>
      </c>
    </row>
    <row r="10" spans="1:9" x14ac:dyDescent="0.2">
      <c r="A10" s="8" t="s">
        <v>15</v>
      </c>
      <c r="B10" s="8">
        <v>4</v>
      </c>
      <c r="C10" s="8">
        <v>12</v>
      </c>
      <c r="D10" s="8"/>
      <c r="E10" s="15">
        <v>1</v>
      </c>
      <c r="F10" s="15">
        <f>SUMPRODUCT($B$3:$E$3,B10:E10)</f>
        <v>23.999999999999996</v>
      </c>
      <c r="G10" s="14" t="s">
        <v>13</v>
      </c>
      <c r="H10" s="8">
        <v>24</v>
      </c>
      <c r="I10" s="15">
        <f>F10-H10</f>
        <v>0</v>
      </c>
    </row>
    <row r="11" spans="1:9" x14ac:dyDescent="0.2">
      <c r="A11" s="16" t="s">
        <v>16</v>
      </c>
      <c r="B11" s="24"/>
      <c r="C11" s="24"/>
      <c r="D11" s="24"/>
      <c r="E11" s="24"/>
      <c r="F11" s="25" t="s">
        <v>17</v>
      </c>
      <c r="G11" s="24"/>
      <c r="H11" s="25" t="s">
        <v>18</v>
      </c>
      <c r="I11" s="26" t="s">
        <v>19</v>
      </c>
    </row>
    <row r="12" spans="1:9" x14ac:dyDescent="0.2">
      <c r="A12" s="17" t="s">
        <v>90</v>
      </c>
      <c r="B12" s="18">
        <v>1</v>
      </c>
      <c r="C12" s="18"/>
      <c r="D12" s="18"/>
      <c r="E12" s="18"/>
      <c r="F12" s="18">
        <f>SUMPRODUCT($B$3:$E$3,B12:E12)</f>
        <v>1.8</v>
      </c>
      <c r="G12" s="19" t="s">
        <v>21</v>
      </c>
      <c r="H12" s="20">
        <v>5</v>
      </c>
      <c r="I12" s="18">
        <f>H12-F12</f>
        <v>3.2</v>
      </c>
    </row>
    <row r="13" spans="1:9" x14ac:dyDescent="0.2">
      <c r="A13" s="21" t="s">
        <v>91</v>
      </c>
      <c r="B13" s="8"/>
      <c r="C13" s="8">
        <v>1</v>
      </c>
      <c r="D13" s="8"/>
      <c r="E13" s="8"/>
      <c r="F13" s="8">
        <f>SUMPRODUCT($B$3:$E$3,B13:E13)</f>
        <v>1.4</v>
      </c>
      <c r="G13" s="14" t="s">
        <v>21</v>
      </c>
      <c r="H13" s="8">
        <v>5</v>
      </c>
      <c r="I13" s="8">
        <f>H13-F13</f>
        <v>3.6</v>
      </c>
    </row>
  </sheetData>
  <pageMargins left="0.7" right="0.7" top="0.75" bottom="0.75" header="0.3" footer="0.3"/>
  <pageSetup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4" sqref="J24"/>
    </sheetView>
  </sheetViews>
  <sheetFormatPr defaultRowHeight="12.75" x14ac:dyDescent="0.2"/>
  <cols>
    <col min="1" max="1" width="21.7109375" bestFit="1" customWidth="1"/>
    <col min="2" max="2" width="8.42578125" bestFit="1" customWidth="1"/>
    <col min="3" max="3" width="8" bestFit="1" customWidth="1"/>
    <col min="4" max="6" width="8.5703125" bestFit="1" customWidth="1"/>
    <col min="7" max="7" width="18.28515625" bestFit="1" customWidth="1"/>
    <col min="8" max="8" width="2.140625" bestFit="1" customWidth="1"/>
    <col min="9" max="9" width="10.42578125" bestFit="1" customWidth="1"/>
    <col min="10" max="10" width="7.28515625" bestFit="1" customWidth="1"/>
  </cols>
  <sheetData>
    <row r="1" spans="1:10" x14ac:dyDescent="0.2">
      <c r="A1" s="1" t="s">
        <v>87</v>
      </c>
    </row>
    <row r="2" spans="1:10" ht="38.25" x14ac:dyDescent="0.2">
      <c r="A2" s="22" t="s">
        <v>0</v>
      </c>
      <c r="B2" s="38" t="s">
        <v>88</v>
      </c>
      <c r="C2" s="38" t="s">
        <v>89</v>
      </c>
      <c r="D2" s="23" t="s">
        <v>23</v>
      </c>
      <c r="E2" s="23" t="s">
        <v>24</v>
      </c>
      <c r="F2" s="23" t="s">
        <v>25</v>
      </c>
      <c r="G2" s="3" t="s">
        <v>1</v>
      </c>
    </row>
    <row r="3" spans="1:10" x14ac:dyDescent="0.2">
      <c r="A3" s="5" t="s">
        <v>2</v>
      </c>
      <c r="B3" s="5">
        <v>1.8</v>
      </c>
      <c r="C3" s="5">
        <v>1.4</v>
      </c>
      <c r="D3" s="5">
        <v>1.6</v>
      </c>
      <c r="E3" s="5">
        <v>0</v>
      </c>
      <c r="F3" s="5">
        <v>0</v>
      </c>
      <c r="G3" s="6" t="s">
        <v>3</v>
      </c>
    </row>
    <row r="4" spans="1:10" x14ac:dyDescent="0.2">
      <c r="A4" s="8" t="s">
        <v>4</v>
      </c>
      <c r="B4" s="8">
        <v>10000</v>
      </c>
      <c r="C4" s="8">
        <v>8000</v>
      </c>
      <c r="D4" s="8">
        <v>0</v>
      </c>
      <c r="E4" s="8">
        <v>0</v>
      </c>
      <c r="F4" s="8">
        <v>0</v>
      </c>
      <c r="G4" s="9">
        <f>SUMPRODUCT($B$3:$F$3,B4:F4)</f>
        <v>29200</v>
      </c>
    </row>
    <row r="6" spans="1:10" x14ac:dyDescent="0.2">
      <c r="A6" s="2" t="s">
        <v>5</v>
      </c>
      <c r="B6" s="24"/>
      <c r="C6" s="24"/>
      <c r="D6" s="24"/>
      <c r="E6" s="24"/>
      <c r="F6" s="24"/>
      <c r="G6" s="25" t="s">
        <v>6</v>
      </c>
      <c r="H6" s="24"/>
      <c r="I6" s="25" t="s">
        <v>7</v>
      </c>
      <c r="J6" s="26"/>
    </row>
    <row r="7" spans="1:10" x14ac:dyDescent="0.2">
      <c r="A7" s="2" t="s">
        <v>8</v>
      </c>
      <c r="B7" s="27"/>
      <c r="C7" s="27"/>
      <c r="D7" s="27"/>
      <c r="E7" s="27"/>
      <c r="F7" s="27"/>
      <c r="G7" s="28" t="s">
        <v>9</v>
      </c>
      <c r="H7" s="27"/>
      <c r="I7" s="28" t="s">
        <v>10</v>
      </c>
      <c r="J7" s="29" t="s">
        <v>11</v>
      </c>
    </row>
    <row r="8" spans="1:10" x14ac:dyDescent="0.2">
      <c r="A8" s="18" t="s">
        <v>12</v>
      </c>
      <c r="B8" s="18">
        <v>6</v>
      </c>
      <c r="C8" s="18">
        <v>2</v>
      </c>
      <c r="D8" s="18">
        <v>-1</v>
      </c>
      <c r="E8" s="30">
        <v>-1</v>
      </c>
      <c r="F8" s="18"/>
      <c r="G8" s="18">
        <f>SUMPRODUCT($B$3:$F$3,B8:F8)</f>
        <v>12.000000000000002</v>
      </c>
      <c r="H8" s="19" t="s">
        <v>13</v>
      </c>
      <c r="I8" s="18">
        <v>12</v>
      </c>
      <c r="J8" s="30">
        <f>G8-I8</f>
        <v>0</v>
      </c>
    </row>
    <row r="9" spans="1:10" x14ac:dyDescent="0.2">
      <c r="A9" s="5" t="s">
        <v>14</v>
      </c>
      <c r="B9" s="5">
        <v>2</v>
      </c>
      <c r="C9" s="5">
        <v>2</v>
      </c>
      <c r="D9" s="5">
        <v>1</v>
      </c>
      <c r="E9" s="5"/>
      <c r="F9" s="13">
        <v>-1</v>
      </c>
      <c r="G9" s="5">
        <f>SUMPRODUCT($B$3:$F$3,B9:F9)</f>
        <v>8</v>
      </c>
      <c r="H9" s="12" t="s">
        <v>13</v>
      </c>
      <c r="I9" s="5">
        <v>8</v>
      </c>
      <c r="J9" s="13">
        <f>G9-I9</f>
        <v>0</v>
      </c>
    </row>
    <row r="10" spans="1:10" x14ac:dyDescent="0.2">
      <c r="A10" s="8" t="s">
        <v>15</v>
      </c>
      <c r="B10" s="8">
        <v>4</v>
      </c>
      <c r="C10" s="8">
        <v>12</v>
      </c>
      <c r="D10" s="8"/>
      <c r="E10" s="8">
        <v>1</v>
      </c>
      <c r="F10" s="15">
        <v>1</v>
      </c>
      <c r="G10" s="15">
        <f>SUMPRODUCT($B$3:$F$3,B10:F10)</f>
        <v>23.999999999999996</v>
      </c>
      <c r="H10" s="14" t="s">
        <v>13</v>
      </c>
      <c r="I10" s="8">
        <v>24</v>
      </c>
      <c r="J10" s="15">
        <f>G10-I10</f>
        <v>0</v>
      </c>
    </row>
    <row r="11" spans="1:10" x14ac:dyDescent="0.2">
      <c r="A11" s="16" t="s">
        <v>16</v>
      </c>
      <c r="B11" s="24"/>
      <c r="C11" s="24"/>
      <c r="D11" s="24"/>
      <c r="E11" s="24"/>
      <c r="F11" s="24"/>
      <c r="G11" s="25" t="s">
        <v>17</v>
      </c>
      <c r="H11" s="24"/>
      <c r="I11" s="25" t="s">
        <v>18</v>
      </c>
      <c r="J11" s="26" t="s">
        <v>19</v>
      </c>
    </row>
    <row r="12" spans="1:10" x14ac:dyDescent="0.2">
      <c r="A12" s="17" t="s">
        <v>90</v>
      </c>
      <c r="B12" s="18">
        <v>1</v>
      </c>
      <c r="C12" s="18"/>
      <c r="D12" s="18"/>
      <c r="E12" s="18"/>
      <c r="F12" s="18"/>
      <c r="G12" s="18">
        <f>SUMPRODUCT($B$3:$F$3,B12:F12)</f>
        <v>1.8</v>
      </c>
      <c r="H12" s="19" t="s">
        <v>21</v>
      </c>
      <c r="I12" s="20">
        <v>5</v>
      </c>
      <c r="J12" s="18">
        <f>I12-G12</f>
        <v>3.2</v>
      </c>
    </row>
    <row r="13" spans="1:10" x14ac:dyDescent="0.2">
      <c r="A13" s="21" t="s">
        <v>91</v>
      </c>
      <c r="B13" s="8"/>
      <c r="C13" s="8">
        <v>1</v>
      </c>
      <c r="D13" s="8"/>
      <c r="E13" s="8"/>
      <c r="F13" s="8"/>
      <c r="G13" s="8">
        <f>SUMPRODUCT($B$3:$F$3,B13:F13)</f>
        <v>1.4</v>
      </c>
      <c r="H13" s="14" t="s">
        <v>21</v>
      </c>
      <c r="I13" s="8">
        <v>5</v>
      </c>
      <c r="J13" s="8">
        <f>I13-G13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URS-A</vt:lpstr>
      <vt:lpstr>Sensitivity Report URS-A</vt:lpstr>
      <vt:lpstr>URS-A</vt:lpstr>
      <vt:lpstr>Answer Report URS-B</vt:lpstr>
      <vt:lpstr>Sensitivity Report URS-B</vt:lpstr>
      <vt:lpstr>URS-B</vt:lpstr>
      <vt:lpstr>URS-B (v2)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 Tunca</dc:creator>
  <cp:lastModifiedBy>iryzhov</cp:lastModifiedBy>
  <cp:lastPrinted>2012-03-23T20:43:00Z</cp:lastPrinted>
  <dcterms:created xsi:type="dcterms:W3CDTF">2012-03-23T06:27:33Z</dcterms:created>
  <dcterms:modified xsi:type="dcterms:W3CDTF">2015-01-22T15:43:15Z</dcterms:modified>
</cp:coreProperties>
</file>