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ja\Downloads\Microsoft Excel\"/>
    </mc:Choice>
  </mc:AlternateContent>
  <xr:revisionPtr revIDLastSave="0" documentId="13_ncr:1_{BA6C90D7-49B5-47C1-9F00-1A3541F1599B}" xr6:coauthVersionLast="47" xr6:coauthVersionMax="47" xr10:uidLastSave="{00000000-0000-0000-0000-000000000000}"/>
  <bookViews>
    <workbookView xWindow="-110" yWindow="-110" windowWidth="19420" windowHeight="11020" activeTab="3" xr2:uid="{BFDFF372-CC16-4BA7-8A1D-411E9971C80E}"/>
  </bookViews>
  <sheets>
    <sheet name="Original Dataset" sheetId="4" r:id="rId1"/>
    <sheet name="Sales" sheetId="1" r:id="rId2"/>
    <sheet name="Calculate Loans" sheetId="2" r:id="rId3"/>
    <sheet name="Automate " sheetId="3" r:id="rId4"/>
  </sheets>
  <definedNames>
    <definedName name="Cost">Sales!$J$6:$J$9</definedName>
    <definedName name="Price">Sales!$H$6:$H$9</definedName>
    <definedName name="Prices">Sales!$H$6:$H$9</definedName>
    <definedName name="Quantity">Sales!$I$6:$I$9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1" l="1"/>
  <c r="J6" i="1" a="1"/>
  <c r="J6" i="1" s="1"/>
  <c r="F12" i="4"/>
  <c r="F11" i="4"/>
  <c r="F10" i="4"/>
  <c r="F9" i="4"/>
  <c r="E12" i="4"/>
  <c r="E11" i="4"/>
  <c r="G11" i="4" s="1"/>
  <c r="E10" i="4"/>
  <c r="G10" i="4" s="1"/>
  <c r="E9" i="4"/>
  <c r="G9" i="4" l="1"/>
  <c r="G12" i="4"/>
  <c r="H3" i="3"/>
  <c r="H2" i="3"/>
  <c r="E3" i="3"/>
  <c r="D3" i="3"/>
  <c r="C3" i="3"/>
  <c r="E2" i="3"/>
  <c r="D2" i="3"/>
  <c r="C2" i="3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3" i="2"/>
  <c r="G9" i="1"/>
  <c r="G8" i="1"/>
  <c r="G7" i="1"/>
  <c r="F9" i="1"/>
  <c r="F8" i="1"/>
  <c r="F7" i="1"/>
  <c r="F6" i="1"/>
  <c r="G6" i="1" s="1"/>
  <c r="E9" i="1"/>
  <c r="E8" i="1"/>
  <c r="E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<sst xmlns="http://schemas.openxmlformats.org/spreadsheetml/2006/main" count="252" uniqueCount="35">
  <si>
    <t>Pricing Sheet</t>
  </si>
  <si>
    <t>Discount:</t>
  </si>
  <si>
    <t>Item</t>
  </si>
  <si>
    <t>Cost per Unit</t>
  </si>
  <si>
    <t>Packaging Charge per Unit</t>
  </si>
  <si>
    <t>Quantity Ordered</t>
  </si>
  <si>
    <t>Subtotal</t>
  </si>
  <si>
    <t>Discount</t>
  </si>
  <si>
    <t>Total</t>
  </si>
  <si>
    <t>BT108</t>
  </si>
  <si>
    <t>SC224</t>
  </si>
  <si>
    <t>JF187</t>
  </si>
  <si>
    <t>BT306</t>
  </si>
  <si>
    <t>Price</t>
  </si>
  <si>
    <t xml:space="preserve">Quantity </t>
  </si>
  <si>
    <t>Cost</t>
  </si>
  <si>
    <t>Loan Payment Schedule</t>
  </si>
  <si>
    <t>Amount of Loan</t>
  </si>
  <si>
    <t>Length of Loan (in years)</t>
  </si>
  <si>
    <t>Annual Interest Rate</t>
  </si>
  <si>
    <t>Payment Period</t>
  </si>
  <si>
    <t>Amount of Each Payment</t>
  </si>
  <si>
    <t>Monthly</t>
  </si>
  <si>
    <t>First Name</t>
  </si>
  <si>
    <t>Last Name</t>
  </si>
  <si>
    <t>First Initial</t>
  </si>
  <si>
    <t>Last Initial</t>
  </si>
  <si>
    <t>Full Initals</t>
  </si>
  <si>
    <t>Date:</t>
  </si>
  <si>
    <t>Invoice #:</t>
  </si>
  <si>
    <t>Shipment Method:</t>
  </si>
  <si>
    <t>John</t>
  </si>
  <si>
    <t>Smith</t>
  </si>
  <si>
    <t>Jane</t>
  </si>
  <si>
    <t>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</si>
</sst>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;[Red]\-&quot;$&quot;#,##0.00"/>
    <numFmt numFmtId="44" formatCode="_-&quot;$&quot;* #,##0.00_-;\-&quot;$&quot;* #,##0.00_-;_-&quot;$&quot;* &quot;-&quot;??_-;_-@_-"/>
    <numFmt numFmtId="164" formatCode="&quot;$&quot;#,##0.00"/>
    <numFmt numFmtId="165" formatCode="_(&quot;$&quot;* #,##0.00_);_(&quot;$&quot;* \(#,##0.00\);_(&quot;$&quot;* &quot;-&quot;??_);_(@_)"/>
    <numFmt numFmtId="166" formatCode="_-[$$-409]* #,##0.00_ ;_-[$$-409]* \-#,##0.00\ ;_-[$$-409]* &quot;-&quot;??_ ;_-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9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center"/>
    </xf>
    <xf numFmtId="1" fontId="0" fillId="0" borderId="0" xfId="1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5" fontId="0" fillId="0" borderId="0" xfId="0" applyNumberFormat="1"/>
    <xf numFmtId="0" fontId="0" fillId="0" borderId="0" xfId="0" applyAlignment="1">
      <alignment horizontal="center"/>
    </xf>
    <xf numFmtId="166" fontId="0" fillId="0" borderId="0" xfId="0" applyNumberFormat="1"/>
    <xf numFmtId="44" fontId="0" fillId="0" borderId="0" xfId="1" applyFont="1"/>
    <xf numFmtId="0" fontId="4" fillId="0" borderId="0" xfId="0" applyFont="1"/>
    <xf numFmtId="165" fontId="0" fillId="2" borderId="0" xfId="0" applyNumberFormat="1" applyFill="1"/>
    <xf numFmtId="0" fontId="0" fillId="2" borderId="0" xfId="0" applyFill="1" applyAlignment="1">
      <alignment horizontal="center"/>
    </xf>
    <xf numFmtId="10" fontId="0" fillId="2" borderId="0" xfId="0" applyNumberFormat="1" applyFill="1" applyAlignment="1">
      <alignment horizontal="center"/>
    </xf>
    <xf numFmtId="165" fontId="0" fillId="4" borderId="2" xfId="0" applyNumberFormat="1" applyFill="1" applyBorder="1"/>
    <xf numFmtId="0" fontId="0" fillId="4" borderId="2" xfId="0" applyFill="1" applyBorder="1" applyAlignment="1">
      <alignment horizontal="center"/>
    </xf>
    <xf numFmtId="10" fontId="0" fillId="4" borderId="2" xfId="0" applyNumberForma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165" fontId="0" fillId="4" borderId="0" xfId="0" applyNumberFormat="1" applyFill="1"/>
    <xf numFmtId="0" fontId="0" fillId="4" borderId="0" xfId="0" applyFill="1" applyAlignment="1">
      <alignment horizontal="center"/>
    </xf>
    <xf numFmtId="10" fontId="0" fillId="4" borderId="0" xfId="0" applyNumberFormat="1" applyFill="1" applyAlignment="1">
      <alignment horizontal="center"/>
    </xf>
    <xf numFmtId="165" fontId="0" fillId="5" borderId="2" xfId="0" applyNumberFormat="1" applyFill="1" applyBorder="1"/>
    <xf numFmtId="0" fontId="0" fillId="5" borderId="2" xfId="0" applyFill="1" applyBorder="1" applyAlignment="1">
      <alignment horizontal="center"/>
    </xf>
    <xf numFmtId="10" fontId="0" fillId="5" borderId="2" xfId="0" applyNumberForma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165" fontId="0" fillId="5" borderId="0" xfId="0" applyNumberFormat="1" applyFill="1"/>
    <xf numFmtId="0" fontId="0" fillId="5" borderId="0" xfId="0" applyFill="1" applyAlignment="1">
      <alignment horizontal="center"/>
    </xf>
    <xf numFmtId="10" fontId="0" fillId="5" borderId="0" xfId="0" applyNumberFormat="1" applyFill="1" applyAlignment="1">
      <alignment horizontal="center"/>
    </xf>
    <xf numFmtId="165" fontId="0" fillId="6" borderId="2" xfId="0" applyNumberFormat="1" applyFill="1" applyBorder="1"/>
    <xf numFmtId="0" fontId="0" fillId="6" borderId="2" xfId="0" applyFill="1" applyBorder="1" applyAlignment="1">
      <alignment horizontal="center"/>
    </xf>
    <xf numFmtId="10" fontId="0" fillId="6" borderId="2" xfId="0" applyNumberForma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165" fontId="0" fillId="6" borderId="0" xfId="0" applyNumberFormat="1" applyFill="1"/>
    <xf numFmtId="0" fontId="0" fillId="6" borderId="0" xfId="0" applyFill="1" applyAlignment="1">
      <alignment horizontal="center"/>
    </xf>
    <xf numFmtId="10" fontId="0" fillId="6" borderId="0" xfId="0" applyNumberFormat="1" applyFill="1" applyAlignment="1">
      <alignment horizontal="center"/>
    </xf>
    <xf numFmtId="8" fontId="0" fillId="3" borderId="0" xfId="0" applyNumberFormat="1" applyFill="1"/>
    <xf numFmtId="0" fontId="5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6B045-7737-490B-BA1C-7A3845F8DD5E}">
  <dimension ref="A1:J110"/>
  <sheetViews>
    <sheetView workbookViewId="0">
      <selection activeCell="D5" sqref="D5"/>
    </sheetView>
  </sheetViews>
  <sheetFormatPr defaultRowHeight="14.5" x14ac:dyDescent="0.35"/>
  <cols>
    <col min="1" max="1" width="9.81640625" bestFit="1" customWidth="1"/>
    <col min="2" max="2" width="11.6328125" bestFit="1" customWidth="1"/>
    <col min="3" max="3" width="22.6328125" bestFit="1" customWidth="1"/>
    <col min="4" max="4" width="29.08984375" customWidth="1"/>
    <col min="5" max="5" width="21.453125" customWidth="1"/>
    <col min="6" max="6" width="17.54296875" customWidth="1"/>
    <col min="7" max="7" width="22.36328125" bestFit="1" customWidth="1"/>
    <col min="8" max="8" width="16.6328125" bestFit="1" customWidth="1"/>
  </cols>
  <sheetData>
    <row r="1" spans="1:10" x14ac:dyDescent="0.35">
      <c r="A1" s="45" t="s">
        <v>23</v>
      </c>
      <c r="B1" s="45" t="s">
        <v>24</v>
      </c>
      <c r="C1" s="45" t="s">
        <v>25</v>
      </c>
      <c r="D1" s="45" t="s">
        <v>26</v>
      </c>
      <c r="E1" s="45" t="s">
        <v>27</v>
      </c>
      <c r="F1" s="45" t="s">
        <v>28</v>
      </c>
      <c r="G1" s="45" t="s">
        <v>29</v>
      </c>
      <c r="H1" s="45" t="s">
        <v>30</v>
      </c>
    </row>
    <row r="2" spans="1:10" x14ac:dyDescent="0.35">
      <c r="A2" s="11" t="s">
        <v>31</v>
      </c>
      <c r="B2" s="11" t="s">
        <v>32</v>
      </c>
      <c r="C2" s="11"/>
      <c r="D2" s="11"/>
      <c r="E2" s="11"/>
      <c r="F2" s="42">
        <v>42320</v>
      </c>
      <c r="G2" s="11">
        <v>8463157</v>
      </c>
      <c r="H2" s="11"/>
    </row>
    <row r="3" spans="1:10" x14ac:dyDescent="0.35">
      <c r="A3" s="11" t="s">
        <v>33</v>
      </c>
      <c r="B3" s="11" t="s">
        <v>34</v>
      </c>
      <c r="C3" s="11"/>
      <c r="D3" s="11"/>
      <c r="E3" s="11"/>
      <c r="F3" s="42">
        <v>42321</v>
      </c>
      <c r="G3" s="11">
        <v>45678</v>
      </c>
      <c r="H3" s="11"/>
    </row>
    <row r="4" spans="1:10" x14ac:dyDescent="0.35">
      <c r="A4" s="11" t="s">
        <v>0</v>
      </c>
    </row>
    <row r="6" spans="1:10" x14ac:dyDescent="0.35">
      <c r="A6" t="s">
        <v>1</v>
      </c>
      <c r="B6" s="2">
        <v>0.05</v>
      </c>
    </row>
    <row r="8" spans="1:10" x14ac:dyDescent="0.35">
      <c r="A8" s="11" t="s">
        <v>2</v>
      </c>
      <c r="B8" s="11" t="s">
        <v>3</v>
      </c>
      <c r="C8" s="11" t="s">
        <v>4</v>
      </c>
      <c r="D8" s="11" t="s">
        <v>5</v>
      </c>
      <c r="E8" s="11" t="s">
        <v>6</v>
      </c>
      <c r="F8" s="11" t="s">
        <v>7</v>
      </c>
      <c r="G8" s="11" t="s">
        <v>8</v>
      </c>
      <c r="H8" s="11" t="s">
        <v>13</v>
      </c>
      <c r="I8" s="11" t="s">
        <v>14</v>
      </c>
      <c r="J8" s="11" t="s">
        <v>15</v>
      </c>
    </row>
    <row r="9" spans="1:10" x14ac:dyDescent="0.35">
      <c r="A9" t="s">
        <v>9</v>
      </c>
      <c r="B9" s="3">
        <v>12.99</v>
      </c>
      <c r="C9" s="3">
        <v>3</v>
      </c>
      <c r="D9" s="4">
        <v>3</v>
      </c>
      <c r="E9" s="5">
        <f>(B9+C9)*D9</f>
        <v>47.97</v>
      </c>
      <c r="F9" s="6">
        <f>E9*$B$6</f>
        <v>2.3985000000000003</v>
      </c>
      <c r="G9" s="6">
        <f>E9-F9</f>
        <v>45.5715</v>
      </c>
      <c r="H9" s="44"/>
      <c r="I9" s="44"/>
      <c r="J9" s="44"/>
    </row>
    <row r="10" spans="1:10" x14ac:dyDescent="0.35">
      <c r="A10" t="s">
        <v>10</v>
      </c>
      <c r="B10" s="3">
        <v>8.59</v>
      </c>
      <c r="C10" s="3">
        <v>2.5</v>
      </c>
      <c r="D10" s="4">
        <v>10</v>
      </c>
      <c r="E10" s="5">
        <f t="shared" ref="E10:E12" si="0">(B10+C10)*D10</f>
        <v>110.9</v>
      </c>
      <c r="F10" s="6">
        <f t="shared" ref="F10:F12" si="1">E10*$B$6</f>
        <v>5.5450000000000008</v>
      </c>
      <c r="G10" s="6">
        <f t="shared" ref="G10:G12" si="2">E10-F10</f>
        <v>105.355</v>
      </c>
      <c r="H10" s="44"/>
      <c r="I10" s="44"/>
      <c r="J10" s="44"/>
    </row>
    <row r="11" spans="1:10" x14ac:dyDescent="0.35">
      <c r="A11" t="s">
        <v>11</v>
      </c>
      <c r="B11" s="3">
        <v>22.89</v>
      </c>
      <c r="C11" s="3">
        <v>3.5</v>
      </c>
      <c r="D11" s="4">
        <v>2</v>
      </c>
      <c r="E11" s="5">
        <f t="shared" si="0"/>
        <v>52.78</v>
      </c>
      <c r="F11" s="6">
        <f t="shared" si="1"/>
        <v>2.6390000000000002</v>
      </c>
      <c r="G11" s="6">
        <f t="shared" si="2"/>
        <v>50.140999999999998</v>
      </c>
      <c r="H11" s="44"/>
      <c r="I11" s="44"/>
      <c r="J11" s="44"/>
    </row>
    <row r="12" spans="1:10" x14ac:dyDescent="0.35">
      <c r="A12" t="s">
        <v>12</v>
      </c>
      <c r="B12" s="3">
        <v>16.79</v>
      </c>
      <c r="C12" s="3">
        <v>3</v>
      </c>
      <c r="D12" s="4">
        <v>5</v>
      </c>
      <c r="E12" s="5">
        <f t="shared" si="0"/>
        <v>98.949999999999989</v>
      </c>
      <c r="F12" s="6">
        <f t="shared" si="1"/>
        <v>4.9474999999999998</v>
      </c>
      <c r="G12" s="6">
        <f t="shared" si="2"/>
        <v>94.002499999999984</v>
      </c>
      <c r="H12" s="44"/>
      <c r="I12" s="44"/>
      <c r="J12" s="44"/>
    </row>
    <row r="13" spans="1:10" x14ac:dyDescent="0.35">
      <c r="A13" s="43"/>
      <c r="B13" s="44"/>
      <c r="C13" s="44"/>
      <c r="D13" s="44"/>
      <c r="E13" s="44"/>
      <c r="F13" s="44"/>
      <c r="G13" s="44"/>
      <c r="H13" s="44"/>
      <c r="I13" s="44"/>
      <c r="J13" s="44"/>
    </row>
    <row r="14" spans="1:10" x14ac:dyDescent="0.35">
      <c r="A14" s="43"/>
      <c r="B14" s="44"/>
      <c r="C14" s="44"/>
      <c r="D14" s="44"/>
      <c r="E14" s="44"/>
      <c r="F14" s="44"/>
      <c r="G14" s="44"/>
      <c r="H14" s="44"/>
      <c r="I14" s="44"/>
      <c r="J14" s="44"/>
    </row>
    <row r="15" spans="1:10" x14ac:dyDescent="0.35">
      <c r="A15" s="43"/>
      <c r="B15" s="44"/>
      <c r="C15" s="44"/>
      <c r="D15" s="44"/>
      <c r="E15" s="44"/>
      <c r="F15" s="44"/>
      <c r="G15" s="44"/>
      <c r="H15" s="44"/>
      <c r="I15" s="44"/>
      <c r="J15" s="44"/>
    </row>
    <row r="16" spans="1:10" x14ac:dyDescent="0.35">
      <c r="A16" s="43"/>
      <c r="B16" s="44"/>
      <c r="C16" s="44"/>
      <c r="D16" s="44"/>
      <c r="E16" s="44"/>
      <c r="F16" s="44"/>
      <c r="G16" s="44"/>
      <c r="H16" s="44"/>
      <c r="I16" s="44"/>
      <c r="J16" s="44"/>
    </row>
    <row r="17" spans="3:7" ht="21" x14ac:dyDescent="0.5">
      <c r="C17" s="40" t="s">
        <v>16</v>
      </c>
      <c r="D17" s="40"/>
      <c r="E17" s="40"/>
      <c r="F17" s="40"/>
    </row>
    <row r="18" spans="3:7" x14ac:dyDescent="0.35">
      <c r="C18" s="14" t="s">
        <v>17</v>
      </c>
      <c r="D18" s="14" t="s">
        <v>18</v>
      </c>
      <c r="E18" s="14" t="s">
        <v>19</v>
      </c>
      <c r="F18" s="14" t="s">
        <v>20</v>
      </c>
      <c r="G18" s="14" t="s">
        <v>21</v>
      </c>
    </row>
    <row r="19" spans="3:7" x14ac:dyDescent="0.35">
      <c r="C19" s="11">
        <v>50000</v>
      </c>
      <c r="D19" s="11">
        <v>3</v>
      </c>
      <c r="E19" s="11">
        <v>5.2499999999999998E-2</v>
      </c>
      <c r="F19" s="11" t="s">
        <v>22</v>
      </c>
      <c r="G19" s="11"/>
    </row>
    <row r="20" spans="3:7" x14ac:dyDescent="0.35">
      <c r="C20" s="11">
        <v>50000</v>
      </c>
      <c r="D20" s="11">
        <v>4</v>
      </c>
      <c r="E20" s="11">
        <v>5.2499999999999998E-2</v>
      </c>
      <c r="F20" s="11" t="s">
        <v>22</v>
      </c>
      <c r="G20" s="11"/>
    </row>
    <row r="21" spans="3:7" x14ac:dyDescent="0.35">
      <c r="C21" s="11">
        <v>50000</v>
      </c>
      <c r="D21" s="11">
        <v>5</v>
      </c>
      <c r="E21" s="11">
        <v>5.2499999999999998E-2</v>
      </c>
      <c r="F21" s="11" t="s">
        <v>22</v>
      </c>
      <c r="G21" s="11"/>
    </row>
    <row r="22" spans="3:7" x14ac:dyDescent="0.35">
      <c r="C22" s="11">
        <v>50000</v>
      </c>
      <c r="D22" s="11">
        <v>6</v>
      </c>
      <c r="E22" s="11">
        <v>5.2499999999999998E-2</v>
      </c>
      <c r="F22" s="11" t="s">
        <v>22</v>
      </c>
      <c r="G22" s="11"/>
    </row>
    <row r="23" spans="3:7" x14ac:dyDescent="0.35">
      <c r="C23" s="11">
        <v>50000</v>
      </c>
      <c r="D23" s="11">
        <v>7</v>
      </c>
      <c r="E23" s="11">
        <v>5.2499999999999998E-2</v>
      </c>
      <c r="F23" s="11" t="s">
        <v>22</v>
      </c>
      <c r="G23" s="11"/>
    </row>
    <row r="24" spans="3:7" x14ac:dyDescent="0.35">
      <c r="C24" s="11">
        <v>50000</v>
      </c>
      <c r="D24" s="11">
        <v>8</v>
      </c>
      <c r="E24" s="11">
        <v>5.2499999999999998E-2</v>
      </c>
      <c r="F24" s="11" t="s">
        <v>22</v>
      </c>
      <c r="G24" s="11"/>
    </row>
    <row r="25" spans="3:7" x14ac:dyDescent="0.35">
      <c r="C25" s="11">
        <v>50000</v>
      </c>
      <c r="D25" s="11">
        <v>9</v>
      </c>
      <c r="E25" s="11">
        <v>5.2499999999999998E-2</v>
      </c>
      <c r="F25" s="11" t="s">
        <v>22</v>
      </c>
      <c r="G25" s="11"/>
    </row>
    <row r="26" spans="3:7" x14ac:dyDescent="0.35">
      <c r="C26" s="11">
        <v>50000</v>
      </c>
      <c r="D26" s="11">
        <v>10</v>
      </c>
      <c r="E26" s="11">
        <v>5.2499999999999998E-2</v>
      </c>
      <c r="F26" s="11" t="s">
        <v>22</v>
      </c>
      <c r="G26" s="11"/>
    </row>
    <row r="27" spans="3:7" x14ac:dyDescent="0.35">
      <c r="C27" s="11">
        <v>50000</v>
      </c>
      <c r="D27" s="11">
        <v>11</v>
      </c>
      <c r="E27" s="11">
        <v>5.2499999999999998E-2</v>
      </c>
      <c r="F27" s="11" t="s">
        <v>22</v>
      </c>
      <c r="G27" s="11"/>
    </row>
    <row r="28" spans="3:7" x14ac:dyDescent="0.35">
      <c r="C28" s="11">
        <v>50000</v>
      </c>
      <c r="D28" s="11">
        <v>12</v>
      </c>
      <c r="E28" s="11">
        <v>5.2499999999999998E-2</v>
      </c>
      <c r="F28" s="11" t="s">
        <v>22</v>
      </c>
      <c r="G28" s="11"/>
    </row>
    <row r="29" spans="3:7" x14ac:dyDescent="0.35">
      <c r="C29" s="11">
        <v>50000</v>
      </c>
      <c r="D29" s="11">
        <v>13</v>
      </c>
      <c r="E29" s="11">
        <v>5.2499999999999998E-2</v>
      </c>
      <c r="F29" s="11" t="s">
        <v>22</v>
      </c>
      <c r="G29" s="11"/>
    </row>
    <row r="30" spans="3:7" x14ac:dyDescent="0.35">
      <c r="C30" s="11">
        <v>50000</v>
      </c>
      <c r="D30" s="11">
        <v>14</v>
      </c>
      <c r="E30" s="11">
        <v>5.2499999999999998E-2</v>
      </c>
      <c r="F30" s="11" t="s">
        <v>22</v>
      </c>
      <c r="G30" s="11"/>
    </row>
    <row r="31" spans="3:7" x14ac:dyDescent="0.35">
      <c r="C31" s="11">
        <v>50000</v>
      </c>
      <c r="D31" s="11">
        <v>15</v>
      </c>
      <c r="E31" s="11">
        <v>5.2499999999999998E-2</v>
      </c>
      <c r="F31" s="11" t="s">
        <v>22</v>
      </c>
      <c r="G31" s="11"/>
    </row>
    <row r="32" spans="3:7" x14ac:dyDescent="0.35">
      <c r="C32" s="11">
        <v>50000</v>
      </c>
      <c r="D32" s="11">
        <v>16</v>
      </c>
      <c r="E32" s="11">
        <v>5.2499999999999998E-2</v>
      </c>
      <c r="F32" s="11" t="s">
        <v>22</v>
      </c>
      <c r="G32" s="11"/>
    </row>
    <row r="33" spans="3:7" x14ac:dyDescent="0.35">
      <c r="C33" s="11">
        <v>50000</v>
      </c>
      <c r="D33" s="11">
        <v>17</v>
      </c>
      <c r="E33" s="11">
        <v>5.2499999999999998E-2</v>
      </c>
      <c r="F33" s="11" t="s">
        <v>22</v>
      </c>
      <c r="G33" s="11"/>
    </row>
    <row r="34" spans="3:7" x14ac:dyDescent="0.35">
      <c r="C34" s="11">
        <v>50000</v>
      </c>
      <c r="D34" s="11">
        <v>18</v>
      </c>
      <c r="E34" s="11">
        <v>5.2499999999999998E-2</v>
      </c>
      <c r="F34" s="11" t="s">
        <v>22</v>
      </c>
      <c r="G34" s="11"/>
    </row>
    <row r="35" spans="3:7" x14ac:dyDescent="0.35">
      <c r="C35" s="11">
        <v>50000</v>
      </c>
      <c r="D35" s="11">
        <v>19</v>
      </c>
      <c r="E35" s="11">
        <v>5.2499999999999998E-2</v>
      </c>
      <c r="F35" s="11" t="s">
        <v>22</v>
      </c>
      <c r="G35" s="11"/>
    </row>
    <row r="36" spans="3:7" x14ac:dyDescent="0.35">
      <c r="C36" s="11">
        <v>50000</v>
      </c>
      <c r="D36" s="11">
        <v>20</v>
      </c>
      <c r="E36" s="11">
        <v>5.2499999999999998E-2</v>
      </c>
      <c r="F36" s="11" t="s">
        <v>22</v>
      </c>
      <c r="G36" s="11"/>
    </row>
    <row r="37" spans="3:7" x14ac:dyDescent="0.35">
      <c r="C37" s="11">
        <v>50000</v>
      </c>
      <c r="D37" s="11">
        <v>21</v>
      </c>
      <c r="E37" s="11">
        <v>5.2499999999999998E-2</v>
      </c>
      <c r="F37" s="11" t="s">
        <v>22</v>
      </c>
      <c r="G37" s="11"/>
    </row>
    <row r="38" spans="3:7" x14ac:dyDescent="0.35">
      <c r="C38" s="11">
        <v>50000</v>
      </c>
      <c r="D38" s="11">
        <v>22</v>
      </c>
      <c r="E38" s="11">
        <v>5.2499999999999998E-2</v>
      </c>
      <c r="F38" s="11" t="s">
        <v>22</v>
      </c>
      <c r="G38" s="11"/>
    </row>
    <row r="39" spans="3:7" x14ac:dyDescent="0.35">
      <c r="C39" s="11">
        <v>50000</v>
      </c>
      <c r="D39" s="11">
        <v>23</v>
      </c>
      <c r="E39" s="11">
        <v>5.2499999999999998E-2</v>
      </c>
      <c r="F39" s="11" t="s">
        <v>22</v>
      </c>
      <c r="G39" s="11"/>
    </row>
    <row r="40" spans="3:7" x14ac:dyDescent="0.35">
      <c r="C40" s="11">
        <v>50000</v>
      </c>
      <c r="D40" s="11">
        <v>24</v>
      </c>
      <c r="E40" s="11">
        <v>5.2499999999999998E-2</v>
      </c>
      <c r="F40" s="11" t="s">
        <v>22</v>
      </c>
      <c r="G40" s="11"/>
    </row>
    <row r="41" spans="3:7" x14ac:dyDescent="0.35">
      <c r="C41" s="11">
        <v>50000</v>
      </c>
      <c r="D41" s="11">
        <v>25</v>
      </c>
      <c r="E41" s="11">
        <v>5.2499999999999998E-2</v>
      </c>
      <c r="F41" s="11" t="s">
        <v>22</v>
      </c>
      <c r="G41" s="11"/>
    </row>
    <row r="42" spans="3:7" x14ac:dyDescent="0.35">
      <c r="C42" s="11">
        <v>100000</v>
      </c>
      <c r="D42" s="11">
        <v>3</v>
      </c>
      <c r="E42" s="11">
        <v>5.2499999999999998E-2</v>
      </c>
      <c r="F42" s="11" t="s">
        <v>22</v>
      </c>
      <c r="G42" s="11"/>
    </row>
    <row r="43" spans="3:7" x14ac:dyDescent="0.35">
      <c r="C43" s="11">
        <v>100000</v>
      </c>
      <c r="D43" s="11">
        <v>4</v>
      </c>
      <c r="E43" s="11">
        <v>5.2499999999999998E-2</v>
      </c>
      <c r="F43" s="11" t="s">
        <v>22</v>
      </c>
      <c r="G43" s="11"/>
    </row>
    <row r="44" spans="3:7" x14ac:dyDescent="0.35">
      <c r="C44" s="11">
        <v>100000</v>
      </c>
      <c r="D44" s="11">
        <v>5</v>
      </c>
      <c r="E44" s="11">
        <v>5.2499999999999998E-2</v>
      </c>
      <c r="F44" s="11" t="s">
        <v>22</v>
      </c>
      <c r="G44" s="11"/>
    </row>
    <row r="45" spans="3:7" x14ac:dyDescent="0.35">
      <c r="C45" s="11">
        <v>100000</v>
      </c>
      <c r="D45" s="11">
        <v>6</v>
      </c>
      <c r="E45" s="11">
        <v>5.2499999999999998E-2</v>
      </c>
      <c r="F45" s="11" t="s">
        <v>22</v>
      </c>
      <c r="G45" s="11"/>
    </row>
    <row r="46" spans="3:7" x14ac:dyDescent="0.35">
      <c r="C46" s="11">
        <v>100000</v>
      </c>
      <c r="D46" s="11">
        <v>7</v>
      </c>
      <c r="E46" s="11">
        <v>5.2499999999999998E-2</v>
      </c>
      <c r="F46" s="11" t="s">
        <v>22</v>
      </c>
      <c r="G46" s="11"/>
    </row>
    <row r="47" spans="3:7" x14ac:dyDescent="0.35">
      <c r="C47" s="11">
        <v>100000</v>
      </c>
      <c r="D47" s="11">
        <v>8</v>
      </c>
      <c r="E47" s="11">
        <v>5.2499999999999998E-2</v>
      </c>
      <c r="F47" s="11" t="s">
        <v>22</v>
      </c>
      <c r="G47" s="11"/>
    </row>
    <row r="48" spans="3:7" x14ac:dyDescent="0.35">
      <c r="C48" s="11">
        <v>100000</v>
      </c>
      <c r="D48" s="11">
        <v>9</v>
      </c>
      <c r="E48" s="11">
        <v>5.2499999999999998E-2</v>
      </c>
      <c r="F48" s="11" t="s">
        <v>22</v>
      </c>
      <c r="G48" s="11"/>
    </row>
    <row r="49" spans="3:7" x14ac:dyDescent="0.35">
      <c r="C49" s="11">
        <v>100000</v>
      </c>
      <c r="D49" s="11">
        <v>10</v>
      </c>
      <c r="E49" s="11">
        <v>5.2499999999999998E-2</v>
      </c>
      <c r="F49" s="11" t="s">
        <v>22</v>
      </c>
      <c r="G49" s="11"/>
    </row>
    <row r="50" spans="3:7" x14ac:dyDescent="0.35">
      <c r="C50" s="11">
        <v>100000</v>
      </c>
      <c r="D50" s="11">
        <v>11</v>
      </c>
      <c r="E50" s="11">
        <v>5.2499999999999998E-2</v>
      </c>
      <c r="F50" s="11" t="s">
        <v>22</v>
      </c>
      <c r="G50" s="11"/>
    </row>
    <row r="51" spans="3:7" x14ac:dyDescent="0.35">
      <c r="C51" s="11">
        <v>100000</v>
      </c>
      <c r="D51" s="11">
        <v>12</v>
      </c>
      <c r="E51" s="11">
        <v>5.2499999999999998E-2</v>
      </c>
      <c r="F51" s="11" t="s">
        <v>22</v>
      </c>
      <c r="G51" s="11"/>
    </row>
    <row r="52" spans="3:7" x14ac:dyDescent="0.35">
      <c r="C52" s="11">
        <v>100000</v>
      </c>
      <c r="D52" s="11">
        <v>13</v>
      </c>
      <c r="E52" s="11">
        <v>5.2499999999999998E-2</v>
      </c>
      <c r="F52" s="11" t="s">
        <v>22</v>
      </c>
      <c r="G52" s="11"/>
    </row>
    <row r="53" spans="3:7" x14ac:dyDescent="0.35">
      <c r="C53" s="11">
        <v>100000</v>
      </c>
      <c r="D53" s="11">
        <v>14</v>
      </c>
      <c r="E53" s="11">
        <v>5.2499999999999998E-2</v>
      </c>
      <c r="F53" s="11" t="s">
        <v>22</v>
      </c>
      <c r="G53" s="11"/>
    </row>
    <row r="54" spans="3:7" x14ac:dyDescent="0.35">
      <c r="C54" s="11">
        <v>100000</v>
      </c>
      <c r="D54" s="11">
        <v>15</v>
      </c>
      <c r="E54" s="11">
        <v>5.2499999999999998E-2</v>
      </c>
      <c r="F54" s="11" t="s">
        <v>22</v>
      </c>
      <c r="G54" s="11"/>
    </row>
    <row r="55" spans="3:7" x14ac:dyDescent="0.35">
      <c r="C55" s="11">
        <v>100000</v>
      </c>
      <c r="D55" s="11">
        <v>16</v>
      </c>
      <c r="E55" s="11">
        <v>5.2499999999999998E-2</v>
      </c>
      <c r="F55" s="11" t="s">
        <v>22</v>
      </c>
      <c r="G55" s="11"/>
    </row>
    <row r="56" spans="3:7" x14ac:dyDescent="0.35">
      <c r="C56" s="11">
        <v>100000</v>
      </c>
      <c r="D56" s="11">
        <v>17</v>
      </c>
      <c r="E56" s="11">
        <v>5.2499999999999998E-2</v>
      </c>
      <c r="F56" s="11" t="s">
        <v>22</v>
      </c>
      <c r="G56" s="11"/>
    </row>
    <row r="57" spans="3:7" x14ac:dyDescent="0.35">
      <c r="C57" s="11">
        <v>100000</v>
      </c>
      <c r="D57" s="11">
        <v>18</v>
      </c>
      <c r="E57" s="11">
        <v>5.2499999999999998E-2</v>
      </c>
      <c r="F57" s="11" t="s">
        <v>22</v>
      </c>
      <c r="G57" s="11"/>
    </row>
    <row r="58" spans="3:7" x14ac:dyDescent="0.35">
      <c r="C58" s="11">
        <v>100000</v>
      </c>
      <c r="D58" s="11">
        <v>19</v>
      </c>
      <c r="E58" s="11">
        <v>5.2499999999999998E-2</v>
      </c>
      <c r="F58" s="11" t="s">
        <v>22</v>
      </c>
      <c r="G58" s="11"/>
    </row>
    <row r="59" spans="3:7" x14ac:dyDescent="0.35">
      <c r="C59" s="11">
        <v>100000</v>
      </c>
      <c r="D59" s="11">
        <v>20</v>
      </c>
      <c r="E59" s="11">
        <v>5.2499999999999998E-2</v>
      </c>
      <c r="F59" s="11" t="s">
        <v>22</v>
      </c>
      <c r="G59" s="11"/>
    </row>
    <row r="60" spans="3:7" x14ac:dyDescent="0.35">
      <c r="C60" s="11">
        <v>100000</v>
      </c>
      <c r="D60" s="11">
        <v>21</v>
      </c>
      <c r="E60" s="11">
        <v>5.2499999999999998E-2</v>
      </c>
      <c r="F60" s="11" t="s">
        <v>22</v>
      </c>
      <c r="G60" s="11"/>
    </row>
    <row r="61" spans="3:7" x14ac:dyDescent="0.35">
      <c r="C61" s="11">
        <v>100000</v>
      </c>
      <c r="D61" s="11">
        <v>22</v>
      </c>
      <c r="E61" s="11">
        <v>5.2499999999999998E-2</v>
      </c>
      <c r="F61" s="11" t="s">
        <v>22</v>
      </c>
      <c r="G61" s="11"/>
    </row>
    <row r="62" spans="3:7" x14ac:dyDescent="0.35">
      <c r="C62" s="11">
        <v>100000</v>
      </c>
      <c r="D62" s="11">
        <v>23</v>
      </c>
      <c r="E62" s="11">
        <v>5.2499999999999998E-2</v>
      </c>
      <c r="F62" s="11" t="s">
        <v>22</v>
      </c>
      <c r="G62" s="11"/>
    </row>
    <row r="63" spans="3:7" x14ac:dyDescent="0.35">
      <c r="C63" s="11">
        <v>100000</v>
      </c>
      <c r="D63" s="11">
        <v>24</v>
      </c>
      <c r="E63" s="11">
        <v>5.2499999999999998E-2</v>
      </c>
      <c r="F63" s="11" t="s">
        <v>22</v>
      </c>
      <c r="G63" s="11"/>
    </row>
    <row r="64" spans="3:7" x14ac:dyDescent="0.35">
      <c r="C64" s="11">
        <v>100000</v>
      </c>
      <c r="D64" s="11">
        <v>25</v>
      </c>
      <c r="E64" s="11">
        <v>5.2499999999999998E-2</v>
      </c>
      <c r="F64" s="11" t="s">
        <v>22</v>
      </c>
      <c r="G64" s="11"/>
    </row>
    <row r="65" spans="3:7" x14ac:dyDescent="0.35">
      <c r="C65" s="11">
        <v>150000</v>
      </c>
      <c r="D65" s="11">
        <v>3</v>
      </c>
      <c r="E65" s="11">
        <v>5.2499999999999998E-2</v>
      </c>
      <c r="F65" s="11" t="s">
        <v>22</v>
      </c>
      <c r="G65" s="11"/>
    </row>
    <row r="66" spans="3:7" x14ac:dyDescent="0.35">
      <c r="C66" s="11">
        <v>150000</v>
      </c>
      <c r="D66" s="11">
        <v>4</v>
      </c>
      <c r="E66" s="11">
        <v>5.2499999999999998E-2</v>
      </c>
      <c r="F66" s="11" t="s">
        <v>22</v>
      </c>
      <c r="G66" s="11"/>
    </row>
    <row r="67" spans="3:7" x14ac:dyDescent="0.35">
      <c r="C67" s="11">
        <v>150000</v>
      </c>
      <c r="D67" s="11">
        <v>5</v>
      </c>
      <c r="E67" s="11">
        <v>5.2499999999999998E-2</v>
      </c>
      <c r="F67" s="11" t="s">
        <v>22</v>
      </c>
      <c r="G67" s="11"/>
    </row>
    <row r="68" spans="3:7" x14ac:dyDescent="0.35">
      <c r="C68" s="11">
        <v>150000</v>
      </c>
      <c r="D68" s="11">
        <v>6</v>
      </c>
      <c r="E68" s="11">
        <v>5.2499999999999998E-2</v>
      </c>
      <c r="F68" s="11" t="s">
        <v>22</v>
      </c>
      <c r="G68" s="11"/>
    </row>
    <row r="69" spans="3:7" x14ac:dyDescent="0.35">
      <c r="C69" s="11">
        <v>150000</v>
      </c>
      <c r="D69" s="11">
        <v>7</v>
      </c>
      <c r="E69" s="11">
        <v>5.2499999999999998E-2</v>
      </c>
      <c r="F69" s="11" t="s">
        <v>22</v>
      </c>
      <c r="G69" s="11"/>
    </row>
    <row r="70" spans="3:7" x14ac:dyDescent="0.35">
      <c r="C70" s="11">
        <v>150000</v>
      </c>
      <c r="D70" s="11">
        <v>8</v>
      </c>
      <c r="E70" s="11">
        <v>5.2499999999999998E-2</v>
      </c>
      <c r="F70" s="11" t="s">
        <v>22</v>
      </c>
      <c r="G70" s="11"/>
    </row>
    <row r="71" spans="3:7" x14ac:dyDescent="0.35">
      <c r="C71" s="11">
        <v>150000</v>
      </c>
      <c r="D71" s="11">
        <v>9</v>
      </c>
      <c r="E71" s="11">
        <v>5.2499999999999998E-2</v>
      </c>
      <c r="F71" s="11" t="s">
        <v>22</v>
      </c>
      <c r="G71" s="11"/>
    </row>
    <row r="72" spans="3:7" x14ac:dyDescent="0.35">
      <c r="C72" s="11">
        <v>150000</v>
      </c>
      <c r="D72" s="11">
        <v>10</v>
      </c>
      <c r="E72" s="11">
        <v>5.2499999999999998E-2</v>
      </c>
      <c r="F72" s="11" t="s">
        <v>22</v>
      </c>
      <c r="G72" s="11"/>
    </row>
    <row r="73" spans="3:7" x14ac:dyDescent="0.35">
      <c r="C73" s="11">
        <v>150000</v>
      </c>
      <c r="D73" s="11">
        <v>11</v>
      </c>
      <c r="E73" s="11">
        <v>5.2499999999999998E-2</v>
      </c>
      <c r="F73" s="11" t="s">
        <v>22</v>
      </c>
      <c r="G73" s="11"/>
    </row>
    <row r="74" spans="3:7" x14ac:dyDescent="0.35">
      <c r="C74" s="11">
        <v>150000</v>
      </c>
      <c r="D74" s="11">
        <v>12</v>
      </c>
      <c r="E74" s="11">
        <v>5.2499999999999998E-2</v>
      </c>
      <c r="F74" s="11" t="s">
        <v>22</v>
      </c>
      <c r="G74" s="11"/>
    </row>
    <row r="75" spans="3:7" x14ac:dyDescent="0.35">
      <c r="C75" s="11">
        <v>150000</v>
      </c>
      <c r="D75" s="11">
        <v>13</v>
      </c>
      <c r="E75" s="11">
        <v>5.2499999999999998E-2</v>
      </c>
      <c r="F75" s="11" t="s">
        <v>22</v>
      </c>
      <c r="G75" s="11"/>
    </row>
    <row r="76" spans="3:7" x14ac:dyDescent="0.35">
      <c r="C76" s="11">
        <v>150000</v>
      </c>
      <c r="D76" s="11">
        <v>14</v>
      </c>
      <c r="E76" s="11">
        <v>5.2499999999999998E-2</v>
      </c>
      <c r="F76" s="11" t="s">
        <v>22</v>
      </c>
      <c r="G76" s="11"/>
    </row>
    <row r="77" spans="3:7" x14ac:dyDescent="0.35">
      <c r="C77" s="11">
        <v>150000</v>
      </c>
      <c r="D77" s="11">
        <v>15</v>
      </c>
      <c r="E77" s="11">
        <v>5.2499999999999998E-2</v>
      </c>
      <c r="F77" s="11" t="s">
        <v>22</v>
      </c>
      <c r="G77" s="11"/>
    </row>
    <row r="78" spans="3:7" x14ac:dyDescent="0.35">
      <c r="C78" s="11">
        <v>150000</v>
      </c>
      <c r="D78" s="11">
        <v>16</v>
      </c>
      <c r="E78" s="11">
        <v>5.2499999999999998E-2</v>
      </c>
      <c r="F78" s="11" t="s">
        <v>22</v>
      </c>
      <c r="G78" s="11"/>
    </row>
    <row r="79" spans="3:7" x14ac:dyDescent="0.35">
      <c r="C79" s="11">
        <v>150000</v>
      </c>
      <c r="D79" s="11">
        <v>17</v>
      </c>
      <c r="E79" s="11">
        <v>5.2499999999999998E-2</v>
      </c>
      <c r="F79" s="11" t="s">
        <v>22</v>
      </c>
      <c r="G79" s="11"/>
    </row>
    <row r="80" spans="3:7" x14ac:dyDescent="0.35">
      <c r="C80" s="11">
        <v>150000</v>
      </c>
      <c r="D80" s="11">
        <v>18</v>
      </c>
      <c r="E80" s="11">
        <v>5.2499999999999998E-2</v>
      </c>
      <c r="F80" s="11" t="s">
        <v>22</v>
      </c>
      <c r="G80" s="11"/>
    </row>
    <row r="81" spans="3:7" x14ac:dyDescent="0.35">
      <c r="C81" s="11">
        <v>150000</v>
      </c>
      <c r="D81" s="11">
        <v>19</v>
      </c>
      <c r="E81" s="11">
        <v>5.2499999999999998E-2</v>
      </c>
      <c r="F81" s="11" t="s">
        <v>22</v>
      </c>
      <c r="G81" s="11"/>
    </row>
    <row r="82" spans="3:7" x14ac:dyDescent="0.35">
      <c r="C82" s="11">
        <v>150000</v>
      </c>
      <c r="D82" s="11">
        <v>20</v>
      </c>
      <c r="E82" s="11">
        <v>5.2499999999999998E-2</v>
      </c>
      <c r="F82" s="11" t="s">
        <v>22</v>
      </c>
      <c r="G82" s="11"/>
    </row>
    <row r="83" spans="3:7" x14ac:dyDescent="0.35">
      <c r="C83" s="11">
        <v>150000</v>
      </c>
      <c r="D83" s="11">
        <v>21</v>
      </c>
      <c r="E83" s="11">
        <v>5.2499999999999998E-2</v>
      </c>
      <c r="F83" s="11" t="s">
        <v>22</v>
      </c>
      <c r="G83" s="11"/>
    </row>
    <row r="84" spans="3:7" x14ac:dyDescent="0.35">
      <c r="C84" s="11">
        <v>150000</v>
      </c>
      <c r="D84" s="11">
        <v>22</v>
      </c>
      <c r="E84" s="11">
        <v>5.2499999999999998E-2</v>
      </c>
      <c r="F84" s="11" t="s">
        <v>22</v>
      </c>
      <c r="G84" s="11"/>
    </row>
    <row r="85" spans="3:7" x14ac:dyDescent="0.35">
      <c r="C85" s="11">
        <v>150000</v>
      </c>
      <c r="D85" s="11">
        <v>23</v>
      </c>
      <c r="E85" s="11">
        <v>5.2499999999999998E-2</v>
      </c>
      <c r="F85" s="11" t="s">
        <v>22</v>
      </c>
      <c r="G85" s="11"/>
    </row>
    <row r="86" spans="3:7" x14ac:dyDescent="0.35">
      <c r="C86" s="11">
        <v>150000</v>
      </c>
      <c r="D86" s="11">
        <v>24</v>
      </c>
      <c r="E86" s="11">
        <v>5.2499999999999998E-2</v>
      </c>
      <c r="F86" s="11" t="s">
        <v>22</v>
      </c>
      <c r="G86" s="11"/>
    </row>
    <row r="87" spans="3:7" x14ac:dyDescent="0.35">
      <c r="C87" s="11">
        <v>150000</v>
      </c>
      <c r="D87" s="11">
        <v>25</v>
      </c>
      <c r="E87" s="11">
        <v>5.2499999999999998E-2</v>
      </c>
      <c r="F87" s="11" t="s">
        <v>22</v>
      </c>
      <c r="G87" s="11"/>
    </row>
    <row r="88" spans="3:7" x14ac:dyDescent="0.35">
      <c r="C88" s="11">
        <v>200000</v>
      </c>
      <c r="D88" s="11">
        <v>3</v>
      </c>
      <c r="E88" s="11">
        <v>5.2499999999999998E-2</v>
      </c>
      <c r="F88" s="11" t="s">
        <v>22</v>
      </c>
      <c r="G88" s="11"/>
    </row>
    <row r="89" spans="3:7" x14ac:dyDescent="0.35">
      <c r="C89" s="11">
        <v>200000</v>
      </c>
      <c r="D89" s="11">
        <v>4</v>
      </c>
      <c r="E89" s="11">
        <v>5.2499999999999998E-2</v>
      </c>
      <c r="F89" s="11" t="s">
        <v>22</v>
      </c>
      <c r="G89" s="11"/>
    </row>
    <row r="90" spans="3:7" x14ac:dyDescent="0.35">
      <c r="C90" s="11">
        <v>200000</v>
      </c>
      <c r="D90" s="11">
        <v>5</v>
      </c>
      <c r="E90" s="11">
        <v>5.2499999999999998E-2</v>
      </c>
      <c r="F90" s="11" t="s">
        <v>22</v>
      </c>
      <c r="G90" s="11"/>
    </row>
    <row r="91" spans="3:7" x14ac:dyDescent="0.35">
      <c r="C91" s="11">
        <v>200000</v>
      </c>
      <c r="D91" s="11">
        <v>6</v>
      </c>
      <c r="E91" s="11">
        <v>5.2499999999999998E-2</v>
      </c>
      <c r="F91" s="11" t="s">
        <v>22</v>
      </c>
      <c r="G91" s="11"/>
    </row>
    <row r="92" spans="3:7" x14ac:dyDescent="0.35">
      <c r="C92" s="11">
        <v>200000</v>
      </c>
      <c r="D92" s="11">
        <v>7</v>
      </c>
      <c r="E92" s="11">
        <v>5.2499999999999998E-2</v>
      </c>
      <c r="F92" s="11" t="s">
        <v>22</v>
      </c>
      <c r="G92" s="11"/>
    </row>
    <row r="93" spans="3:7" x14ac:dyDescent="0.35">
      <c r="C93" s="11">
        <v>200000</v>
      </c>
      <c r="D93" s="11">
        <v>8</v>
      </c>
      <c r="E93" s="11">
        <v>5.2499999999999998E-2</v>
      </c>
      <c r="F93" s="11" t="s">
        <v>22</v>
      </c>
      <c r="G93" s="11"/>
    </row>
    <row r="94" spans="3:7" x14ac:dyDescent="0.35">
      <c r="C94" s="11">
        <v>200000</v>
      </c>
      <c r="D94" s="11">
        <v>9</v>
      </c>
      <c r="E94" s="11">
        <v>5.2499999999999998E-2</v>
      </c>
      <c r="F94" s="11" t="s">
        <v>22</v>
      </c>
      <c r="G94" s="11"/>
    </row>
    <row r="95" spans="3:7" x14ac:dyDescent="0.35">
      <c r="C95" s="11">
        <v>200000</v>
      </c>
      <c r="D95" s="11">
        <v>10</v>
      </c>
      <c r="E95" s="11">
        <v>5.2499999999999998E-2</v>
      </c>
      <c r="F95" s="11" t="s">
        <v>22</v>
      </c>
      <c r="G95" s="11"/>
    </row>
    <row r="96" spans="3:7" x14ac:dyDescent="0.35">
      <c r="C96" s="11">
        <v>200000</v>
      </c>
      <c r="D96" s="11">
        <v>11</v>
      </c>
      <c r="E96" s="11">
        <v>5.2499999999999998E-2</v>
      </c>
      <c r="F96" s="11" t="s">
        <v>22</v>
      </c>
      <c r="G96" s="11"/>
    </row>
    <row r="97" spans="3:7" x14ac:dyDescent="0.35">
      <c r="C97" s="11">
        <v>200000</v>
      </c>
      <c r="D97" s="11">
        <v>12</v>
      </c>
      <c r="E97" s="11">
        <v>5.2499999999999998E-2</v>
      </c>
      <c r="F97" s="11" t="s">
        <v>22</v>
      </c>
      <c r="G97" s="11"/>
    </row>
    <row r="98" spans="3:7" x14ac:dyDescent="0.35">
      <c r="C98" s="11">
        <v>200000</v>
      </c>
      <c r="D98" s="11">
        <v>13</v>
      </c>
      <c r="E98" s="11">
        <v>5.2499999999999998E-2</v>
      </c>
      <c r="F98" s="11" t="s">
        <v>22</v>
      </c>
      <c r="G98" s="11"/>
    </row>
    <row r="99" spans="3:7" x14ac:dyDescent="0.35">
      <c r="C99" s="11">
        <v>200000</v>
      </c>
      <c r="D99" s="11">
        <v>14</v>
      </c>
      <c r="E99" s="11">
        <v>5.2499999999999998E-2</v>
      </c>
      <c r="F99" s="11" t="s">
        <v>22</v>
      </c>
      <c r="G99" s="11"/>
    </row>
    <row r="100" spans="3:7" x14ac:dyDescent="0.35">
      <c r="C100" s="11">
        <v>200000</v>
      </c>
      <c r="D100" s="11">
        <v>15</v>
      </c>
      <c r="E100" s="11">
        <v>5.2499999999999998E-2</v>
      </c>
      <c r="F100" s="11" t="s">
        <v>22</v>
      </c>
      <c r="G100" s="11"/>
    </row>
    <row r="101" spans="3:7" x14ac:dyDescent="0.35">
      <c r="C101" s="11">
        <v>200000</v>
      </c>
      <c r="D101" s="11">
        <v>16</v>
      </c>
      <c r="E101" s="11">
        <v>5.2499999999999998E-2</v>
      </c>
      <c r="F101" s="11" t="s">
        <v>22</v>
      </c>
      <c r="G101" s="11"/>
    </row>
    <row r="102" spans="3:7" x14ac:dyDescent="0.35">
      <c r="C102" s="11">
        <v>200000</v>
      </c>
      <c r="D102" s="11">
        <v>17</v>
      </c>
      <c r="E102" s="11">
        <v>5.2499999999999998E-2</v>
      </c>
      <c r="F102" s="11" t="s">
        <v>22</v>
      </c>
      <c r="G102" s="11"/>
    </row>
    <row r="103" spans="3:7" x14ac:dyDescent="0.35">
      <c r="C103" s="11">
        <v>200000</v>
      </c>
      <c r="D103" s="11">
        <v>18</v>
      </c>
      <c r="E103" s="11">
        <v>5.2499999999999998E-2</v>
      </c>
      <c r="F103" s="11" t="s">
        <v>22</v>
      </c>
      <c r="G103" s="11"/>
    </row>
    <row r="104" spans="3:7" x14ac:dyDescent="0.35">
      <c r="C104" s="11">
        <v>200000</v>
      </c>
      <c r="D104" s="11">
        <v>19</v>
      </c>
      <c r="E104" s="11">
        <v>5.2499999999999998E-2</v>
      </c>
      <c r="F104" s="11" t="s">
        <v>22</v>
      </c>
      <c r="G104" s="11"/>
    </row>
    <row r="105" spans="3:7" x14ac:dyDescent="0.35">
      <c r="C105" s="11">
        <v>200000</v>
      </c>
      <c r="D105" s="11">
        <v>20</v>
      </c>
      <c r="E105" s="11">
        <v>5.2499999999999998E-2</v>
      </c>
      <c r="F105" s="11" t="s">
        <v>22</v>
      </c>
      <c r="G105" s="11"/>
    </row>
    <row r="106" spans="3:7" x14ac:dyDescent="0.35">
      <c r="C106" s="11">
        <v>200000</v>
      </c>
      <c r="D106" s="11">
        <v>21</v>
      </c>
      <c r="E106" s="11">
        <v>5.2499999999999998E-2</v>
      </c>
      <c r="F106" s="11" t="s">
        <v>22</v>
      </c>
      <c r="G106" s="11"/>
    </row>
    <row r="107" spans="3:7" x14ac:dyDescent="0.35">
      <c r="C107" s="11">
        <v>200000</v>
      </c>
      <c r="D107" s="11">
        <v>22</v>
      </c>
      <c r="E107" s="11">
        <v>5.2499999999999998E-2</v>
      </c>
      <c r="F107" s="11" t="s">
        <v>22</v>
      </c>
      <c r="G107" s="11"/>
    </row>
    <row r="108" spans="3:7" x14ac:dyDescent="0.35">
      <c r="C108" s="11">
        <v>200000</v>
      </c>
      <c r="D108" s="11">
        <v>23</v>
      </c>
      <c r="E108" s="11">
        <v>5.2499999999999998E-2</v>
      </c>
      <c r="F108" s="11" t="s">
        <v>22</v>
      </c>
      <c r="G108" s="11"/>
    </row>
    <row r="109" spans="3:7" x14ac:dyDescent="0.35">
      <c r="C109" s="11">
        <v>200000</v>
      </c>
      <c r="D109" s="11">
        <v>24</v>
      </c>
      <c r="E109" s="11">
        <v>5.2499999999999998E-2</v>
      </c>
      <c r="F109" s="11" t="s">
        <v>22</v>
      </c>
      <c r="G109" s="11"/>
    </row>
    <row r="110" spans="3:7" x14ac:dyDescent="0.35">
      <c r="C110" s="11">
        <v>200000</v>
      </c>
      <c r="D110" s="11">
        <v>25</v>
      </c>
      <c r="E110" s="11">
        <v>5.2499999999999998E-2</v>
      </c>
      <c r="F110" s="11" t="s">
        <v>22</v>
      </c>
      <c r="G110" s="11"/>
    </row>
  </sheetData>
  <mergeCells count="1">
    <mergeCell ref="C17:F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FF1A5-21D3-412E-B559-005A25CA695E}">
  <dimension ref="A1:L9"/>
  <sheetViews>
    <sheetView workbookViewId="0">
      <selection activeCell="E6" sqref="E6"/>
    </sheetView>
  </sheetViews>
  <sheetFormatPr defaultRowHeight="14.5" x14ac:dyDescent="0.35"/>
  <cols>
    <col min="1" max="1" width="13.26953125" customWidth="1"/>
    <col min="2" max="2" width="11.81640625" customWidth="1"/>
    <col min="3" max="3" width="17.7265625" customWidth="1"/>
    <col min="4" max="4" width="14.26953125" customWidth="1"/>
    <col min="5" max="5" width="12" customWidth="1"/>
    <col min="10" max="10" width="13" customWidth="1"/>
  </cols>
  <sheetData>
    <row r="1" spans="1:12" ht="18.5" x14ac:dyDescent="0.45">
      <c r="A1" s="1" t="s">
        <v>0</v>
      </c>
    </row>
    <row r="3" spans="1:12" x14ac:dyDescent="0.35">
      <c r="A3" t="s">
        <v>1</v>
      </c>
      <c r="B3" s="2">
        <v>0.05</v>
      </c>
    </row>
    <row r="5" spans="1:12" s="9" customFormat="1" ht="30" customHeight="1" x14ac:dyDescent="0.35">
      <c r="A5" s="7" t="s">
        <v>2</v>
      </c>
      <c r="B5" s="8" t="s">
        <v>3</v>
      </c>
      <c r="C5" s="8" t="s">
        <v>4</v>
      </c>
      <c r="D5" s="8" t="s">
        <v>5</v>
      </c>
      <c r="E5" s="8" t="s">
        <v>6</v>
      </c>
      <c r="F5" s="8" t="s">
        <v>7</v>
      </c>
      <c r="G5" s="8" t="s">
        <v>8</v>
      </c>
      <c r="H5" s="8" t="s">
        <v>13</v>
      </c>
      <c r="I5" s="8" t="s">
        <v>14</v>
      </c>
      <c r="J5" s="8" t="s">
        <v>15</v>
      </c>
      <c r="L5"/>
    </row>
    <row r="6" spans="1:12" x14ac:dyDescent="0.35">
      <c r="A6" t="s">
        <v>9</v>
      </c>
      <c r="B6" s="3">
        <v>12.99</v>
      </c>
      <c r="C6" s="3">
        <v>3</v>
      </c>
      <c r="D6" s="4">
        <v>3</v>
      </c>
      <c r="E6" s="5">
        <f>(B6+C6)*'Original Dataset'!CD46</f>
        <v>0</v>
      </c>
      <c r="F6" s="6">
        <f>E6*$B$3</f>
        <v>0</v>
      </c>
      <c r="G6" s="6">
        <f>E6-F6</f>
        <v>0</v>
      </c>
      <c r="H6" s="10">
        <v>2.99</v>
      </c>
      <c r="I6" s="11">
        <v>5</v>
      </c>
      <c r="J6" s="10" cm="1">
        <f t="array" ref="J6:J9">Price*Quantity</f>
        <v>14.950000000000001</v>
      </c>
    </row>
    <row r="7" spans="1:12" x14ac:dyDescent="0.35">
      <c r="A7" t="s">
        <v>10</v>
      </c>
      <c r="B7" s="3">
        <v>8.59</v>
      </c>
      <c r="C7" s="3">
        <v>2.5</v>
      </c>
      <c r="D7" s="4">
        <v>10</v>
      </c>
      <c r="E7" s="5">
        <f t="shared" ref="E7:E9" si="0">(B7+C7)*D7</f>
        <v>110.9</v>
      </c>
      <c r="F7" s="6">
        <f t="shared" ref="F7:F9" si="1">E7*$B$3</f>
        <v>5.5450000000000008</v>
      </c>
      <c r="G7" s="6">
        <f t="shared" ref="G7:G9" si="2">E7-F7</f>
        <v>105.355</v>
      </c>
      <c r="H7" s="10">
        <v>34.99</v>
      </c>
      <c r="I7" s="11">
        <v>65</v>
      </c>
      <c r="J7" s="10">
        <v>2274.35</v>
      </c>
    </row>
    <row r="8" spans="1:12" x14ac:dyDescent="0.35">
      <c r="A8" t="s">
        <v>11</v>
      </c>
      <c r="B8" s="3">
        <v>22.89</v>
      </c>
      <c r="C8" s="3">
        <v>3.5</v>
      </c>
      <c r="D8" s="4">
        <v>2</v>
      </c>
      <c r="E8" s="5">
        <f t="shared" si="0"/>
        <v>52.78</v>
      </c>
      <c r="F8" s="6">
        <f t="shared" si="1"/>
        <v>2.6390000000000002</v>
      </c>
      <c r="G8" s="6">
        <f t="shared" si="2"/>
        <v>50.140999999999998</v>
      </c>
      <c r="H8" s="10">
        <v>42.5</v>
      </c>
      <c r="I8" s="11">
        <v>45</v>
      </c>
      <c r="J8" s="10">
        <v>1912.5</v>
      </c>
    </row>
    <row r="9" spans="1:12" x14ac:dyDescent="0.35">
      <c r="A9" t="s">
        <v>12</v>
      </c>
      <c r="B9" s="3">
        <v>16.79</v>
      </c>
      <c r="C9" s="3">
        <v>3</v>
      </c>
      <c r="D9" s="4">
        <v>5</v>
      </c>
      <c r="E9" s="5">
        <f t="shared" si="0"/>
        <v>98.949999999999989</v>
      </c>
      <c r="F9" s="6">
        <f t="shared" si="1"/>
        <v>4.9474999999999998</v>
      </c>
      <c r="G9" s="6">
        <f t="shared" si="2"/>
        <v>94.002499999999984</v>
      </c>
      <c r="H9" s="12">
        <v>56.13</v>
      </c>
      <c r="I9" s="11">
        <v>35</v>
      </c>
      <c r="J9" s="13">
        <v>1964.5500000000002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26F5B-2E8E-4AB4-97A6-CC83C28FF7BC}">
  <dimension ref="C1:G94"/>
  <sheetViews>
    <sheetView zoomScaleNormal="100" workbookViewId="0">
      <selection activeCell="K11" sqref="K11"/>
    </sheetView>
  </sheetViews>
  <sheetFormatPr defaultRowHeight="14.5" x14ac:dyDescent="0.35"/>
  <cols>
    <col min="3" max="3" width="21" customWidth="1"/>
    <col min="4" max="4" width="29.08984375" customWidth="1"/>
    <col min="5" max="5" width="21.453125" customWidth="1"/>
    <col min="6" max="6" width="17.54296875" customWidth="1"/>
    <col min="7" max="7" width="23.54296875" bestFit="1" customWidth="1"/>
  </cols>
  <sheetData>
    <row r="1" spans="3:7" ht="21" x14ac:dyDescent="0.5">
      <c r="C1" s="40" t="s">
        <v>16</v>
      </c>
      <c r="D1" s="40"/>
      <c r="E1" s="40"/>
      <c r="F1" s="40"/>
    </row>
    <row r="2" spans="3:7" x14ac:dyDescent="0.35">
      <c r="C2" s="14" t="s">
        <v>17</v>
      </c>
      <c r="D2" s="14" t="s">
        <v>18</v>
      </c>
      <c r="E2" s="14" t="s">
        <v>19</v>
      </c>
      <c r="F2" s="14" t="s">
        <v>20</v>
      </c>
      <c r="G2" s="14" t="s">
        <v>21</v>
      </c>
    </row>
    <row r="3" spans="3:7" x14ac:dyDescent="0.35">
      <c r="C3" s="15">
        <v>50000</v>
      </c>
      <c r="D3" s="16">
        <v>3</v>
      </c>
      <c r="E3" s="17">
        <v>5.2499999999999998E-2</v>
      </c>
      <c r="F3" s="16" t="s">
        <v>22</v>
      </c>
      <c r="G3" s="39">
        <f>PMT(E3/12,D3*12,C3)</f>
        <v>-1504.16352573206</v>
      </c>
    </row>
    <row r="4" spans="3:7" x14ac:dyDescent="0.35">
      <c r="C4" s="15">
        <v>50000</v>
      </c>
      <c r="D4" s="16">
        <v>4</v>
      </c>
      <c r="E4" s="17">
        <v>5.2499999999999998E-2</v>
      </c>
      <c r="F4" s="16" t="s">
        <v>22</v>
      </c>
      <c r="G4" s="39">
        <f t="shared" ref="G4:G67" si="0">PMT(E4/12,D4*12,C4)</f>
        <v>-1157.135637550979</v>
      </c>
    </row>
    <row r="5" spans="3:7" x14ac:dyDescent="0.35">
      <c r="C5" s="15">
        <v>50000</v>
      </c>
      <c r="D5" s="16">
        <v>5</v>
      </c>
      <c r="E5" s="17">
        <v>5.2499999999999998E-2</v>
      </c>
      <c r="F5" s="16" t="s">
        <v>22</v>
      </c>
      <c r="G5" s="39">
        <f t="shared" si="0"/>
        <v>-949.29919217133636</v>
      </c>
    </row>
    <row r="6" spans="3:7" x14ac:dyDescent="0.35">
      <c r="C6" s="15">
        <v>50000</v>
      </c>
      <c r="D6" s="16">
        <v>6</v>
      </c>
      <c r="E6" s="17">
        <v>5.2499999999999998E-2</v>
      </c>
      <c r="F6" s="16" t="s">
        <v>22</v>
      </c>
      <c r="G6" s="39">
        <f t="shared" si="0"/>
        <v>-811.05768738498045</v>
      </c>
    </row>
    <row r="7" spans="3:7" x14ac:dyDescent="0.35">
      <c r="C7" s="15">
        <v>50000</v>
      </c>
      <c r="D7" s="16">
        <v>7</v>
      </c>
      <c r="E7" s="17">
        <v>5.2499999999999998E-2</v>
      </c>
      <c r="F7" s="16" t="s">
        <v>22</v>
      </c>
      <c r="G7" s="39">
        <f t="shared" si="0"/>
        <v>-712.58390475524959</v>
      </c>
    </row>
    <row r="8" spans="3:7" x14ac:dyDescent="0.35">
      <c r="C8" s="15">
        <v>50000</v>
      </c>
      <c r="D8" s="16">
        <v>8</v>
      </c>
      <c r="E8" s="17">
        <v>5.2499999999999998E-2</v>
      </c>
      <c r="F8" s="16" t="s">
        <v>22</v>
      </c>
      <c r="G8" s="39">
        <f t="shared" si="0"/>
        <v>-638.96410864421455</v>
      </c>
    </row>
    <row r="9" spans="3:7" x14ac:dyDescent="0.35">
      <c r="C9" s="15">
        <v>50000</v>
      </c>
      <c r="D9" s="16">
        <v>9</v>
      </c>
      <c r="E9" s="17">
        <v>5.2499999999999998E-2</v>
      </c>
      <c r="F9" s="16" t="s">
        <v>22</v>
      </c>
      <c r="G9" s="39">
        <f t="shared" si="0"/>
        <v>-581.91277943437024</v>
      </c>
    </row>
    <row r="10" spans="3:7" x14ac:dyDescent="0.35">
      <c r="C10" s="15">
        <v>50000</v>
      </c>
      <c r="D10" s="16">
        <v>10</v>
      </c>
      <c r="E10" s="17">
        <v>5.2499999999999998E-2</v>
      </c>
      <c r="F10" s="16" t="s">
        <v>22</v>
      </c>
      <c r="G10" s="39">
        <f t="shared" si="0"/>
        <v>-536.45850700376195</v>
      </c>
    </row>
    <row r="11" spans="3:7" x14ac:dyDescent="0.35">
      <c r="C11" s="15">
        <v>50000</v>
      </c>
      <c r="D11" s="16">
        <v>11</v>
      </c>
      <c r="E11" s="17">
        <v>5.2499999999999998E-2</v>
      </c>
      <c r="F11" s="16" t="s">
        <v>22</v>
      </c>
      <c r="G11" s="39">
        <f t="shared" si="0"/>
        <v>-499.43757883365595</v>
      </c>
    </row>
    <row r="12" spans="3:7" x14ac:dyDescent="0.35">
      <c r="C12" s="15">
        <v>50000</v>
      </c>
      <c r="D12" s="16">
        <v>12</v>
      </c>
      <c r="E12" s="17">
        <v>5.2499999999999998E-2</v>
      </c>
      <c r="F12" s="16" t="s">
        <v>22</v>
      </c>
      <c r="G12" s="39">
        <f t="shared" si="0"/>
        <v>-468.74077420792958</v>
      </c>
    </row>
    <row r="13" spans="3:7" x14ac:dyDescent="0.35">
      <c r="C13" s="15">
        <v>50000</v>
      </c>
      <c r="D13" s="16">
        <v>13</v>
      </c>
      <c r="E13" s="17">
        <v>5.2499999999999998E-2</v>
      </c>
      <c r="F13" s="16" t="s">
        <v>22</v>
      </c>
      <c r="G13" s="39">
        <f t="shared" si="0"/>
        <v>-442.90779198801283</v>
      </c>
    </row>
    <row r="14" spans="3:7" x14ac:dyDescent="0.35">
      <c r="C14" s="15">
        <v>50000</v>
      </c>
      <c r="D14" s="16">
        <v>14</v>
      </c>
      <c r="E14" s="17">
        <v>5.2499999999999998E-2</v>
      </c>
      <c r="F14" s="16" t="s">
        <v>22</v>
      </c>
      <c r="G14" s="39">
        <f t="shared" si="0"/>
        <v>-420.8954951703401</v>
      </c>
    </row>
    <row r="15" spans="3:7" x14ac:dyDescent="0.35">
      <c r="C15" s="15">
        <v>50000</v>
      </c>
      <c r="D15" s="16">
        <v>15</v>
      </c>
      <c r="E15" s="17">
        <v>5.2499999999999998E-2</v>
      </c>
      <c r="F15" s="16" t="s">
        <v>22</v>
      </c>
      <c r="G15" s="39">
        <f t="shared" si="0"/>
        <v>-401.93885772254777</v>
      </c>
    </row>
    <row r="16" spans="3:7" x14ac:dyDescent="0.35">
      <c r="C16" s="15">
        <v>50000</v>
      </c>
      <c r="D16" s="16">
        <v>16</v>
      </c>
      <c r="E16" s="17">
        <v>5.2499999999999998E-2</v>
      </c>
      <c r="F16" s="16" t="s">
        <v>22</v>
      </c>
      <c r="G16" s="39">
        <f t="shared" si="0"/>
        <v>-385.46405644624065</v>
      </c>
    </row>
    <row r="17" spans="3:7" x14ac:dyDescent="0.35">
      <c r="C17" s="15">
        <v>50000</v>
      </c>
      <c r="D17" s="16">
        <v>17</v>
      </c>
      <c r="E17" s="17">
        <v>5.2499999999999998E-2</v>
      </c>
      <c r="F17" s="16" t="s">
        <v>22</v>
      </c>
      <c r="G17" s="39">
        <f t="shared" si="0"/>
        <v>-371.03223637963328</v>
      </c>
    </row>
    <row r="18" spans="3:7" x14ac:dyDescent="0.35">
      <c r="C18" s="15">
        <v>50000</v>
      </c>
      <c r="D18" s="16">
        <v>18</v>
      </c>
      <c r="E18" s="17">
        <v>5.2499999999999998E-2</v>
      </c>
      <c r="F18" s="16" t="s">
        <v>22</v>
      </c>
      <c r="G18" s="39">
        <f t="shared" si="0"/>
        <v>-358.30202113613717</v>
      </c>
    </row>
    <row r="19" spans="3:7" x14ac:dyDescent="0.35">
      <c r="C19" s="15">
        <v>50000</v>
      </c>
      <c r="D19" s="16">
        <v>19</v>
      </c>
      <c r="E19" s="17">
        <v>5.2499999999999998E-2</v>
      </c>
      <c r="F19" s="16" t="s">
        <v>22</v>
      </c>
      <c r="G19" s="39">
        <f t="shared" si="0"/>
        <v>-347.00386214487384</v>
      </c>
    </row>
    <row r="20" spans="3:7" x14ac:dyDescent="0.35">
      <c r="C20" s="15">
        <v>50000</v>
      </c>
      <c r="D20" s="16">
        <v>20</v>
      </c>
      <c r="E20" s="17">
        <v>5.2499999999999998E-2</v>
      </c>
      <c r="F20" s="16" t="s">
        <v>22</v>
      </c>
      <c r="G20" s="39">
        <f t="shared" si="0"/>
        <v>-336.92208317256598</v>
      </c>
    </row>
    <row r="21" spans="3:7" x14ac:dyDescent="0.35">
      <c r="C21" s="15">
        <v>50000</v>
      </c>
      <c r="D21" s="16">
        <v>21</v>
      </c>
      <c r="E21" s="17">
        <v>5.2499999999999998E-2</v>
      </c>
      <c r="F21" s="16" t="s">
        <v>22</v>
      </c>
      <c r="G21" s="39">
        <f t="shared" si="0"/>
        <v>-327.88205502826634</v>
      </c>
    </row>
    <row r="22" spans="3:7" x14ac:dyDescent="0.35">
      <c r="C22" s="15">
        <v>50000</v>
      </c>
      <c r="D22" s="16">
        <v>22</v>
      </c>
      <c r="E22" s="17">
        <v>5.2499999999999998E-2</v>
      </c>
      <c r="F22" s="16" t="s">
        <v>22</v>
      </c>
      <c r="G22" s="39">
        <f t="shared" si="0"/>
        <v>-319.74086811541878</v>
      </c>
    </row>
    <row r="23" spans="3:7" x14ac:dyDescent="0.35">
      <c r="C23" s="15">
        <v>50000</v>
      </c>
      <c r="D23" s="16">
        <v>23</v>
      </c>
      <c r="E23" s="17">
        <v>5.2499999999999998E-2</v>
      </c>
      <c r="F23" s="16" t="s">
        <v>22</v>
      </c>
      <c r="G23" s="39">
        <f t="shared" si="0"/>
        <v>-312.38043826456504</v>
      </c>
    </row>
    <row r="24" spans="3:7" x14ac:dyDescent="0.35">
      <c r="C24" s="15">
        <v>50000</v>
      </c>
      <c r="D24" s="16">
        <v>24</v>
      </c>
      <c r="E24" s="17">
        <v>5.2499999999999998E-2</v>
      </c>
      <c r="F24" s="16" t="s">
        <v>22</v>
      </c>
      <c r="G24" s="39">
        <f t="shared" si="0"/>
        <v>-305.70233613554984</v>
      </c>
    </row>
    <row r="25" spans="3:7" x14ac:dyDescent="0.35">
      <c r="C25" s="15">
        <v>50000</v>
      </c>
      <c r="D25" s="16">
        <v>25</v>
      </c>
      <c r="E25" s="17">
        <v>5.2499999999999998E-2</v>
      </c>
      <c r="F25" s="16" t="s">
        <v>22</v>
      </c>
      <c r="G25" s="39">
        <f t="shared" si="0"/>
        <v>-299.62385758563789</v>
      </c>
    </row>
    <row r="26" spans="3:7" x14ac:dyDescent="0.35">
      <c r="C26" s="18">
        <v>100000</v>
      </c>
      <c r="D26" s="19">
        <v>3</v>
      </c>
      <c r="E26" s="20">
        <v>5.2499999999999998E-2</v>
      </c>
      <c r="F26" s="21" t="s">
        <v>22</v>
      </c>
      <c r="G26" s="39">
        <f t="shared" si="0"/>
        <v>-3008.3270514641199</v>
      </c>
    </row>
    <row r="27" spans="3:7" x14ac:dyDescent="0.35">
      <c r="C27" s="22">
        <v>100000</v>
      </c>
      <c r="D27" s="23">
        <v>4</v>
      </c>
      <c r="E27" s="24">
        <v>5.2499999999999998E-2</v>
      </c>
      <c r="F27" s="23" t="s">
        <v>22</v>
      </c>
      <c r="G27" s="39">
        <f t="shared" si="0"/>
        <v>-2314.2712751019581</v>
      </c>
    </row>
    <row r="28" spans="3:7" x14ac:dyDescent="0.35">
      <c r="C28" s="22">
        <v>100000</v>
      </c>
      <c r="D28" s="23">
        <v>5</v>
      </c>
      <c r="E28" s="24">
        <v>5.2499999999999998E-2</v>
      </c>
      <c r="F28" s="23" t="s">
        <v>22</v>
      </c>
      <c r="G28" s="39">
        <f t="shared" si="0"/>
        <v>-1898.5983843426727</v>
      </c>
    </row>
    <row r="29" spans="3:7" x14ac:dyDescent="0.35">
      <c r="C29" s="22">
        <v>100000</v>
      </c>
      <c r="D29" s="23">
        <v>6</v>
      </c>
      <c r="E29" s="24">
        <v>5.2499999999999998E-2</v>
      </c>
      <c r="F29" s="23" t="s">
        <v>22</v>
      </c>
      <c r="G29" s="39">
        <f t="shared" si="0"/>
        <v>-1622.1153747699609</v>
      </c>
    </row>
    <row r="30" spans="3:7" x14ac:dyDescent="0.35">
      <c r="C30" s="22">
        <v>100000</v>
      </c>
      <c r="D30" s="23">
        <v>7</v>
      </c>
      <c r="E30" s="24">
        <v>5.2499999999999998E-2</v>
      </c>
      <c r="F30" s="23" t="s">
        <v>22</v>
      </c>
      <c r="G30" s="39">
        <f t="shared" si="0"/>
        <v>-1425.1678095104992</v>
      </c>
    </row>
    <row r="31" spans="3:7" x14ac:dyDescent="0.35">
      <c r="C31" s="22">
        <v>100000</v>
      </c>
      <c r="D31" s="23">
        <v>8</v>
      </c>
      <c r="E31" s="24">
        <v>5.2499999999999998E-2</v>
      </c>
      <c r="F31" s="23" t="s">
        <v>22</v>
      </c>
      <c r="G31" s="39">
        <f t="shared" si="0"/>
        <v>-1277.9282172884291</v>
      </c>
    </row>
    <row r="32" spans="3:7" x14ac:dyDescent="0.35">
      <c r="C32" s="22">
        <v>100000</v>
      </c>
      <c r="D32" s="23">
        <v>9</v>
      </c>
      <c r="E32" s="24">
        <v>5.2499999999999998E-2</v>
      </c>
      <c r="F32" s="23" t="s">
        <v>22</v>
      </c>
      <c r="G32" s="39">
        <f t="shared" si="0"/>
        <v>-1163.8255588687405</v>
      </c>
    </row>
    <row r="33" spans="3:7" x14ac:dyDescent="0.35">
      <c r="C33" s="22">
        <v>100000</v>
      </c>
      <c r="D33" s="23">
        <v>10</v>
      </c>
      <c r="E33" s="24">
        <v>5.2499999999999998E-2</v>
      </c>
      <c r="F33" s="23" t="s">
        <v>22</v>
      </c>
      <c r="G33" s="39">
        <f t="shared" si="0"/>
        <v>-1072.9170140075239</v>
      </c>
    </row>
    <row r="34" spans="3:7" x14ac:dyDescent="0.35">
      <c r="C34" s="22">
        <v>100000</v>
      </c>
      <c r="D34" s="23">
        <v>11</v>
      </c>
      <c r="E34" s="24">
        <v>5.2499999999999998E-2</v>
      </c>
      <c r="F34" s="23" t="s">
        <v>22</v>
      </c>
      <c r="G34" s="39">
        <f t="shared" si="0"/>
        <v>-998.8751576673119</v>
      </c>
    </row>
    <row r="35" spans="3:7" x14ac:dyDescent="0.35">
      <c r="C35" s="22">
        <v>100000</v>
      </c>
      <c r="D35" s="23">
        <v>12</v>
      </c>
      <c r="E35" s="24">
        <v>5.2499999999999998E-2</v>
      </c>
      <c r="F35" s="23" t="s">
        <v>22</v>
      </c>
      <c r="G35" s="39">
        <f t="shared" si="0"/>
        <v>-937.48154841585915</v>
      </c>
    </row>
    <row r="36" spans="3:7" x14ac:dyDescent="0.35">
      <c r="C36" s="22">
        <v>100000</v>
      </c>
      <c r="D36" s="23">
        <v>13</v>
      </c>
      <c r="E36" s="24">
        <v>5.2499999999999998E-2</v>
      </c>
      <c r="F36" s="23" t="s">
        <v>22</v>
      </c>
      <c r="G36" s="39">
        <f t="shared" si="0"/>
        <v>-885.81558397602566</v>
      </c>
    </row>
    <row r="37" spans="3:7" x14ac:dyDescent="0.35">
      <c r="C37" s="22">
        <v>100000</v>
      </c>
      <c r="D37" s="23">
        <v>14</v>
      </c>
      <c r="E37" s="24">
        <v>5.2499999999999998E-2</v>
      </c>
      <c r="F37" s="23" t="s">
        <v>22</v>
      </c>
      <c r="G37" s="39">
        <f t="shared" si="0"/>
        <v>-841.7909903406802</v>
      </c>
    </row>
    <row r="38" spans="3:7" x14ac:dyDescent="0.35">
      <c r="C38" s="22">
        <v>100000</v>
      </c>
      <c r="D38" s="23">
        <v>15</v>
      </c>
      <c r="E38" s="24">
        <v>5.2499999999999998E-2</v>
      </c>
      <c r="F38" s="23" t="s">
        <v>22</v>
      </c>
      <c r="G38" s="39">
        <f t="shared" si="0"/>
        <v>-803.87771544509553</v>
      </c>
    </row>
    <row r="39" spans="3:7" x14ac:dyDescent="0.35">
      <c r="C39" s="22">
        <v>100000</v>
      </c>
      <c r="D39" s="23">
        <v>16</v>
      </c>
      <c r="E39" s="24">
        <v>5.2499999999999998E-2</v>
      </c>
      <c r="F39" s="23" t="s">
        <v>22</v>
      </c>
      <c r="G39" s="39">
        <f t="shared" si="0"/>
        <v>-770.92811289248129</v>
      </c>
    </row>
    <row r="40" spans="3:7" x14ac:dyDescent="0.35">
      <c r="C40" s="22">
        <v>100000</v>
      </c>
      <c r="D40" s="23">
        <v>17</v>
      </c>
      <c r="E40" s="24">
        <v>5.2499999999999998E-2</v>
      </c>
      <c r="F40" s="23" t="s">
        <v>22</v>
      </c>
      <c r="G40" s="39">
        <f t="shared" si="0"/>
        <v>-742.06447275926655</v>
      </c>
    </row>
    <row r="41" spans="3:7" x14ac:dyDescent="0.35">
      <c r="C41" s="22">
        <v>100000</v>
      </c>
      <c r="D41" s="23">
        <v>18</v>
      </c>
      <c r="E41" s="24">
        <v>5.2499999999999998E-2</v>
      </c>
      <c r="F41" s="23" t="s">
        <v>22</v>
      </c>
      <c r="G41" s="39">
        <f t="shared" si="0"/>
        <v>-716.60404227227434</v>
      </c>
    </row>
    <row r="42" spans="3:7" x14ac:dyDescent="0.35">
      <c r="C42" s="22">
        <v>100000</v>
      </c>
      <c r="D42" s="23">
        <v>19</v>
      </c>
      <c r="E42" s="24">
        <v>5.2499999999999998E-2</v>
      </c>
      <c r="F42" s="23" t="s">
        <v>22</v>
      </c>
      <c r="G42" s="39">
        <f t="shared" si="0"/>
        <v>-694.00772428974767</v>
      </c>
    </row>
    <row r="43" spans="3:7" x14ac:dyDescent="0.35">
      <c r="C43" s="22">
        <v>100000</v>
      </c>
      <c r="D43" s="23">
        <v>20</v>
      </c>
      <c r="E43" s="24">
        <v>5.2499999999999998E-2</v>
      </c>
      <c r="F43" s="23" t="s">
        <v>22</v>
      </c>
      <c r="G43" s="39">
        <f t="shared" si="0"/>
        <v>-673.84416634513195</v>
      </c>
    </row>
    <row r="44" spans="3:7" x14ac:dyDescent="0.35">
      <c r="C44" s="22">
        <v>100000</v>
      </c>
      <c r="D44" s="23">
        <v>21</v>
      </c>
      <c r="E44" s="24">
        <v>5.2499999999999998E-2</v>
      </c>
      <c r="F44" s="23" t="s">
        <v>22</v>
      </c>
      <c r="G44" s="39">
        <f t="shared" si="0"/>
        <v>-655.76411005653267</v>
      </c>
    </row>
    <row r="45" spans="3:7" x14ac:dyDescent="0.35">
      <c r="C45" s="22">
        <v>100000</v>
      </c>
      <c r="D45" s="23">
        <v>22</v>
      </c>
      <c r="E45" s="24">
        <v>5.2499999999999998E-2</v>
      </c>
      <c r="F45" s="23" t="s">
        <v>22</v>
      </c>
      <c r="G45" s="39">
        <f t="shared" si="0"/>
        <v>-639.48173623083756</v>
      </c>
    </row>
    <row r="46" spans="3:7" x14ac:dyDescent="0.35">
      <c r="C46" s="22">
        <v>100000</v>
      </c>
      <c r="D46" s="23">
        <v>23</v>
      </c>
      <c r="E46" s="24">
        <v>5.2499999999999998E-2</v>
      </c>
      <c r="F46" s="23" t="s">
        <v>22</v>
      </c>
      <c r="G46" s="39">
        <f t="shared" si="0"/>
        <v>-624.76087652913009</v>
      </c>
    </row>
    <row r="47" spans="3:7" x14ac:dyDescent="0.35">
      <c r="C47" s="22">
        <v>100000</v>
      </c>
      <c r="D47" s="23">
        <v>24</v>
      </c>
      <c r="E47" s="24">
        <v>5.2499999999999998E-2</v>
      </c>
      <c r="F47" s="23" t="s">
        <v>22</v>
      </c>
      <c r="G47" s="39">
        <f t="shared" si="0"/>
        <v>-611.40467227109968</v>
      </c>
    </row>
    <row r="48" spans="3:7" x14ac:dyDescent="0.35">
      <c r="C48" s="22">
        <v>100000</v>
      </c>
      <c r="D48" s="23">
        <v>25</v>
      </c>
      <c r="E48" s="24">
        <v>5.2499999999999998E-2</v>
      </c>
      <c r="F48" s="23" t="s">
        <v>22</v>
      </c>
      <c r="G48" s="39">
        <f t="shared" si="0"/>
        <v>-599.24771517127579</v>
      </c>
    </row>
    <row r="49" spans="3:7" x14ac:dyDescent="0.35">
      <c r="C49" s="25">
        <v>150000</v>
      </c>
      <c r="D49" s="26">
        <v>3</v>
      </c>
      <c r="E49" s="27">
        <v>5.2499999999999998E-2</v>
      </c>
      <c r="F49" s="28" t="s">
        <v>22</v>
      </c>
      <c r="G49" s="39">
        <f t="shared" si="0"/>
        <v>-4512.4905771961803</v>
      </c>
    </row>
    <row r="50" spans="3:7" x14ac:dyDescent="0.35">
      <c r="C50" s="29">
        <v>150000</v>
      </c>
      <c r="D50" s="30">
        <v>4</v>
      </c>
      <c r="E50" s="31">
        <v>5.2499999999999998E-2</v>
      </c>
      <c r="F50" s="30" t="s">
        <v>22</v>
      </c>
      <c r="G50" s="39">
        <f t="shared" si="0"/>
        <v>-3471.4069126529366</v>
      </c>
    </row>
    <row r="51" spans="3:7" x14ac:dyDescent="0.35">
      <c r="C51" s="29">
        <v>150000</v>
      </c>
      <c r="D51" s="30">
        <v>5</v>
      </c>
      <c r="E51" s="31">
        <v>5.2499999999999998E-2</v>
      </c>
      <c r="F51" s="30" t="s">
        <v>22</v>
      </c>
      <c r="G51" s="39">
        <f t="shared" si="0"/>
        <v>-2847.8975765140094</v>
      </c>
    </row>
    <row r="52" spans="3:7" x14ac:dyDescent="0.35">
      <c r="C52" s="29">
        <v>150000</v>
      </c>
      <c r="D52" s="30">
        <v>6</v>
      </c>
      <c r="E52" s="31">
        <v>5.2499999999999998E-2</v>
      </c>
      <c r="F52" s="30" t="s">
        <v>22</v>
      </c>
      <c r="G52" s="39">
        <f t="shared" si="0"/>
        <v>-2433.1730621549414</v>
      </c>
    </row>
    <row r="53" spans="3:7" x14ac:dyDescent="0.35">
      <c r="C53" s="29">
        <v>150000</v>
      </c>
      <c r="D53" s="30">
        <v>7</v>
      </c>
      <c r="E53" s="31">
        <v>5.2499999999999998E-2</v>
      </c>
      <c r="F53" s="30" t="s">
        <v>22</v>
      </c>
      <c r="G53" s="39">
        <f t="shared" si="0"/>
        <v>-2137.7517142657489</v>
      </c>
    </row>
    <row r="54" spans="3:7" x14ac:dyDescent="0.35">
      <c r="C54" s="29">
        <v>150000</v>
      </c>
      <c r="D54" s="30">
        <v>8</v>
      </c>
      <c r="E54" s="31">
        <v>5.2499999999999998E-2</v>
      </c>
      <c r="F54" s="30" t="s">
        <v>22</v>
      </c>
      <c r="G54" s="39">
        <f t="shared" si="0"/>
        <v>-1916.8923259326434</v>
      </c>
    </row>
    <row r="55" spans="3:7" x14ac:dyDescent="0.35">
      <c r="C55" s="29">
        <v>150000</v>
      </c>
      <c r="D55" s="30">
        <v>9</v>
      </c>
      <c r="E55" s="31">
        <v>5.2499999999999998E-2</v>
      </c>
      <c r="F55" s="30" t="s">
        <v>22</v>
      </c>
      <c r="G55" s="39">
        <f t="shared" si="0"/>
        <v>-1745.738338303111</v>
      </c>
    </row>
    <row r="56" spans="3:7" x14ac:dyDescent="0.35">
      <c r="C56" s="29">
        <v>150000</v>
      </c>
      <c r="D56" s="30">
        <v>10</v>
      </c>
      <c r="E56" s="31">
        <v>5.2499999999999998E-2</v>
      </c>
      <c r="F56" s="30" t="s">
        <v>22</v>
      </c>
      <c r="G56" s="39">
        <f t="shared" si="0"/>
        <v>-1609.3755210112856</v>
      </c>
    </row>
    <row r="57" spans="3:7" x14ac:dyDescent="0.35">
      <c r="C57" s="29">
        <v>150000</v>
      </c>
      <c r="D57" s="30">
        <v>11</v>
      </c>
      <c r="E57" s="31">
        <v>5.2499999999999998E-2</v>
      </c>
      <c r="F57" s="30" t="s">
        <v>22</v>
      </c>
      <c r="G57" s="39">
        <f t="shared" si="0"/>
        <v>-1498.312736500968</v>
      </c>
    </row>
    <row r="58" spans="3:7" x14ac:dyDescent="0.35">
      <c r="C58" s="29">
        <v>150000</v>
      </c>
      <c r="D58" s="30">
        <v>12</v>
      </c>
      <c r="E58" s="31">
        <v>5.2499999999999998E-2</v>
      </c>
      <c r="F58" s="30" t="s">
        <v>22</v>
      </c>
      <c r="G58" s="39">
        <f t="shared" si="0"/>
        <v>-1406.2223226237888</v>
      </c>
    </row>
    <row r="59" spans="3:7" x14ac:dyDescent="0.35">
      <c r="C59" s="29">
        <v>150000</v>
      </c>
      <c r="D59" s="30">
        <v>13</v>
      </c>
      <c r="E59" s="31">
        <v>5.2499999999999998E-2</v>
      </c>
      <c r="F59" s="30" t="s">
        <v>22</v>
      </c>
      <c r="G59" s="39">
        <f t="shared" si="0"/>
        <v>-1328.7233759640385</v>
      </c>
    </row>
    <row r="60" spans="3:7" x14ac:dyDescent="0.35">
      <c r="C60" s="29">
        <v>150000</v>
      </c>
      <c r="D60" s="30">
        <v>14</v>
      </c>
      <c r="E60" s="31">
        <v>5.2499999999999998E-2</v>
      </c>
      <c r="F60" s="30" t="s">
        <v>22</v>
      </c>
      <c r="G60" s="39">
        <f t="shared" si="0"/>
        <v>-1262.6864855110202</v>
      </c>
    </row>
    <row r="61" spans="3:7" x14ac:dyDescent="0.35">
      <c r="C61" s="29">
        <v>150000</v>
      </c>
      <c r="D61" s="30">
        <v>15</v>
      </c>
      <c r="E61" s="31">
        <v>5.2499999999999998E-2</v>
      </c>
      <c r="F61" s="30" t="s">
        <v>22</v>
      </c>
      <c r="G61" s="39">
        <f t="shared" si="0"/>
        <v>-1205.8165731676431</v>
      </c>
    </row>
    <row r="62" spans="3:7" x14ac:dyDescent="0.35">
      <c r="C62" s="29">
        <v>150000</v>
      </c>
      <c r="D62" s="30">
        <v>16</v>
      </c>
      <c r="E62" s="31">
        <v>5.2499999999999998E-2</v>
      </c>
      <c r="F62" s="30" t="s">
        <v>22</v>
      </c>
      <c r="G62" s="39">
        <f t="shared" si="0"/>
        <v>-1156.3921693387222</v>
      </c>
    </row>
    <row r="63" spans="3:7" x14ac:dyDescent="0.35">
      <c r="C63" s="29">
        <v>150000</v>
      </c>
      <c r="D63" s="30">
        <v>17</v>
      </c>
      <c r="E63" s="31">
        <v>5.2499999999999998E-2</v>
      </c>
      <c r="F63" s="30" t="s">
        <v>22</v>
      </c>
      <c r="G63" s="39">
        <f t="shared" si="0"/>
        <v>-1113.0967091388998</v>
      </c>
    </row>
    <row r="64" spans="3:7" x14ac:dyDescent="0.35">
      <c r="C64" s="29">
        <v>150000</v>
      </c>
      <c r="D64" s="30">
        <v>18</v>
      </c>
      <c r="E64" s="31">
        <v>5.2499999999999998E-2</v>
      </c>
      <c r="F64" s="30" t="s">
        <v>22</v>
      </c>
      <c r="G64" s="39">
        <f t="shared" si="0"/>
        <v>-1074.9060634084115</v>
      </c>
    </row>
    <row r="65" spans="3:7" x14ac:dyDescent="0.35">
      <c r="C65" s="29">
        <v>150000</v>
      </c>
      <c r="D65" s="30">
        <v>19</v>
      </c>
      <c r="E65" s="31">
        <v>5.2499999999999998E-2</v>
      </c>
      <c r="F65" s="30" t="s">
        <v>22</v>
      </c>
      <c r="G65" s="39">
        <f t="shared" si="0"/>
        <v>-1041.0115864346214</v>
      </c>
    </row>
    <row r="66" spans="3:7" x14ac:dyDescent="0.35">
      <c r="C66" s="29">
        <v>150000</v>
      </c>
      <c r="D66" s="30">
        <v>20</v>
      </c>
      <c r="E66" s="31">
        <v>5.2499999999999998E-2</v>
      </c>
      <c r="F66" s="30" t="s">
        <v>22</v>
      </c>
      <c r="G66" s="39">
        <f t="shared" si="0"/>
        <v>-1010.766249517698</v>
      </c>
    </row>
    <row r="67" spans="3:7" x14ac:dyDescent="0.35">
      <c r="C67" s="29">
        <v>150000</v>
      </c>
      <c r="D67" s="30">
        <v>21</v>
      </c>
      <c r="E67" s="31">
        <v>5.2499999999999998E-2</v>
      </c>
      <c r="F67" s="30" t="s">
        <v>22</v>
      </c>
      <c r="G67" s="39">
        <f t="shared" si="0"/>
        <v>-983.64616508479889</v>
      </c>
    </row>
    <row r="68" spans="3:7" x14ac:dyDescent="0.35">
      <c r="C68" s="29">
        <v>150000</v>
      </c>
      <c r="D68" s="30">
        <v>22</v>
      </c>
      <c r="E68" s="31">
        <v>5.2499999999999998E-2</v>
      </c>
      <c r="F68" s="30" t="s">
        <v>22</v>
      </c>
      <c r="G68" s="39">
        <f t="shared" ref="G68:G94" si="1">PMT(E68/12,D68*12,C68)</f>
        <v>-959.22260434625628</v>
      </c>
    </row>
    <row r="69" spans="3:7" x14ac:dyDescent="0.35">
      <c r="C69" s="29">
        <v>150000</v>
      </c>
      <c r="D69" s="30">
        <v>23</v>
      </c>
      <c r="E69" s="31">
        <v>5.2499999999999998E-2</v>
      </c>
      <c r="F69" s="30" t="s">
        <v>22</v>
      </c>
      <c r="G69" s="39">
        <f t="shared" si="1"/>
        <v>-937.1413147936953</v>
      </c>
    </row>
    <row r="70" spans="3:7" x14ac:dyDescent="0.35">
      <c r="C70" s="29">
        <v>150000</v>
      </c>
      <c r="D70" s="30">
        <v>24</v>
      </c>
      <c r="E70" s="31">
        <v>5.2499999999999998E-2</v>
      </c>
      <c r="F70" s="30" t="s">
        <v>22</v>
      </c>
      <c r="G70" s="39">
        <f t="shared" si="1"/>
        <v>-917.10700840664958</v>
      </c>
    </row>
    <row r="71" spans="3:7" x14ac:dyDescent="0.35">
      <c r="C71" s="29">
        <v>150000</v>
      </c>
      <c r="D71" s="30">
        <v>25</v>
      </c>
      <c r="E71" s="31">
        <v>5.2499999999999998E-2</v>
      </c>
      <c r="F71" s="30" t="s">
        <v>22</v>
      </c>
      <c r="G71" s="39">
        <f t="shared" si="1"/>
        <v>-898.87157275691379</v>
      </c>
    </row>
    <row r="72" spans="3:7" x14ac:dyDescent="0.35">
      <c r="C72" s="32">
        <v>200000</v>
      </c>
      <c r="D72" s="33">
        <v>3</v>
      </c>
      <c r="E72" s="34">
        <v>5.2499999999999998E-2</v>
      </c>
      <c r="F72" s="35" t="s">
        <v>22</v>
      </c>
      <c r="G72" s="39">
        <f t="shared" si="1"/>
        <v>-6016.6541029282398</v>
      </c>
    </row>
    <row r="73" spans="3:7" x14ac:dyDescent="0.35">
      <c r="C73" s="36">
        <v>200000</v>
      </c>
      <c r="D73" s="37">
        <v>4</v>
      </c>
      <c r="E73" s="38">
        <v>5.2499999999999998E-2</v>
      </c>
      <c r="F73" s="37" t="s">
        <v>22</v>
      </c>
      <c r="G73" s="39">
        <f t="shared" si="1"/>
        <v>-4628.5425502039161</v>
      </c>
    </row>
    <row r="74" spans="3:7" x14ac:dyDescent="0.35">
      <c r="C74" s="36">
        <v>200000</v>
      </c>
      <c r="D74" s="37">
        <v>5</v>
      </c>
      <c r="E74" s="38">
        <v>5.2499999999999998E-2</v>
      </c>
      <c r="F74" s="37" t="s">
        <v>22</v>
      </c>
      <c r="G74" s="39">
        <f t="shared" si="1"/>
        <v>-3797.1967686853454</v>
      </c>
    </row>
    <row r="75" spans="3:7" x14ac:dyDescent="0.35">
      <c r="C75" s="36">
        <v>200000</v>
      </c>
      <c r="D75" s="37">
        <v>6</v>
      </c>
      <c r="E75" s="38">
        <v>5.2499999999999998E-2</v>
      </c>
      <c r="F75" s="37" t="s">
        <v>22</v>
      </c>
      <c r="G75" s="39">
        <f t="shared" si="1"/>
        <v>-3244.2307495399218</v>
      </c>
    </row>
    <row r="76" spans="3:7" x14ac:dyDescent="0.35">
      <c r="C76" s="36">
        <v>200000</v>
      </c>
      <c r="D76" s="37">
        <v>7</v>
      </c>
      <c r="E76" s="38">
        <v>5.2499999999999998E-2</v>
      </c>
      <c r="F76" s="37" t="s">
        <v>22</v>
      </c>
      <c r="G76" s="39">
        <f t="shared" si="1"/>
        <v>-2850.3356190209984</v>
      </c>
    </row>
    <row r="77" spans="3:7" x14ac:dyDescent="0.35">
      <c r="C77" s="36">
        <v>200000</v>
      </c>
      <c r="D77" s="37">
        <v>8</v>
      </c>
      <c r="E77" s="38">
        <v>5.2499999999999998E-2</v>
      </c>
      <c r="F77" s="37" t="s">
        <v>22</v>
      </c>
      <c r="G77" s="39">
        <f t="shared" si="1"/>
        <v>-2555.8564345768582</v>
      </c>
    </row>
    <row r="78" spans="3:7" x14ac:dyDescent="0.35">
      <c r="C78" s="36">
        <v>200000</v>
      </c>
      <c r="D78" s="37">
        <v>9</v>
      </c>
      <c r="E78" s="38">
        <v>5.2499999999999998E-2</v>
      </c>
      <c r="F78" s="37" t="s">
        <v>22</v>
      </c>
      <c r="G78" s="39">
        <f t="shared" si="1"/>
        <v>-2327.6511177374809</v>
      </c>
    </row>
    <row r="79" spans="3:7" x14ac:dyDescent="0.35">
      <c r="C79" s="36">
        <v>200000</v>
      </c>
      <c r="D79" s="37">
        <v>10</v>
      </c>
      <c r="E79" s="38">
        <v>5.2499999999999998E-2</v>
      </c>
      <c r="F79" s="37" t="s">
        <v>22</v>
      </c>
      <c r="G79" s="39">
        <f t="shared" si="1"/>
        <v>-2145.8340280150478</v>
      </c>
    </row>
    <row r="80" spans="3:7" x14ac:dyDescent="0.35">
      <c r="C80" s="36">
        <v>200000</v>
      </c>
      <c r="D80" s="37">
        <v>11</v>
      </c>
      <c r="E80" s="38">
        <v>5.2499999999999998E-2</v>
      </c>
      <c r="F80" s="37" t="s">
        <v>22</v>
      </c>
      <c r="G80" s="39">
        <f t="shared" si="1"/>
        <v>-1997.7503153346238</v>
      </c>
    </row>
    <row r="81" spans="3:7" x14ac:dyDescent="0.35">
      <c r="C81" s="36">
        <v>200000</v>
      </c>
      <c r="D81" s="37">
        <v>12</v>
      </c>
      <c r="E81" s="38">
        <v>5.2499999999999998E-2</v>
      </c>
      <c r="F81" s="37" t="s">
        <v>22</v>
      </c>
      <c r="G81" s="39">
        <f t="shared" si="1"/>
        <v>-1874.9630968317183</v>
      </c>
    </row>
    <row r="82" spans="3:7" x14ac:dyDescent="0.35">
      <c r="C82" s="36">
        <v>200000</v>
      </c>
      <c r="D82" s="37">
        <v>13</v>
      </c>
      <c r="E82" s="38">
        <v>5.2499999999999998E-2</v>
      </c>
      <c r="F82" s="37" t="s">
        <v>22</v>
      </c>
      <c r="G82" s="39">
        <f t="shared" si="1"/>
        <v>-1771.6311679520513</v>
      </c>
    </row>
    <row r="83" spans="3:7" x14ac:dyDescent="0.35">
      <c r="C83" s="36">
        <v>200000</v>
      </c>
      <c r="D83" s="37">
        <v>14</v>
      </c>
      <c r="E83" s="38">
        <v>5.2499999999999998E-2</v>
      </c>
      <c r="F83" s="37" t="s">
        <v>22</v>
      </c>
      <c r="G83" s="39">
        <f t="shared" si="1"/>
        <v>-1683.5819806813604</v>
      </c>
    </row>
    <row r="84" spans="3:7" x14ac:dyDescent="0.35">
      <c r="C84" s="36">
        <v>200000</v>
      </c>
      <c r="D84" s="37">
        <v>15</v>
      </c>
      <c r="E84" s="38">
        <v>5.2499999999999998E-2</v>
      </c>
      <c r="F84" s="37" t="s">
        <v>22</v>
      </c>
      <c r="G84" s="39">
        <f t="shared" si="1"/>
        <v>-1607.7554308901911</v>
      </c>
    </row>
    <row r="85" spans="3:7" x14ac:dyDescent="0.35">
      <c r="C85" s="36">
        <v>200000</v>
      </c>
      <c r="D85" s="37">
        <v>16</v>
      </c>
      <c r="E85" s="38">
        <v>5.2499999999999998E-2</v>
      </c>
      <c r="F85" s="37" t="s">
        <v>22</v>
      </c>
      <c r="G85" s="39">
        <f t="shared" si="1"/>
        <v>-1541.8562257849626</v>
      </c>
    </row>
    <row r="86" spans="3:7" x14ac:dyDescent="0.35">
      <c r="C86" s="36">
        <v>200000</v>
      </c>
      <c r="D86" s="37">
        <v>17</v>
      </c>
      <c r="E86" s="38">
        <v>5.2499999999999998E-2</v>
      </c>
      <c r="F86" s="37" t="s">
        <v>22</v>
      </c>
      <c r="G86" s="39">
        <f t="shared" si="1"/>
        <v>-1484.1289455185331</v>
      </c>
    </row>
    <row r="87" spans="3:7" x14ac:dyDescent="0.35">
      <c r="C87" s="36">
        <v>200000</v>
      </c>
      <c r="D87" s="37">
        <v>18</v>
      </c>
      <c r="E87" s="38">
        <v>5.2499999999999998E-2</v>
      </c>
      <c r="F87" s="37" t="s">
        <v>22</v>
      </c>
      <c r="G87" s="39">
        <f t="shared" si="1"/>
        <v>-1433.2080845445487</v>
      </c>
    </row>
    <row r="88" spans="3:7" x14ac:dyDescent="0.35">
      <c r="C88" s="36">
        <v>200000</v>
      </c>
      <c r="D88" s="37">
        <v>19</v>
      </c>
      <c r="E88" s="38">
        <v>5.2499999999999998E-2</v>
      </c>
      <c r="F88" s="37" t="s">
        <v>22</v>
      </c>
      <c r="G88" s="39">
        <f t="shared" si="1"/>
        <v>-1388.0154485794953</v>
      </c>
    </row>
    <row r="89" spans="3:7" x14ac:dyDescent="0.35">
      <c r="C89" s="36">
        <v>200000</v>
      </c>
      <c r="D89" s="37">
        <v>20</v>
      </c>
      <c r="E89" s="38">
        <v>5.2499999999999998E-2</v>
      </c>
      <c r="F89" s="37" t="s">
        <v>22</v>
      </c>
      <c r="G89" s="39">
        <f t="shared" si="1"/>
        <v>-1347.6883326902639</v>
      </c>
    </row>
    <row r="90" spans="3:7" x14ac:dyDescent="0.35">
      <c r="C90" s="36">
        <v>200000</v>
      </c>
      <c r="D90" s="37">
        <v>21</v>
      </c>
      <c r="E90" s="38">
        <v>5.2499999999999998E-2</v>
      </c>
      <c r="F90" s="37" t="s">
        <v>22</v>
      </c>
      <c r="G90" s="39">
        <f t="shared" si="1"/>
        <v>-1311.5282201130653</v>
      </c>
    </row>
    <row r="91" spans="3:7" x14ac:dyDescent="0.35">
      <c r="C91" s="36">
        <v>200000</v>
      </c>
      <c r="D91" s="37">
        <v>22</v>
      </c>
      <c r="E91" s="38">
        <v>5.2499999999999998E-2</v>
      </c>
      <c r="F91" s="37" t="s">
        <v>22</v>
      </c>
      <c r="G91" s="39">
        <f t="shared" si="1"/>
        <v>-1278.9634724616751</v>
      </c>
    </row>
    <row r="92" spans="3:7" x14ac:dyDescent="0.35">
      <c r="C92" s="36">
        <v>200000</v>
      </c>
      <c r="D92" s="37">
        <v>23</v>
      </c>
      <c r="E92" s="38">
        <v>5.2499999999999998E-2</v>
      </c>
      <c r="F92" s="37" t="s">
        <v>22</v>
      </c>
      <c r="G92" s="39">
        <f t="shared" si="1"/>
        <v>-1249.5217530582602</v>
      </c>
    </row>
    <row r="93" spans="3:7" x14ac:dyDescent="0.35">
      <c r="C93" s="36">
        <v>200000</v>
      </c>
      <c r="D93" s="37">
        <v>24</v>
      </c>
      <c r="E93" s="38">
        <v>5.2499999999999998E-2</v>
      </c>
      <c r="F93" s="37" t="s">
        <v>22</v>
      </c>
      <c r="G93" s="39">
        <f t="shared" si="1"/>
        <v>-1222.8093445421994</v>
      </c>
    </row>
    <row r="94" spans="3:7" x14ac:dyDescent="0.35">
      <c r="C94" s="36">
        <v>200000</v>
      </c>
      <c r="D94" s="37">
        <v>25</v>
      </c>
      <c r="E94" s="38">
        <v>5.2499999999999998E-2</v>
      </c>
      <c r="F94" s="37" t="s">
        <v>22</v>
      </c>
      <c r="G94" s="39">
        <f t="shared" si="1"/>
        <v>-1198.4954303425516</v>
      </c>
    </row>
  </sheetData>
  <mergeCells count="1">
    <mergeCell ref="C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804AF-6F6A-4EEF-AEB8-7B047F061143}">
  <dimension ref="A1:H3"/>
  <sheetViews>
    <sheetView tabSelected="1" workbookViewId="0">
      <selection activeCell="F13" sqref="F13"/>
    </sheetView>
  </sheetViews>
  <sheetFormatPr defaultRowHeight="14.5" x14ac:dyDescent="0.35"/>
  <cols>
    <col min="1" max="1" width="26.6328125" customWidth="1"/>
    <col min="2" max="2" width="24.54296875" customWidth="1"/>
    <col min="3" max="3" width="14" customWidth="1"/>
    <col min="4" max="4" width="13.90625" customWidth="1"/>
    <col min="5" max="6" width="15.90625" customWidth="1"/>
    <col min="7" max="7" width="12.08984375" customWidth="1"/>
    <col min="8" max="8" width="19.36328125" customWidth="1"/>
  </cols>
  <sheetData>
    <row r="1" spans="1:8" x14ac:dyDescent="0.35">
      <c r="A1" s="41" t="s">
        <v>23</v>
      </c>
      <c r="B1" s="41" t="s">
        <v>24</v>
      </c>
      <c r="C1" s="41" t="s">
        <v>25</v>
      </c>
      <c r="D1" s="41" t="s">
        <v>26</v>
      </c>
      <c r="E1" s="41" t="s">
        <v>27</v>
      </c>
      <c r="F1" s="41" t="s">
        <v>28</v>
      </c>
      <c r="G1" s="41" t="s">
        <v>29</v>
      </c>
      <c r="H1" s="41" t="s">
        <v>30</v>
      </c>
    </row>
    <row r="2" spans="1:8" x14ac:dyDescent="0.35">
      <c r="A2" s="11" t="s">
        <v>31</v>
      </c>
      <c r="B2" s="11" t="s">
        <v>32</v>
      </c>
      <c r="C2" s="11" t="str">
        <f>LEFT(A2)</f>
        <v>J</v>
      </c>
      <c r="D2" s="11" t="str">
        <f>LEFT(B2)</f>
        <v>S</v>
      </c>
      <c r="E2" s="11" t="str">
        <f>_xlfn.TEXTJOIN(,TRUE,C2,D2)</f>
        <v>JS</v>
      </c>
      <c r="F2" s="42">
        <v>42320</v>
      </c>
      <c r="G2" s="11">
        <v>8463157</v>
      </c>
      <c r="H2" s="11" t="str">
        <f>IF(LEN(G2)&gt;5,"Rush","Standard")</f>
        <v>Rush</v>
      </c>
    </row>
    <row r="3" spans="1:8" x14ac:dyDescent="0.35">
      <c r="A3" s="11" t="s">
        <v>33</v>
      </c>
      <c r="B3" s="11" t="s">
        <v>34</v>
      </c>
      <c r="C3" s="11" t="str">
        <f>LEFT(A3)</f>
        <v>J</v>
      </c>
      <c r="D3" s="11" t="str">
        <f>LEFT(B3)</f>
        <v>J</v>
      </c>
      <c r="E3" s="11" t="str">
        <f>_xlfn.TEXTJOIN(,TRUE,C3,D3)</f>
        <v>JJ</v>
      </c>
      <c r="F3" s="42">
        <v>42321</v>
      </c>
      <c r="G3" s="11">
        <v>45678</v>
      </c>
      <c r="H3" s="11" t="str">
        <f>IF(LEN(G3)&gt;5,"Rush","Standard")</f>
        <v>Standard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1CD5F422E388419BB522F4435A2991" ma:contentTypeVersion="12" ma:contentTypeDescription="Create a new document." ma:contentTypeScope="" ma:versionID="e5c10cafc2c37c7f469fd87ac61c85e7">
  <xsd:schema xmlns:xsd="http://www.w3.org/2001/XMLSchema" xmlns:xs="http://www.w3.org/2001/XMLSchema" xmlns:p="http://schemas.microsoft.com/office/2006/metadata/properties" xmlns:ns2="e126d1a7-de2c-4ae3-80af-dc9ec7d9558b" xmlns:ns3="16c367a0-1ebe-4645-bffe-e50f3117a967" targetNamespace="http://schemas.microsoft.com/office/2006/metadata/properties" ma:root="true" ma:fieldsID="64cf9e92a51322bbdec604bdb87428eb" ns2:_="" ns3:_="">
    <xsd:import namespace="e126d1a7-de2c-4ae3-80af-dc9ec7d9558b"/>
    <xsd:import namespace="16c367a0-1ebe-4645-bffe-e50f3117a9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26d1a7-de2c-4ae3-80af-dc9ec7d955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367a0-1ebe-4645-bffe-e50f3117a9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E70E48-4E55-4E6A-B79D-5EEEAC440E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26d1a7-de2c-4ae3-80af-dc9ec7d9558b"/>
    <ds:schemaRef ds:uri="16c367a0-1ebe-4645-bffe-e50f3117a9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D4CABC4-751D-4CBE-9B96-57B3DC7790D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F74B85D-590E-4423-91BD-D02EAD6E3E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Original Dataset</vt:lpstr>
      <vt:lpstr>Sales</vt:lpstr>
      <vt:lpstr>Calculate Loans</vt:lpstr>
      <vt:lpstr>Automate </vt:lpstr>
      <vt:lpstr>Cost</vt:lpstr>
      <vt:lpstr>Price</vt:lpstr>
      <vt:lpstr>Prices</vt:lpstr>
      <vt:lpstr>Quantity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Jane Gibson</dc:creator>
  <cp:keywords/>
  <dc:description/>
  <cp:lastModifiedBy>Pooja Hirekhan</cp:lastModifiedBy>
  <cp:revision/>
  <dcterms:created xsi:type="dcterms:W3CDTF">2020-06-12T14:48:25Z</dcterms:created>
  <dcterms:modified xsi:type="dcterms:W3CDTF">2024-11-09T19:46:15Z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0x0101000E1CD5F422E388419BB522F4435A2991</vt:lpwstr>
  </property>
</Properties>
</file>