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Microsoft Excel\"/>
    </mc:Choice>
  </mc:AlternateContent>
  <xr:revisionPtr revIDLastSave="0" documentId="13_ncr:1_{527CFAB5-C13F-423A-9CC4-5B9D483AAD89}" xr6:coauthVersionLast="47" xr6:coauthVersionMax="47" xr10:uidLastSave="{00000000-0000-0000-0000-000000000000}"/>
  <bookViews>
    <workbookView xWindow="16690" yWindow="-320" windowWidth="19420" windowHeight="11020" xr2:uid="{A7F1AEE3-0EAD-4639-A56C-8AAFF0B9C8BF}"/>
  </bookViews>
  <sheets>
    <sheet name="Original Dataset" sheetId="4" r:id="rId1"/>
    <sheet name="Sales Data" sheetId="1" r:id="rId2"/>
    <sheet name="Financial Data" sheetId="2" r:id="rId3"/>
    <sheet name="Financial Scorecard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N2" i="4"/>
  <c r="P2" i="4" s="1"/>
  <c r="S2" i="4"/>
  <c r="S3" i="4"/>
  <c r="S4" i="4"/>
  <c r="H3" i="2" l="1"/>
  <c r="H6" i="2"/>
  <c r="H7" i="2"/>
  <c r="H10" i="2"/>
  <c r="H11" i="2"/>
  <c r="H14" i="2"/>
  <c r="H15" i="2"/>
  <c r="H18" i="2"/>
  <c r="H19" i="2"/>
  <c r="F3" i="2"/>
  <c r="F4" i="2"/>
  <c r="H4" i="2" s="1"/>
  <c r="F5" i="2"/>
  <c r="H5" i="2" s="1"/>
  <c r="F6" i="2"/>
  <c r="F7" i="2"/>
  <c r="F8" i="2"/>
  <c r="H8" i="2" s="1"/>
  <c r="F9" i="2"/>
  <c r="H9" i="2" s="1"/>
  <c r="F10" i="2"/>
  <c r="F11" i="2"/>
  <c r="F12" i="2"/>
  <c r="H12" i="2" s="1"/>
  <c r="F13" i="2"/>
  <c r="H13" i="2" s="1"/>
  <c r="F14" i="2"/>
  <c r="F15" i="2"/>
  <c r="F16" i="2"/>
  <c r="H16" i="2" s="1"/>
  <c r="F17" i="2"/>
  <c r="H17" i="2" s="1"/>
  <c r="F18" i="2"/>
  <c r="F19" i="2"/>
  <c r="F20" i="2"/>
  <c r="H20" i="2" s="1"/>
  <c r="F2" i="2"/>
  <c r="H2" i="2" s="1"/>
  <c r="I7" i="1"/>
  <c r="I6" i="1"/>
  <c r="I5" i="1"/>
  <c r="I4" i="1"/>
  <c r="I3" i="1"/>
</calcChain>
</file>

<file path=xl/sharedStrings.xml><?xml version="1.0" encoding="utf-8"?>
<sst xmlns="http://schemas.openxmlformats.org/spreadsheetml/2006/main" count="278" uniqueCount="153">
  <si>
    <t>Full Name</t>
  </si>
  <si>
    <t>Region</t>
  </si>
  <si>
    <t>Q1</t>
  </si>
  <si>
    <t>Q2</t>
  </si>
  <si>
    <t>Q3</t>
  </si>
  <si>
    <t>Q4</t>
  </si>
  <si>
    <t>Chante Devlin</t>
  </si>
  <si>
    <t>Africa</t>
  </si>
  <si>
    <t>Florrie Greenaway</t>
  </si>
  <si>
    <t>North America</t>
  </si>
  <si>
    <t>Frederic Holman</t>
  </si>
  <si>
    <t>Europe</t>
  </si>
  <si>
    <t>Hafsa Ahmad</t>
  </si>
  <si>
    <t>Jesse Goulding</t>
  </si>
  <si>
    <t>Asia</t>
  </si>
  <si>
    <t>Kelsi Rich</t>
  </si>
  <si>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</si>
  <si>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</si>
  <si>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</si>
  <si>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</si>
  <si>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</si>
  <si>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</si>
  <si>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</si>
  <si>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</si>
  <si>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</si>
  <si>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Warner, NH</t>
  </si>
  <si>
    <t>Corporate</t>
  </si>
  <si>
    <t>Average Revenue</t>
  </si>
  <si>
    <t>East Natchitoches, RI</t>
  </si>
  <si>
    <t>Franchise</t>
  </si>
  <si>
    <t>Highest Revenue</t>
  </si>
  <si>
    <t>Lyon, MA</t>
  </si>
  <si>
    <t>Partner</t>
  </si>
  <si>
    <t>Lowest Expenses</t>
  </si>
  <si>
    <t>Willow Run, NH</t>
  </si>
  <si>
    <t>Conyersville, RI</t>
  </si>
  <si>
    <t>Mount Baker, NY</t>
  </si>
  <si>
    <t>Farmington Lake, RI</t>
  </si>
  <si>
    <t>Martins Corner, NH</t>
  </si>
  <si>
    <t>Pickerel Narrows, ME</t>
  </si>
  <si>
    <t>Willaha, NY</t>
  </si>
  <si>
    <t>Center, MA</t>
  </si>
  <si>
    <t>Spring City, MA</t>
  </si>
  <si>
    <t>Mittenlane, NY</t>
  </si>
  <si>
    <t>East Waterford, ME</t>
  </si>
  <si>
    <t>Coltman, RI</t>
  </si>
  <si>
    <t>Scottsville, NJ</t>
  </si>
  <si>
    <t>Hebron, NH</t>
  </si>
  <si>
    <t>Longview, MA</t>
  </si>
  <si>
    <t>Emerson, NJ</t>
  </si>
  <si>
    <t>Total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</si>
  <si>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</si>
  <si>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</si>
  <si>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</si>
  <si>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</si>
  <si>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</si>
  <si>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</si>
  <si>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</si>
  <si>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</si>
  <si>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</si>
  <si>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</si>
  <si>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</si>
  <si>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</si>
  <si>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</si>
  <si>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</si>
  <si>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</si>
  <si>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</si>
  <si>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</si>
  <si>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</si>
  <si>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</si>
  <si>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</si>
  <si>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</si>
  <si>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</si>
  <si>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</si>
  <si>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</si>
  <si>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</si>
  <si>
    <t>Region and Sub-Region</t>
  </si>
  <si>
    <t>Bonita Sykes</t>
  </si>
  <si>
    <t>North America/New York</t>
  </si>
  <si>
    <t>Cairo Pemberton</t>
  </si>
  <si>
    <t>Asia/Manilla</t>
  </si>
  <si>
    <t>Africa/Tangier</t>
  </si>
  <si>
    <t>Erica Prince</t>
  </si>
  <si>
    <t>Europe/Lisbon</t>
  </si>
  <si>
    <t>North America/Chicago</t>
  </si>
  <si>
    <t>Europe/London</t>
  </si>
  <si>
    <t>North America/Dallas</t>
  </si>
  <si>
    <t>Harley Chase</t>
  </si>
  <si>
    <t>Europe/Paris</t>
  </si>
  <si>
    <t>Henri Mays</t>
  </si>
  <si>
    <t>Europe/Seville</t>
  </si>
  <si>
    <t>Jaheim Swan</t>
  </si>
  <si>
    <t>Jeff Wong</t>
  </si>
  <si>
    <t>South America/Santiago</t>
  </si>
  <si>
    <t>Asia/Tokyo</t>
  </si>
  <si>
    <t>Katharine Handley</t>
  </si>
  <si>
    <t>Asia/Seoul</t>
  </si>
  <si>
    <t>North America/Boston</t>
  </si>
  <si>
    <t>Lorelai Austin</t>
  </si>
  <si>
    <t>South America/Caracas</t>
  </si>
  <si>
    <t>Maurice Powers</t>
  </si>
  <si>
    <t>North America/Seattle</t>
  </si>
  <si>
    <t>Ozan Howell</t>
  </si>
  <si>
    <t>Africa/Cairo</t>
  </si>
  <si>
    <t>Sameera Walters</t>
  </si>
  <si>
    <t>North America/Atlanta</t>
  </si>
  <si>
    <t>Sonnie Barnes</t>
  </si>
  <si>
    <t>North America/Tampa</t>
  </si>
  <si>
    <t>Talhah Cruz</t>
  </si>
  <si>
    <t>Africa/Cape Town</t>
  </si>
  <si>
    <t>Template Courtesy of Microsoft.com</t>
  </si>
  <si>
    <t>Email</t>
  </si>
  <si>
    <t>bonita.sykes@acmewidgets.com</t>
  </si>
  <si>
    <t>cairo.pemberton@acmsiaidgets.com</t>
  </si>
  <si>
    <t>chante.devlin@acmfricaidgets.com</t>
  </si>
  <si>
    <t>erica.prince@acmuropeidgets.com</t>
  </si>
  <si>
    <t>florrie.greenaway@acmmericaidgets.com</t>
  </si>
  <si>
    <t>frederic.holman@acmuropeidgets.com</t>
  </si>
  <si>
    <t>hafsa.ahmad@acmmericaidgets.com</t>
  </si>
  <si>
    <t>harley.chase@acmuropeidgets.com</t>
  </si>
  <si>
    <t>henri.mays@acmuropeidgets.com</t>
  </si>
  <si>
    <t>jaheim.swan@acmsiaidgets.com</t>
  </si>
  <si>
    <t>jeff.wong@acmmericaidgets.com</t>
  </si>
  <si>
    <t>jesse.goulding@acmsiaidgets.com</t>
  </si>
  <si>
    <t>katharine.handley@acmsiaidgets.com</t>
  </si>
  <si>
    <t>kelsi.rich@acmmericaidgets.com</t>
  </si>
  <si>
    <t>lorelai.austin@acmmericaidgets.com</t>
  </si>
  <si>
    <t>maurice.powers@acmmericaidgets.com</t>
  </si>
  <si>
    <t>ozan.howell@acmfricaidgets.com</t>
  </si>
  <si>
    <t>sameera.walters@acmmericaidgets.com</t>
  </si>
  <si>
    <t>sonnie.barnes@acmmericaidgets.com</t>
  </si>
  <si>
    <t>talhah.cruz@acmapeidgets.com</t>
  </si>
  <si>
    <t>Sub_Region</t>
  </si>
  <si>
    <t>South America</t>
  </si>
  <si>
    <t>New York</t>
  </si>
  <si>
    <t>Manilla</t>
  </si>
  <si>
    <t>Tangier</t>
  </si>
  <si>
    <t>Lisbon</t>
  </si>
  <si>
    <t>Chicago</t>
  </si>
  <si>
    <t>London</t>
  </si>
  <si>
    <t>Dallas</t>
  </si>
  <si>
    <t>Paris</t>
  </si>
  <si>
    <t>Seville</t>
  </si>
  <si>
    <t>Santiago</t>
  </si>
  <si>
    <t>Tokyo</t>
  </si>
  <si>
    <t>Seoul</t>
  </si>
  <si>
    <t>Boston</t>
  </si>
  <si>
    <t>Caracas</t>
  </si>
  <si>
    <t>Seattle</t>
  </si>
  <si>
    <t>Cairo</t>
  </si>
  <si>
    <t>Atlanta</t>
  </si>
  <si>
    <t>Tampa</t>
  </si>
  <si>
    <t>Cape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</si>
</sst>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2" fillId="0" borderId="0" xfId="0" applyFont="1" applyAlignment="1">
      <alignment vertical="center"/>
    </xf>
    <xf numFmtId="165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 vertical="center" wrapText="1"/>
    </xf>
    <xf numFmtId="0" fontId="3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bonita.sykes@acmewidgets.com" TargetMode="External"/><Relationship Id="rId1" Type="http://schemas.openxmlformats.org/officeDocument/2006/relationships/hyperlink" Target="http://www.microsof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C30F-03E5-4845-92EF-BCFF78A27010}">
  <dimension ref="A1:Z26"/>
  <sheetViews>
    <sheetView tabSelected="1" workbookViewId="0">
      <selection activeCell="C16" sqref="C16"/>
    </sheetView>
  </sheetViews>
  <sheetFormatPr defaultRowHeight="15" x14ac:dyDescent="0.25"/>
  <cols>
    <col min="1" max="1" width="34" bestFit="1" customWidth="1"/>
    <col min="2" max="2" width="23.5703125" bestFit="1" customWidth="1"/>
    <col min="3" max="3" width="39" bestFit="1" customWidth="1"/>
    <col min="8" max="8" width="20.85546875" customWidth="1"/>
    <col min="9" max="9" width="12.7109375" customWidth="1"/>
    <col min="10" max="10" width="16" customWidth="1"/>
    <col min="11" max="11" width="16.140625" bestFit="1" customWidth="1"/>
    <col min="12" max="12" width="11.28515625" customWidth="1"/>
    <col min="13" max="13" width="18.85546875" bestFit="1" customWidth="1"/>
    <col min="14" max="14" width="15.42578125" bestFit="1" customWidth="1"/>
    <col min="17" max="17" width="24.140625" bestFit="1" customWidth="1"/>
    <col min="18" max="18" width="16.7109375" bestFit="1" customWidth="1"/>
    <col min="21" max="21" width="16.140625" bestFit="1" customWidth="1"/>
  </cols>
  <sheetData>
    <row r="1" spans="1:26" x14ac:dyDescent="0.25">
      <c r="A1" t="s">
        <v>0</v>
      </c>
      <c r="B1" t="s">
        <v>76</v>
      </c>
      <c r="C1" t="s">
        <v>111</v>
      </c>
      <c r="D1" t="s">
        <v>2</v>
      </c>
      <c r="E1" t="s">
        <v>3</v>
      </c>
      <c r="F1" t="s">
        <v>4</v>
      </c>
      <c r="G1" t="s">
        <v>5</v>
      </c>
      <c r="H1" t="s">
        <v>16</v>
      </c>
      <c r="I1" t="s">
        <v>16</v>
      </c>
      <c r="J1" t="s">
        <v>17</v>
      </c>
      <c r="K1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R1" t="s">
        <v>24</v>
      </c>
    </row>
    <row r="2" spans="1:26" x14ac:dyDescent="0.25">
      <c r="A2" t="s">
        <v>77</v>
      </c>
      <c r="B2" t="s">
        <v>78</v>
      </c>
      <c r="C2" t="s">
        <v>112</v>
      </c>
      <c r="D2">
        <v>104650</v>
      </c>
      <c r="E2">
        <v>194875</v>
      </c>
      <c r="F2">
        <v>213221</v>
      </c>
      <c r="G2">
        <v>193992</v>
      </c>
      <c r="H2" t="s">
        <v>25</v>
      </c>
      <c r="K2" t="s">
        <v>26</v>
      </c>
      <c r="L2">
        <v>125319</v>
      </c>
      <c r="M2">
        <v>65792</v>
      </c>
      <c r="N2">
        <f>L2-M2</f>
        <v>59527</v>
      </c>
      <c r="O2">
        <v>4667</v>
      </c>
      <c r="P2">
        <f>N2-O2</f>
        <v>54860</v>
      </c>
      <c r="R2" s="2" t="s">
        <v>27</v>
      </c>
      <c r="S2">
        <f>AVERAGE(L2:L20)</f>
        <v>276986.5263157895</v>
      </c>
      <c r="Z2" s="2"/>
    </row>
    <row r="3" spans="1:26" x14ac:dyDescent="0.25">
      <c r="A3" t="s">
        <v>79</v>
      </c>
      <c r="B3" t="s">
        <v>80</v>
      </c>
      <c r="C3" t="s">
        <v>113</v>
      </c>
      <c r="D3">
        <v>150298</v>
      </c>
      <c r="E3">
        <v>250131</v>
      </c>
      <c r="F3">
        <v>262538</v>
      </c>
      <c r="G3">
        <v>195802</v>
      </c>
      <c r="H3" t="s">
        <v>28</v>
      </c>
      <c r="K3" t="s">
        <v>29</v>
      </c>
      <c r="L3">
        <v>433924</v>
      </c>
      <c r="M3">
        <v>101465</v>
      </c>
      <c r="O3">
        <v>5068</v>
      </c>
      <c r="R3" t="s">
        <v>30</v>
      </c>
      <c r="S3">
        <f>MAX(L2:L20)</f>
        <v>461214</v>
      </c>
    </row>
    <row r="4" spans="1:26" x14ac:dyDescent="0.25">
      <c r="A4" t="s">
        <v>6</v>
      </c>
      <c r="B4" t="s">
        <v>81</v>
      </c>
      <c r="C4" t="s">
        <v>114</v>
      </c>
      <c r="D4">
        <v>413803</v>
      </c>
      <c r="E4">
        <v>367772</v>
      </c>
      <c r="F4">
        <v>284116</v>
      </c>
      <c r="G4">
        <v>321618</v>
      </c>
      <c r="H4" t="s">
        <v>31</v>
      </c>
      <c r="K4" t="s">
        <v>32</v>
      </c>
      <c r="L4">
        <v>135816</v>
      </c>
      <c r="M4">
        <v>67388</v>
      </c>
      <c r="O4">
        <v>5700</v>
      </c>
      <c r="R4" t="s">
        <v>33</v>
      </c>
      <c r="S4">
        <f>MIN(L2:L20)</f>
        <v>125319</v>
      </c>
    </row>
    <row r="5" spans="1:26" x14ac:dyDescent="0.25">
      <c r="A5" t="s">
        <v>82</v>
      </c>
      <c r="B5" t="s">
        <v>83</v>
      </c>
      <c r="C5" t="s">
        <v>115</v>
      </c>
      <c r="D5">
        <v>0</v>
      </c>
      <c r="E5">
        <v>0</v>
      </c>
      <c r="F5">
        <v>123453</v>
      </c>
      <c r="G5">
        <v>287457</v>
      </c>
      <c r="H5" t="s">
        <v>34</v>
      </c>
      <c r="K5" t="s">
        <v>26</v>
      </c>
      <c r="L5">
        <v>233255</v>
      </c>
      <c r="M5">
        <v>83606</v>
      </c>
      <c r="O5">
        <v>5089</v>
      </c>
    </row>
    <row r="6" spans="1:26" x14ac:dyDescent="0.25">
      <c r="A6" t="s">
        <v>8</v>
      </c>
      <c r="B6" t="s">
        <v>84</v>
      </c>
      <c r="C6" t="s">
        <v>116</v>
      </c>
      <c r="D6">
        <v>231794</v>
      </c>
      <c r="E6">
        <v>214229</v>
      </c>
      <c r="F6">
        <v>302197</v>
      </c>
      <c r="G6">
        <v>360759</v>
      </c>
      <c r="H6" t="s">
        <v>35</v>
      </c>
      <c r="K6" t="s">
        <v>29</v>
      </c>
      <c r="L6">
        <v>128691</v>
      </c>
      <c r="M6">
        <v>67175</v>
      </c>
      <c r="O6">
        <v>4956</v>
      </c>
    </row>
    <row r="7" spans="1:26" x14ac:dyDescent="0.25">
      <c r="A7" t="s">
        <v>10</v>
      </c>
      <c r="B7" t="s">
        <v>85</v>
      </c>
      <c r="C7" t="s">
        <v>117</v>
      </c>
      <c r="D7">
        <v>406324</v>
      </c>
      <c r="E7">
        <v>423569</v>
      </c>
      <c r="F7">
        <v>160758</v>
      </c>
      <c r="G7">
        <v>287874</v>
      </c>
      <c r="H7" t="s">
        <v>36</v>
      </c>
      <c r="K7" t="s">
        <v>26</v>
      </c>
      <c r="L7">
        <v>244913</v>
      </c>
      <c r="M7">
        <v>89974</v>
      </c>
      <c r="O7">
        <v>5062</v>
      </c>
    </row>
    <row r="8" spans="1:26" x14ac:dyDescent="0.25">
      <c r="A8" t="s">
        <v>12</v>
      </c>
      <c r="B8" t="s">
        <v>86</v>
      </c>
      <c r="C8" t="s">
        <v>118</v>
      </c>
      <c r="D8">
        <v>364865</v>
      </c>
      <c r="E8">
        <v>414727</v>
      </c>
      <c r="F8">
        <v>250822</v>
      </c>
      <c r="G8">
        <v>423552</v>
      </c>
      <c r="H8" t="s">
        <v>37</v>
      </c>
      <c r="K8" t="s">
        <v>29</v>
      </c>
      <c r="L8">
        <v>392518</v>
      </c>
      <c r="M8">
        <v>82675</v>
      </c>
      <c r="O8">
        <v>6100</v>
      </c>
    </row>
    <row r="9" spans="1:26" x14ac:dyDescent="0.25">
      <c r="A9" t="s">
        <v>87</v>
      </c>
      <c r="B9" t="s">
        <v>88</v>
      </c>
      <c r="C9" t="s">
        <v>119</v>
      </c>
      <c r="D9">
        <v>224682</v>
      </c>
      <c r="E9">
        <v>276694</v>
      </c>
      <c r="F9">
        <v>261209</v>
      </c>
      <c r="G9">
        <v>348653</v>
      </c>
      <c r="H9" t="s">
        <v>38</v>
      </c>
      <c r="K9" t="s">
        <v>29</v>
      </c>
      <c r="L9">
        <v>331773</v>
      </c>
      <c r="M9">
        <v>85288</v>
      </c>
      <c r="O9">
        <v>5795</v>
      </c>
    </row>
    <row r="10" spans="1:26" x14ac:dyDescent="0.25">
      <c r="A10" t="s">
        <v>89</v>
      </c>
      <c r="B10" t="s">
        <v>90</v>
      </c>
      <c r="C10" t="s">
        <v>120</v>
      </c>
      <c r="D10">
        <v>0</v>
      </c>
      <c r="E10">
        <v>0</v>
      </c>
      <c r="F10">
        <v>0</v>
      </c>
      <c r="G10">
        <v>241172</v>
      </c>
      <c r="H10" t="s">
        <v>39</v>
      </c>
      <c r="K10" t="s">
        <v>32</v>
      </c>
      <c r="L10">
        <v>244975</v>
      </c>
      <c r="M10">
        <v>100834</v>
      </c>
      <c r="O10">
        <v>5153</v>
      </c>
    </row>
    <row r="11" spans="1:26" x14ac:dyDescent="0.25">
      <c r="A11" t="s">
        <v>91</v>
      </c>
      <c r="B11" t="s">
        <v>80</v>
      </c>
      <c r="C11" t="s">
        <v>121</v>
      </c>
      <c r="D11">
        <v>233555</v>
      </c>
      <c r="E11">
        <v>121487</v>
      </c>
      <c r="F11">
        <v>350045</v>
      </c>
      <c r="G11">
        <v>145471</v>
      </c>
      <c r="H11" t="s">
        <v>40</v>
      </c>
      <c r="K11" t="s">
        <v>32</v>
      </c>
      <c r="L11">
        <v>137925</v>
      </c>
      <c r="M11">
        <v>104528</v>
      </c>
      <c r="O11">
        <v>5673</v>
      </c>
    </row>
    <row r="12" spans="1:26" x14ac:dyDescent="0.25">
      <c r="A12" t="s">
        <v>92</v>
      </c>
      <c r="B12" t="s">
        <v>93</v>
      </c>
      <c r="C12" t="s">
        <v>122</v>
      </c>
      <c r="D12">
        <v>267857</v>
      </c>
      <c r="E12">
        <v>220092</v>
      </c>
      <c r="F12">
        <v>114437</v>
      </c>
      <c r="G12">
        <v>119241</v>
      </c>
      <c r="H12" t="s">
        <v>41</v>
      </c>
      <c r="K12" t="s">
        <v>26</v>
      </c>
      <c r="L12">
        <v>207163</v>
      </c>
      <c r="M12">
        <v>73705</v>
      </c>
      <c r="O12">
        <v>5599</v>
      </c>
    </row>
    <row r="13" spans="1:26" x14ac:dyDescent="0.25">
      <c r="A13" t="s">
        <v>13</v>
      </c>
      <c r="B13" t="s">
        <v>94</v>
      </c>
      <c r="C13" t="s">
        <v>123</v>
      </c>
      <c r="D13">
        <v>209008</v>
      </c>
      <c r="E13">
        <v>284024</v>
      </c>
      <c r="F13">
        <v>295343</v>
      </c>
      <c r="G13">
        <v>303757</v>
      </c>
      <c r="H13" t="s">
        <v>42</v>
      </c>
      <c r="K13" t="s">
        <v>32</v>
      </c>
      <c r="L13">
        <v>432326</v>
      </c>
      <c r="M13">
        <v>79297</v>
      </c>
      <c r="O13">
        <v>4872</v>
      </c>
    </row>
    <row r="14" spans="1:26" x14ac:dyDescent="0.25">
      <c r="A14" t="s">
        <v>95</v>
      </c>
      <c r="B14" t="s">
        <v>96</v>
      </c>
      <c r="C14" t="s">
        <v>124</v>
      </c>
      <c r="D14">
        <v>157338</v>
      </c>
      <c r="E14">
        <v>438173</v>
      </c>
      <c r="F14">
        <v>416473</v>
      </c>
      <c r="G14">
        <v>242891</v>
      </c>
      <c r="H14" t="s">
        <v>43</v>
      </c>
      <c r="K14" t="s">
        <v>32</v>
      </c>
      <c r="L14">
        <v>177789</v>
      </c>
      <c r="M14">
        <v>103757</v>
      </c>
      <c r="O14">
        <v>5144</v>
      </c>
    </row>
    <row r="15" spans="1:26" x14ac:dyDescent="0.25">
      <c r="A15" t="s">
        <v>15</v>
      </c>
      <c r="B15" t="s">
        <v>97</v>
      </c>
      <c r="C15" t="s">
        <v>125</v>
      </c>
      <c r="D15">
        <v>185351</v>
      </c>
      <c r="E15">
        <v>172879</v>
      </c>
      <c r="F15">
        <v>415627</v>
      </c>
      <c r="G15">
        <v>224008</v>
      </c>
      <c r="H15" t="s">
        <v>44</v>
      </c>
      <c r="K15" t="s">
        <v>29</v>
      </c>
      <c r="L15">
        <v>201945</v>
      </c>
      <c r="M15">
        <v>83178</v>
      </c>
      <c r="O15">
        <v>4734</v>
      </c>
    </row>
    <row r="16" spans="1:26" x14ac:dyDescent="0.25">
      <c r="A16" t="s">
        <v>98</v>
      </c>
      <c r="B16" t="s">
        <v>99</v>
      </c>
      <c r="C16" t="s">
        <v>126</v>
      </c>
      <c r="D16">
        <v>0</v>
      </c>
      <c r="E16">
        <v>101622</v>
      </c>
      <c r="F16">
        <v>120465</v>
      </c>
      <c r="G16">
        <v>262537</v>
      </c>
      <c r="H16" t="s">
        <v>45</v>
      </c>
      <c r="K16" t="s">
        <v>26</v>
      </c>
      <c r="L16">
        <v>461214</v>
      </c>
      <c r="M16">
        <v>86688</v>
      </c>
      <c r="O16">
        <v>6066</v>
      </c>
    </row>
    <row r="17" spans="1:15" x14ac:dyDescent="0.25">
      <c r="A17" t="s">
        <v>100</v>
      </c>
      <c r="B17" t="s">
        <v>101</v>
      </c>
      <c r="C17" t="s">
        <v>127</v>
      </c>
      <c r="D17">
        <v>148716</v>
      </c>
      <c r="E17">
        <v>440788</v>
      </c>
      <c r="F17">
        <v>118717</v>
      </c>
      <c r="G17">
        <v>295393</v>
      </c>
      <c r="H17" t="s">
        <v>46</v>
      </c>
      <c r="K17" t="s">
        <v>32</v>
      </c>
      <c r="L17">
        <v>440462</v>
      </c>
      <c r="M17">
        <v>81912</v>
      </c>
      <c r="O17">
        <v>4842</v>
      </c>
    </row>
    <row r="18" spans="1:15" x14ac:dyDescent="0.25">
      <c r="A18" t="s">
        <v>102</v>
      </c>
      <c r="B18" t="s">
        <v>103</v>
      </c>
      <c r="C18" t="s">
        <v>128</v>
      </c>
      <c r="D18">
        <v>120062</v>
      </c>
      <c r="E18">
        <v>402641</v>
      </c>
      <c r="F18">
        <v>426099</v>
      </c>
      <c r="G18">
        <v>442987</v>
      </c>
      <c r="H18" t="s">
        <v>47</v>
      </c>
      <c r="K18" t="s">
        <v>32</v>
      </c>
      <c r="L18">
        <v>407339</v>
      </c>
      <c r="M18">
        <v>88286</v>
      </c>
      <c r="O18">
        <v>4604</v>
      </c>
    </row>
    <row r="19" spans="1:15" x14ac:dyDescent="0.25">
      <c r="A19" t="s">
        <v>104</v>
      </c>
      <c r="B19" t="s">
        <v>105</v>
      </c>
      <c r="C19" t="s">
        <v>129</v>
      </c>
      <c r="D19">
        <v>146168</v>
      </c>
      <c r="E19">
        <v>237376</v>
      </c>
      <c r="F19">
        <v>344725</v>
      </c>
      <c r="G19">
        <v>243717</v>
      </c>
      <c r="H19" t="s">
        <v>48</v>
      </c>
      <c r="K19" t="s">
        <v>32</v>
      </c>
      <c r="L19">
        <v>376263</v>
      </c>
      <c r="M19">
        <v>92698</v>
      </c>
      <c r="O19">
        <v>5195</v>
      </c>
    </row>
    <row r="20" spans="1:15" x14ac:dyDescent="0.25">
      <c r="A20" t="s">
        <v>106</v>
      </c>
      <c r="B20" t="s">
        <v>107</v>
      </c>
      <c r="C20" t="s">
        <v>130</v>
      </c>
      <c r="D20">
        <v>354140</v>
      </c>
      <c r="E20">
        <v>193108</v>
      </c>
      <c r="F20">
        <v>248584</v>
      </c>
      <c r="G20">
        <v>233292</v>
      </c>
      <c r="H20" t="s">
        <v>49</v>
      </c>
      <c r="K20" t="s">
        <v>29</v>
      </c>
      <c r="L20">
        <v>149134</v>
      </c>
      <c r="M20">
        <v>87513</v>
      </c>
      <c r="O20">
        <v>5168</v>
      </c>
    </row>
    <row r="21" spans="1:15" x14ac:dyDescent="0.25">
      <c r="A21" t="s">
        <v>108</v>
      </c>
      <c r="B21" t="s">
        <v>109</v>
      </c>
      <c r="C21" t="s">
        <v>131</v>
      </c>
      <c r="D21">
        <v>438135</v>
      </c>
      <c r="E21">
        <v>303683</v>
      </c>
      <c r="F21">
        <v>446278</v>
      </c>
      <c r="G21">
        <v>262490</v>
      </c>
    </row>
    <row r="26" spans="1:15" x14ac:dyDescent="0.25">
      <c r="A26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69A0-E328-41DF-8FAC-1B10B2F7DEC8}">
  <dimension ref="A1:I2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8.85546875" customWidth="1"/>
    <col min="2" max="2" width="14" bestFit="1" customWidth="1"/>
    <col min="3" max="3" width="14.7109375" bestFit="1" customWidth="1"/>
    <col min="4" max="4" width="39" bestFit="1" customWidth="1"/>
    <col min="5" max="8" width="10.42578125" customWidth="1"/>
    <col min="9" max="9" width="12.140625" customWidth="1"/>
  </cols>
  <sheetData>
    <row r="1" spans="1:9" s="11" customFormat="1" ht="19.5" thickBot="1" x14ac:dyDescent="0.3">
      <c r="A1" s="7" t="s">
        <v>0</v>
      </c>
      <c r="B1" s="7" t="s">
        <v>1</v>
      </c>
      <c r="C1" s="7" t="s">
        <v>132</v>
      </c>
      <c r="D1" s="7" t="s">
        <v>111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50</v>
      </c>
    </row>
    <row r="2" spans="1:9" x14ac:dyDescent="0.25">
      <c r="A2" t="s">
        <v>77</v>
      </c>
      <c r="B2" t="s">
        <v>9</v>
      </c>
      <c r="C2" t="s">
        <v>134</v>
      </c>
      <c r="D2" s="12" t="s">
        <v>112</v>
      </c>
      <c r="E2" s="1">
        <v>104650</v>
      </c>
      <c r="F2" s="1">
        <v>194875</v>
      </c>
      <c r="G2" s="1">
        <v>213221</v>
      </c>
      <c r="H2" s="1">
        <v>193992</v>
      </c>
      <c r="I2" s="1">
        <f>SUM(E2:H2)</f>
        <v>706738</v>
      </c>
    </row>
    <row r="3" spans="1:9" x14ac:dyDescent="0.25">
      <c r="A3" t="s">
        <v>79</v>
      </c>
      <c r="B3" t="s">
        <v>14</v>
      </c>
      <c r="C3" t="s">
        <v>135</v>
      </c>
      <c r="D3" t="s">
        <v>113</v>
      </c>
      <c r="E3" s="1">
        <v>150298</v>
      </c>
      <c r="F3" s="1">
        <v>250131</v>
      </c>
      <c r="G3" s="1">
        <v>262538</v>
      </c>
      <c r="H3" s="1">
        <v>195802</v>
      </c>
      <c r="I3" s="1">
        <f t="shared" ref="I3:I21" si="0">SUM(E3:H3)</f>
        <v>858769</v>
      </c>
    </row>
    <row r="4" spans="1:9" x14ac:dyDescent="0.25">
      <c r="A4" t="s">
        <v>6</v>
      </c>
      <c r="B4" t="s">
        <v>7</v>
      </c>
      <c r="C4" t="s">
        <v>136</v>
      </c>
      <c r="D4" t="s">
        <v>114</v>
      </c>
      <c r="E4" s="1">
        <v>413803</v>
      </c>
      <c r="F4" s="1">
        <v>367772</v>
      </c>
      <c r="G4" s="1">
        <v>284116</v>
      </c>
      <c r="H4" s="1">
        <v>321618</v>
      </c>
      <c r="I4" s="1">
        <f t="shared" si="0"/>
        <v>1387309</v>
      </c>
    </row>
    <row r="5" spans="1:9" x14ac:dyDescent="0.25">
      <c r="A5" t="s">
        <v>82</v>
      </c>
      <c r="B5" t="s">
        <v>11</v>
      </c>
      <c r="C5" t="s">
        <v>137</v>
      </c>
      <c r="D5" t="s">
        <v>115</v>
      </c>
      <c r="E5" s="1">
        <v>0</v>
      </c>
      <c r="F5" s="1">
        <v>0</v>
      </c>
      <c r="G5" s="1">
        <v>123453</v>
      </c>
      <c r="H5" s="1">
        <v>287457</v>
      </c>
      <c r="I5" s="1">
        <f t="shared" si="0"/>
        <v>410910</v>
      </c>
    </row>
    <row r="6" spans="1:9" x14ac:dyDescent="0.25">
      <c r="A6" t="s">
        <v>8</v>
      </c>
      <c r="B6" t="s">
        <v>9</v>
      </c>
      <c r="C6" t="s">
        <v>138</v>
      </c>
      <c r="D6" t="s">
        <v>116</v>
      </c>
      <c r="E6" s="1">
        <v>231794</v>
      </c>
      <c r="F6" s="1">
        <v>214229</v>
      </c>
      <c r="G6" s="1">
        <v>302197</v>
      </c>
      <c r="H6" s="1">
        <v>360759</v>
      </c>
      <c r="I6" s="1">
        <f t="shared" si="0"/>
        <v>1108979</v>
      </c>
    </row>
    <row r="7" spans="1:9" x14ac:dyDescent="0.25">
      <c r="A7" t="s">
        <v>10</v>
      </c>
      <c r="B7" t="s">
        <v>11</v>
      </c>
      <c r="C7" t="s">
        <v>139</v>
      </c>
      <c r="D7" t="s">
        <v>117</v>
      </c>
      <c r="E7" s="1">
        <v>406324</v>
      </c>
      <c r="F7" s="1">
        <v>423569</v>
      </c>
      <c r="G7" s="1">
        <v>160758</v>
      </c>
      <c r="H7" s="1">
        <v>287874</v>
      </c>
      <c r="I7" s="1">
        <f t="shared" si="0"/>
        <v>1278525</v>
      </c>
    </row>
    <row r="8" spans="1:9" x14ac:dyDescent="0.25">
      <c r="A8" t="s">
        <v>12</v>
      </c>
      <c r="B8" t="s">
        <v>9</v>
      </c>
      <c r="C8" t="s">
        <v>140</v>
      </c>
      <c r="D8" t="s">
        <v>118</v>
      </c>
      <c r="E8">
        <v>364865</v>
      </c>
      <c r="F8">
        <v>414727</v>
      </c>
      <c r="G8">
        <v>250822</v>
      </c>
      <c r="H8">
        <v>423552</v>
      </c>
      <c r="I8" s="1">
        <f t="shared" si="0"/>
        <v>1453966</v>
      </c>
    </row>
    <row r="9" spans="1:9" x14ac:dyDescent="0.25">
      <c r="A9" t="s">
        <v>87</v>
      </c>
      <c r="B9" t="s">
        <v>11</v>
      </c>
      <c r="C9" t="s">
        <v>141</v>
      </c>
      <c r="D9" t="s">
        <v>119</v>
      </c>
      <c r="E9">
        <v>224682</v>
      </c>
      <c r="F9">
        <v>276694</v>
      </c>
      <c r="G9">
        <v>261209</v>
      </c>
      <c r="H9">
        <v>348653</v>
      </c>
      <c r="I9" s="1">
        <f t="shared" si="0"/>
        <v>1111238</v>
      </c>
    </row>
    <row r="10" spans="1:9" x14ac:dyDescent="0.25">
      <c r="A10" t="s">
        <v>89</v>
      </c>
      <c r="B10" t="s">
        <v>11</v>
      </c>
      <c r="C10" t="s">
        <v>142</v>
      </c>
      <c r="D10" t="s">
        <v>120</v>
      </c>
      <c r="E10">
        <v>0</v>
      </c>
      <c r="F10">
        <v>0</v>
      </c>
      <c r="G10">
        <v>0</v>
      </c>
      <c r="H10">
        <v>241172</v>
      </c>
      <c r="I10" s="1">
        <f t="shared" si="0"/>
        <v>241172</v>
      </c>
    </row>
    <row r="11" spans="1:9" x14ac:dyDescent="0.25">
      <c r="A11" t="s">
        <v>91</v>
      </c>
      <c r="B11" t="s">
        <v>14</v>
      </c>
      <c r="C11" t="s">
        <v>135</v>
      </c>
      <c r="D11" t="s">
        <v>121</v>
      </c>
      <c r="E11">
        <v>233555</v>
      </c>
      <c r="F11">
        <v>121487</v>
      </c>
      <c r="G11">
        <v>350045</v>
      </c>
      <c r="H11">
        <v>145471</v>
      </c>
      <c r="I11" s="1">
        <f t="shared" si="0"/>
        <v>850558</v>
      </c>
    </row>
    <row r="12" spans="1:9" x14ac:dyDescent="0.25">
      <c r="A12" t="s">
        <v>92</v>
      </c>
      <c r="B12" t="s">
        <v>133</v>
      </c>
      <c r="C12" t="s">
        <v>143</v>
      </c>
      <c r="D12" t="s">
        <v>122</v>
      </c>
      <c r="E12">
        <v>267857</v>
      </c>
      <c r="F12">
        <v>220092</v>
      </c>
      <c r="G12">
        <v>114437</v>
      </c>
      <c r="H12">
        <v>119241</v>
      </c>
      <c r="I12" s="1">
        <f t="shared" si="0"/>
        <v>721627</v>
      </c>
    </row>
    <row r="13" spans="1:9" x14ac:dyDescent="0.25">
      <c r="A13" t="s">
        <v>13</v>
      </c>
      <c r="B13" t="s">
        <v>14</v>
      </c>
      <c r="C13" t="s">
        <v>144</v>
      </c>
      <c r="D13" t="s">
        <v>123</v>
      </c>
      <c r="E13">
        <v>209008</v>
      </c>
      <c r="F13">
        <v>284024</v>
      </c>
      <c r="G13">
        <v>295343</v>
      </c>
      <c r="H13">
        <v>303757</v>
      </c>
      <c r="I13" s="1">
        <f t="shared" si="0"/>
        <v>1092132</v>
      </c>
    </row>
    <row r="14" spans="1:9" x14ac:dyDescent="0.25">
      <c r="A14" t="s">
        <v>95</v>
      </c>
      <c r="B14" t="s">
        <v>14</v>
      </c>
      <c r="C14" t="s">
        <v>145</v>
      </c>
      <c r="D14" t="s">
        <v>124</v>
      </c>
      <c r="E14">
        <v>157338</v>
      </c>
      <c r="F14">
        <v>438173</v>
      </c>
      <c r="G14">
        <v>416473</v>
      </c>
      <c r="H14">
        <v>242891</v>
      </c>
      <c r="I14" s="1">
        <f t="shared" si="0"/>
        <v>1254875</v>
      </c>
    </row>
    <row r="15" spans="1:9" x14ac:dyDescent="0.25">
      <c r="A15" t="s">
        <v>15</v>
      </c>
      <c r="B15" t="s">
        <v>9</v>
      </c>
      <c r="C15" t="s">
        <v>146</v>
      </c>
      <c r="D15" t="s">
        <v>125</v>
      </c>
      <c r="E15">
        <v>185351</v>
      </c>
      <c r="F15">
        <v>172879</v>
      </c>
      <c r="G15">
        <v>415627</v>
      </c>
      <c r="H15">
        <v>224008</v>
      </c>
      <c r="I15" s="1">
        <f t="shared" si="0"/>
        <v>997865</v>
      </c>
    </row>
    <row r="16" spans="1:9" x14ac:dyDescent="0.25">
      <c r="A16" t="s">
        <v>98</v>
      </c>
      <c r="B16" t="s">
        <v>133</v>
      </c>
      <c r="C16" t="s">
        <v>147</v>
      </c>
      <c r="D16" t="s">
        <v>126</v>
      </c>
      <c r="E16">
        <v>0</v>
      </c>
      <c r="F16">
        <v>101622</v>
      </c>
      <c r="G16">
        <v>120465</v>
      </c>
      <c r="H16">
        <v>262537</v>
      </c>
      <c r="I16" s="1">
        <f t="shared" si="0"/>
        <v>484624</v>
      </c>
    </row>
    <row r="17" spans="1:9" x14ac:dyDescent="0.25">
      <c r="A17" t="s">
        <v>100</v>
      </c>
      <c r="B17" t="s">
        <v>9</v>
      </c>
      <c r="C17" t="s">
        <v>148</v>
      </c>
      <c r="D17" t="s">
        <v>127</v>
      </c>
      <c r="E17">
        <v>148716</v>
      </c>
      <c r="F17">
        <v>440788</v>
      </c>
      <c r="G17">
        <v>118717</v>
      </c>
      <c r="H17">
        <v>295393</v>
      </c>
      <c r="I17" s="1">
        <f t="shared" si="0"/>
        <v>1003614</v>
      </c>
    </row>
    <row r="18" spans="1:9" x14ac:dyDescent="0.25">
      <c r="A18" t="s">
        <v>102</v>
      </c>
      <c r="B18" t="s">
        <v>7</v>
      </c>
      <c r="C18" t="s">
        <v>149</v>
      </c>
      <c r="D18" t="s">
        <v>128</v>
      </c>
      <c r="E18">
        <v>120062</v>
      </c>
      <c r="F18">
        <v>402641</v>
      </c>
      <c r="G18">
        <v>426099</v>
      </c>
      <c r="H18">
        <v>442987</v>
      </c>
      <c r="I18" s="1">
        <f t="shared" si="0"/>
        <v>1391789</v>
      </c>
    </row>
    <row r="19" spans="1:9" x14ac:dyDescent="0.25">
      <c r="A19" t="s">
        <v>104</v>
      </c>
      <c r="B19" t="s">
        <v>9</v>
      </c>
      <c r="C19" t="s">
        <v>150</v>
      </c>
      <c r="D19" t="s">
        <v>129</v>
      </c>
      <c r="E19">
        <v>146168</v>
      </c>
      <c r="F19">
        <v>237376</v>
      </c>
      <c r="G19">
        <v>344725</v>
      </c>
      <c r="H19">
        <v>243717</v>
      </c>
      <c r="I19" s="1">
        <f t="shared" si="0"/>
        <v>971986</v>
      </c>
    </row>
    <row r="20" spans="1:9" x14ac:dyDescent="0.25">
      <c r="A20" t="s">
        <v>106</v>
      </c>
      <c r="B20" t="s">
        <v>9</v>
      </c>
      <c r="C20" t="s">
        <v>151</v>
      </c>
      <c r="D20" t="s">
        <v>130</v>
      </c>
      <c r="E20">
        <v>354140</v>
      </c>
      <c r="F20">
        <v>193108</v>
      </c>
      <c r="G20">
        <v>248584</v>
      </c>
      <c r="H20">
        <v>233292</v>
      </c>
      <c r="I20" s="1">
        <f t="shared" si="0"/>
        <v>1029124</v>
      </c>
    </row>
    <row r="21" spans="1:9" x14ac:dyDescent="0.25">
      <c r="A21" t="s">
        <v>108</v>
      </c>
      <c r="B21" t="s">
        <v>7</v>
      </c>
      <c r="C21" t="s">
        <v>152</v>
      </c>
      <c r="D21" t="s">
        <v>131</v>
      </c>
      <c r="E21">
        <v>438135</v>
      </c>
      <c r="F21">
        <v>303683</v>
      </c>
      <c r="G21">
        <v>446278</v>
      </c>
      <c r="H21">
        <v>262490</v>
      </c>
      <c r="I21" s="1">
        <f t="shared" si="0"/>
        <v>1450586</v>
      </c>
    </row>
    <row r="26" spans="1:9" x14ac:dyDescent="0.25">
      <c r="A26" s="10" t="s">
        <v>110</v>
      </c>
      <c r="B26" s="10"/>
      <c r="C26" s="10"/>
      <c r="D26" s="10"/>
    </row>
  </sheetData>
  <hyperlinks>
    <hyperlink ref="A26" r:id="rId1" xr:uid="{BD4FBBA9-9F72-43C3-B720-2072E44ADD72}"/>
    <hyperlink ref="D2" r:id="rId2" xr:uid="{4C8EBF90-4687-4BFE-9EA0-174E77BC0E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4E18-04DF-4C91-A84C-5EB5EC653CDA}">
  <dimension ref="A1:S20"/>
  <sheetViews>
    <sheetView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width="18.140625" style="8" bestFit="1" customWidth="1"/>
    <col min="2" max="2" width="8" style="8" customWidth="1"/>
    <col min="3" max="3" width="11.140625" style="8" bestFit="1" customWidth="1"/>
    <col min="4" max="8" width="15.7109375" customWidth="1"/>
    <col min="9" max="9" width="24.140625" bestFit="1" customWidth="1"/>
    <col min="14" max="14" width="16.140625" bestFit="1" customWidth="1"/>
  </cols>
  <sheetData>
    <row r="1" spans="1:19" s="6" customFormat="1" ht="38.25" thickBot="1" x14ac:dyDescent="0.3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4"/>
    </row>
    <row r="2" spans="1:19" x14ac:dyDescent="0.25">
      <c r="A2" s="8" t="s">
        <v>51</v>
      </c>
      <c r="B2" s="8" t="s">
        <v>70</v>
      </c>
      <c r="C2" s="8" t="s">
        <v>26</v>
      </c>
      <c r="D2" s="3">
        <v>125319</v>
      </c>
      <c r="E2" s="3">
        <v>65792</v>
      </c>
      <c r="F2" s="3">
        <f>D2-E2</f>
        <v>59527</v>
      </c>
      <c r="G2" s="3">
        <v>4667</v>
      </c>
      <c r="H2" s="3">
        <f>F2-G2</f>
        <v>54860</v>
      </c>
      <c r="M2" s="2"/>
      <c r="O2" s="2"/>
      <c r="P2" s="2"/>
      <c r="Q2" s="2"/>
      <c r="R2" s="2"/>
      <c r="S2" s="2"/>
    </row>
    <row r="3" spans="1:19" x14ac:dyDescent="0.25">
      <c r="A3" s="8" t="s">
        <v>52</v>
      </c>
      <c r="B3" s="8" t="s">
        <v>71</v>
      </c>
      <c r="C3" s="8" t="s">
        <v>29</v>
      </c>
      <c r="D3" s="3">
        <v>433924</v>
      </c>
      <c r="E3" s="3">
        <v>101465</v>
      </c>
      <c r="F3" s="3">
        <f t="shared" ref="F3:F20" si="0">D3-E3</f>
        <v>332459</v>
      </c>
      <c r="G3" s="3">
        <v>5068</v>
      </c>
      <c r="H3" s="3">
        <f t="shared" ref="H3:H20" si="1">F3-G3</f>
        <v>327391</v>
      </c>
    </row>
    <row r="4" spans="1:19" x14ac:dyDescent="0.25">
      <c r="A4" s="8" t="s">
        <v>53</v>
      </c>
      <c r="B4" s="8" t="s">
        <v>72</v>
      </c>
      <c r="C4" s="8" t="s">
        <v>32</v>
      </c>
      <c r="D4" s="3">
        <v>135816</v>
      </c>
      <c r="E4" s="3">
        <v>67388</v>
      </c>
      <c r="F4" s="3">
        <f t="shared" si="0"/>
        <v>68428</v>
      </c>
      <c r="G4" s="3">
        <v>5700</v>
      </c>
      <c r="H4" s="3">
        <f t="shared" si="1"/>
        <v>62728</v>
      </c>
    </row>
    <row r="5" spans="1:19" x14ac:dyDescent="0.25">
      <c r="A5" s="8" t="s">
        <v>54</v>
      </c>
      <c r="B5" s="8" t="s">
        <v>70</v>
      </c>
      <c r="C5" s="8" t="s">
        <v>26</v>
      </c>
      <c r="D5" s="3">
        <v>233255</v>
      </c>
      <c r="E5" s="3">
        <v>83606</v>
      </c>
      <c r="F5" s="3">
        <f t="shared" si="0"/>
        <v>149649</v>
      </c>
      <c r="G5" s="3">
        <v>5089</v>
      </c>
      <c r="H5" s="3">
        <f t="shared" si="1"/>
        <v>144560</v>
      </c>
      <c r="J5" s="2"/>
    </row>
    <row r="6" spans="1:19" x14ac:dyDescent="0.25">
      <c r="A6" s="8" t="s">
        <v>55</v>
      </c>
      <c r="B6" s="8" t="s">
        <v>71</v>
      </c>
      <c r="C6" s="8" t="s">
        <v>29</v>
      </c>
      <c r="D6" s="3">
        <v>128691</v>
      </c>
      <c r="E6" s="3">
        <v>67175</v>
      </c>
      <c r="F6" s="3">
        <f t="shared" si="0"/>
        <v>61516</v>
      </c>
      <c r="G6" s="3">
        <v>4956</v>
      </c>
      <c r="H6" s="3">
        <f t="shared" si="1"/>
        <v>56560</v>
      </c>
    </row>
    <row r="7" spans="1:19" x14ac:dyDescent="0.25">
      <c r="A7" s="8" t="s">
        <v>56</v>
      </c>
      <c r="B7" s="8" t="s">
        <v>73</v>
      </c>
      <c r="C7" s="8" t="s">
        <v>26</v>
      </c>
      <c r="D7" s="3">
        <v>244913</v>
      </c>
      <c r="E7" s="3">
        <v>89974</v>
      </c>
      <c r="F7" s="3">
        <f t="shared" si="0"/>
        <v>154939</v>
      </c>
      <c r="G7" s="3">
        <v>5062</v>
      </c>
      <c r="H7" s="3">
        <f t="shared" si="1"/>
        <v>149877</v>
      </c>
    </row>
    <row r="8" spans="1:19" x14ac:dyDescent="0.25">
      <c r="A8" s="8" t="s">
        <v>57</v>
      </c>
      <c r="B8" s="8" t="s">
        <v>71</v>
      </c>
      <c r="C8" s="8" t="s">
        <v>29</v>
      </c>
      <c r="D8" s="3">
        <v>392518</v>
      </c>
      <c r="E8" s="3">
        <v>82675</v>
      </c>
      <c r="F8" s="3">
        <f t="shared" si="0"/>
        <v>309843</v>
      </c>
      <c r="G8" s="3">
        <v>6100</v>
      </c>
      <c r="H8" s="3">
        <f t="shared" si="1"/>
        <v>303743</v>
      </c>
    </row>
    <row r="9" spans="1:19" x14ac:dyDescent="0.25">
      <c r="A9" s="8" t="s">
        <v>58</v>
      </c>
      <c r="B9" s="8" t="s">
        <v>70</v>
      </c>
      <c r="C9" s="8" t="s">
        <v>29</v>
      </c>
      <c r="D9" s="3">
        <v>331773</v>
      </c>
      <c r="E9" s="3">
        <v>85288</v>
      </c>
      <c r="F9" s="3">
        <f t="shared" si="0"/>
        <v>246485</v>
      </c>
      <c r="G9" s="3">
        <v>5795</v>
      </c>
      <c r="H9" s="3">
        <f t="shared" si="1"/>
        <v>240690</v>
      </c>
    </row>
    <row r="10" spans="1:19" x14ac:dyDescent="0.25">
      <c r="A10" s="8" t="s">
        <v>59</v>
      </c>
      <c r="B10" s="8" t="s">
        <v>74</v>
      </c>
      <c r="C10" s="8" t="s">
        <v>32</v>
      </c>
      <c r="D10" s="3">
        <v>244975</v>
      </c>
      <c r="E10" s="3">
        <v>100834</v>
      </c>
      <c r="F10" s="3">
        <f t="shared" si="0"/>
        <v>144141</v>
      </c>
      <c r="G10" s="3">
        <v>5153</v>
      </c>
      <c r="H10" s="3">
        <f t="shared" si="1"/>
        <v>138988</v>
      </c>
      <c r="J10" s="5"/>
    </row>
    <row r="11" spans="1:19" x14ac:dyDescent="0.25">
      <c r="A11" s="8" t="s">
        <v>60</v>
      </c>
      <c r="B11" s="8" t="s">
        <v>73</v>
      </c>
      <c r="C11" s="8" t="s">
        <v>32</v>
      </c>
      <c r="D11" s="3">
        <v>137925</v>
      </c>
      <c r="E11" s="3">
        <v>104528</v>
      </c>
      <c r="F11" s="3">
        <f t="shared" si="0"/>
        <v>33397</v>
      </c>
      <c r="G11" s="3">
        <v>5673</v>
      </c>
      <c r="H11" s="3">
        <f t="shared" si="1"/>
        <v>27724</v>
      </c>
    </row>
    <row r="12" spans="1:19" x14ac:dyDescent="0.25">
      <c r="A12" s="8" t="s">
        <v>61</v>
      </c>
      <c r="B12" s="8" t="s">
        <v>72</v>
      </c>
      <c r="C12" s="8" t="s">
        <v>26</v>
      </c>
      <c r="D12" s="3">
        <v>207163</v>
      </c>
      <c r="E12" s="3">
        <v>73705</v>
      </c>
      <c r="F12" s="3">
        <f t="shared" si="0"/>
        <v>133458</v>
      </c>
      <c r="G12" s="3">
        <v>5599</v>
      </c>
      <c r="H12" s="3">
        <f t="shared" si="1"/>
        <v>127859</v>
      </c>
    </row>
    <row r="13" spans="1:19" x14ac:dyDescent="0.25">
      <c r="A13" s="8" t="s">
        <v>62</v>
      </c>
      <c r="B13" s="8" t="s">
        <v>72</v>
      </c>
      <c r="C13" s="8" t="s">
        <v>32</v>
      </c>
      <c r="D13" s="3">
        <v>432326</v>
      </c>
      <c r="E13" s="3">
        <v>79297</v>
      </c>
      <c r="F13" s="3">
        <f t="shared" si="0"/>
        <v>353029</v>
      </c>
      <c r="G13" s="3">
        <v>4872</v>
      </c>
      <c r="H13" s="3">
        <f t="shared" si="1"/>
        <v>348157</v>
      </c>
    </row>
    <row r="14" spans="1:19" x14ac:dyDescent="0.25">
      <c r="A14" s="8" t="s">
        <v>63</v>
      </c>
      <c r="B14" s="8" t="s">
        <v>73</v>
      </c>
      <c r="C14" s="8" t="s">
        <v>32</v>
      </c>
      <c r="D14" s="3">
        <v>177789</v>
      </c>
      <c r="E14" s="3">
        <v>103757</v>
      </c>
      <c r="F14" s="3">
        <f t="shared" si="0"/>
        <v>74032</v>
      </c>
      <c r="G14" s="3">
        <v>5144</v>
      </c>
      <c r="H14" s="3">
        <f t="shared" si="1"/>
        <v>68888</v>
      </c>
    </row>
    <row r="15" spans="1:19" x14ac:dyDescent="0.25">
      <c r="A15" s="8" t="s">
        <v>64</v>
      </c>
      <c r="B15" s="8" t="s">
        <v>74</v>
      </c>
      <c r="C15" s="8" t="s">
        <v>29</v>
      </c>
      <c r="D15" s="3">
        <v>201945</v>
      </c>
      <c r="E15" s="3">
        <v>83178</v>
      </c>
      <c r="F15" s="3">
        <f t="shared" si="0"/>
        <v>118767</v>
      </c>
      <c r="G15" s="3">
        <v>4734</v>
      </c>
      <c r="H15" s="3">
        <f t="shared" si="1"/>
        <v>114033</v>
      </c>
    </row>
    <row r="16" spans="1:19" x14ac:dyDescent="0.25">
      <c r="A16" s="8" t="s">
        <v>65</v>
      </c>
      <c r="B16" s="8" t="s">
        <v>71</v>
      </c>
      <c r="C16" s="8" t="s">
        <v>26</v>
      </c>
      <c r="D16" s="3">
        <v>461214</v>
      </c>
      <c r="E16" s="3">
        <v>86688</v>
      </c>
      <c r="F16" s="3">
        <f t="shared" si="0"/>
        <v>374526</v>
      </c>
      <c r="G16" s="3">
        <v>6066</v>
      </c>
      <c r="H16" s="3">
        <f t="shared" si="1"/>
        <v>368460</v>
      </c>
    </row>
    <row r="17" spans="1:8" x14ac:dyDescent="0.25">
      <c r="A17" s="8" t="s">
        <v>66</v>
      </c>
      <c r="B17" s="8" t="s">
        <v>75</v>
      </c>
      <c r="C17" s="8" t="s">
        <v>32</v>
      </c>
      <c r="D17" s="3">
        <v>440462</v>
      </c>
      <c r="E17" s="3">
        <v>81912</v>
      </c>
      <c r="F17" s="3">
        <f t="shared" si="0"/>
        <v>358550</v>
      </c>
      <c r="G17" s="3">
        <v>4842</v>
      </c>
      <c r="H17" s="3">
        <f t="shared" si="1"/>
        <v>353708</v>
      </c>
    </row>
    <row r="18" spans="1:8" x14ac:dyDescent="0.25">
      <c r="A18" s="8" t="s">
        <v>67</v>
      </c>
      <c r="B18" s="8" t="s">
        <v>70</v>
      </c>
      <c r="C18" s="8" t="s">
        <v>32</v>
      </c>
      <c r="D18" s="3">
        <v>407339</v>
      </c>
      <c r="E18" s="3">
        <v>88286</v>
      </c>
      <c r="F18" s="3">
        <f t="shared" si="0"/>
        <v>319053</v>
      </c>
      <c r="G18" s="3">
        <v>4604</v>
      </c>
      <c r="H18" s="3">
        <f t="shared" si="1"/>
        <v>314449</v>
      </c>
    </row>
    <row r="19" spans="1:8" x14ac:dyDescent="0.25">
      <c r="A19" s="8" t="s">
        <v>68</v>
      </c>
      <c r="B19" s="8" t="s">
        <v>72</v>
      </c>
      <c r="C19" s="8" t="s">
        <v>32</v>
      </c>
      <c r="D19" s="3">
        <v>376263</v>
      </c>
      <c r="E19" s="3">
        <v>92698</v>
      </c>
      <c r="F19" s="3">
        <f t="shared" si="0"/>
        <v>283565</v>
      </c>
      <c r="G19" s="3">
        <v>5195</v>
      </c>
      <c r="H19" s="3">
        <f t="shared" si="1"/>
        <v>278370</v>
      </c>
    </row>
    <row r="20" spans="1:8" x14ac:dyDescent="0.25">
      <c r="A20" s="8" t="s">
        <v>69</v>
      </c>
      <c r="B20" s="8" t="s">
        <v>75</v>
      </c>
      <c r="C20" s="8" t="s">
        <v>29</v>
      </c>
      <c r="D20" s="3">
        <v>149134</v>
      </c>
      <c r="E20" s="3">
        <v>87513</v>
      </c>
      <c r="F20" s="3">
        <f t="shared" si="0"/>
        <v>61621</v>
      </c>
      <c r="G20" s="3">
        <v>5168</v>
      </c>
      <c r="H20" s="3">
        <f t="shared" si="1"/>
        <v>56453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40AB-1F15-4573-AC0C-90024DE33C6E}">
  <dimension ref="A1:B4"/>
  <sheetViews>
    <sheetView workbookViewId="0">
      <selection activeCell="F14" sqref="F14"/>
    </sheetView>
  </sheetViews>
  <sheetFormatPr defaultRowHeight="15" x14ac:dyDescent="0.25"/>
  <cols>
    <col min="1" max="1" width="16.7109375" bestFit="1" customWidth="1"/>
    <col min="2" max="2" width="14.7109375" bestFit="1" customWidth="1"/>
  </cols>
  <sheetData>
    <row r="1" spans="1:2" ht="18.75" x14ac:dyDescent="0.25">
      <c r="A1" s="9" t="s">
        <v>24</v>
      </c>
      <c r="B1" s="9"/>
    </row>
    <row r="2" spans="1:2" x14ac:dyDescent="0.25">
      <c r="A2" t="s">
        <v>27</v>
      </c>
      <c r="B2" s="3">
        <v>276986.5263157895</v>
      </c>
    </row>
    <row r="3" spans="1:2" x14ac:dyDescent="0.25">
      <c r="A3" t="s">
        <v>30</v>
      </c>
      <c r="B3" s="3">
        <v>461214</v>
      </c>
    </row>
    <row r="4" spans="1:2" x14ac:dyDescent="0.25">
      <c r="A4" t="s">
        <v>33</v>
      </c>
      <c r="B4" s="3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5A85AC-2CBD-412F-82B1-8F6832D6B8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C85F02-9775-4D6C-AF6B-784E84E858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A3212C-9EA0-4F60-9BC2-AD5EAEF22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Dataset</vt:lpstr>
      <vt:lpstr>Sales Data</vt:lpstr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Pooja Hirekhan</cp:lastModifiedBy>
  <cp:revision/>
  <dcterms:created xsi:type="dcterms:W3CDTF">2020-06-08T15:01:32Z</dcterms:created>
  <dcterms:modified xsi:type="dcterms:W3CDTF">2024-11-09T03:42:10Z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