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s" sheetId="1" r:id="rId4"/>
    <sheet state="visible" name="Copy of Sheet1" sheetId="2" r:id="rId5"/>
    <sheet state="visible" name="TODO" sheetId="3" r:id="rId6"/>
    <sheet state="visible" name="Related Works" sheetId="4" r:id="rId7"/>
    <sheet state="visible" name="Human Evaluations" sheetId="5" r:id="rId8"/>
    <sheet state="visible" name="Scores Raw" sheetId="6" r:id="rId9"/>
  </sheets>
  <definedNames/>
  <calcPr/>
</workbook>
</file>

<file path=xl/sharedStrings.xml><?xml version="1.0" encoding="utf-8"?>
<sst xmlns="http://schemas.openxmlformats.org/spreadsheetml/2006/main" count="428" uniqueCount="124">
  <si>
    <t>Finish By</t>
  </si>
  <si>
    <t>Experiment ID</t>
  </si>
  <si>
    <t>Discriminator Type</t>
  </si>
  <si>
    <t>Pretrained Discriminator</t>
  </si>
  <si>
    <t>Pretrained Generator?</t>
  </si>
  <si>
    <t>BART/T5</t>
  </si>
  <si>
    <t>Discriminator Input</t>
  </si>
  <si>
    <t>Type of Softmax</t>
  </si>
  <si>
    <t>Progress</t>
  </si>
  <si>
    <t>ROUGE</t>
  </si>
  <si>
    <t>BLEU</t>
  </si>
  <si>
    <t>WMD</t>
  </si>
  <si>
    <t>Qualitative (Human Evaluation)</t>
  </si>
  <si>
    <t>Poojan</t>
  </si>
  <si>
    <t>Grape</t>
  </si>
  <si>
    <t>CNN</t>
  </si>
  <si>
    <t>N</t>
  </si>
  <si>
    <t>Y</t>
  </si>
  <si>
    <t>BART</t>
  </si>
  <si>
    <t>Comment</t>
  </si>
  <si>
    <t>Regular</t>
  </si>
  <si>
    <t>Finished</t>
  </si>
  <si>
    <t>Copmuted</t>
  </si>
  <si>
    <t xml:space="preserve">Banana </t>
  </si>
  <si>
    <t>Post + Comment</t>
  </si>
  <si>
    <t>Priya</t>
  </si>
  <si>
    <t>Pineapple</t>
  </si>
  <si>
    <t>BART-base+MLP</t>
  </si>
  <si>
    <t>Computed</t>
  </si>
  <si>
    <t>Mango</t>
  </si>
  <si>
    <t>Pretrain CNN</t>
  </si>
  <si>
    <t>Pretrain Transformer</t>
  </si>
  <si>
    <t>Apple</t>
  </si>
  <si>
    <t>Not Started</t>
  </si>
  <si>
    <t>Jackfruit</t>
  </si>
  <si>
    <t>Fig</t>
  </si>
  <si>
    <t>Strawberry</t>
  </si>
  <si>
    <t>Watermelon</t>
  </si>
  <si>
    <t>Sentiment Classifier</t>
  </si>
  <si>
    <t>Cherry</t>
  </si>
  <si>
    <t>Orange</t>
  </si>
  <si>
    <t>BART-base+MLP+Sentiment</t>
  </si>
  <si>
    <t>Blueberry</t>
  </si>
  <si>
    <t>Blueberry, only blueberry-full exists</t>
  </si>
  <si>
    <t>Pear</t>
  </si>
  <si>
    <t>CNN+Sentiment</t>
  </si>
  <si>
    <t>Honeydew</t>
  </si>
  <si>
    <t>Kavin</t>
  </si>
  <si>
    <t>CNN/BART</t>
  </si>
  <si>
    <t>Y/N</t>
  </si>
  <si>
    <t>Gumbel</t>
  </si>
  <si>
    <t>Post + Comment + Verdict</t>
  </si>
  <si>
    <t>T5</t>
  </si>
  <si>
    <t>Code</t>
  </si>
  <si>
    <t>Run evaluation on baselines</t>
  </si>
  <si>
    <t>Put everything on github repo</t>
  </si>
  <si>
    <t xml:space="preserve">wip --&gt; added all notebooks to github. is there anything else to add? </t>
  </si>
  <si>
    <t>Report (Writing)</t>
  </si>
  <si>
    <t>Update Abstract with new results</t>
  </si>
  <si>
    <t>wip --&gt; still need analysis + conclusion</t>
  </si>
  <si>
    <t>Write first draft of introduction section</t>
  </si>
  <si>
    <t>Write first draft of related works</t>
  </si>
  <si>
    <t>Fix first part of related works section to only talk about transformer</t>
  </si>
  <si>
    <t>Write approach for main method (our different variations + architectures)</t>
  </si>
  <si>
    <t>Move dataset/preprocessing to before the approach section</t>
  </si>
  <si>
    <t>Describe control/independent variables setup in Experiments</t>
  </si>
  <si>
    <t>Polish the hyperparameter tuning section (in Experiments)</t>
  </si>
  <si>
    <t>Add BLEU and WMD secitons to Evaluation section (in Experiments), explain why we chose these</t>
  </si>
  <si>
    <t>Fill out table for baseline results</t>
  </si>
  <si>
    <t>Resuts: Add some discussion comparing the baseline raw scores</t>
  </si>
  <si>
    <t>In results section, add explanation of how BART-base was chosen as the generator</t>
  </si>
  <si>
    <t xml:space="preserve">--&gt; </t>
  </si>
  <si>
    <t>-- think this was done somewhere earlier? don't know if results is the best area to add rationale for baseline</t>
  </si>
  <si>
    <t>Fill out table for GAN results</t>
  </si>
  <si>
    <t>Resuts: Add some discussion comparing the baseline w main method</t>
  </si>
  <si>
    <t>Resuts: Add some discussion comparing the different variations results</t>
  </si>
  <si>
    <t>Analysis: Write why we think the quantative results are that way, what variations produced those kinds of results and why</t>
  </si>
  <si>
    <t>Analysis: Give examples of qualitative results and show how GAN is better</t>
  </si>
  <si>
    <t>Conclusion: Talk about this as exciting proof of concept</t>
  </si>
  <si>
    <t>edit baseline test results table --&gt; differentiate between BART Large and BART Base</t>
  </si>
  <si>
    <t>--&gt; need to make sure this gets fixed for poster baselines sectin</t>
  </si>
  <si>
    <t>Analysis: Make sure to talk about each individual variation variable</t>
  </si>
  <si>
    <t>Figures/Tables/Equations</t>
  </si>
  <si>
    <t>Discrminator Transformer Architecture</t>
  </si>
  <si>
    <t>Maybe</t>
  </si>
  <si>
    <t>Discriminator CNN Architecture</t>
  </si>
  <si>
    <t>GAN Architecture (w/out teacher forcing, w/ teacher forcing)</t>
  </si>
  <si>
    <t>Baseline Qualitative Samples</t>
  </si>
  <si>
    <t>Main Method Qualitative Samples</t>
  </si>
  <si>
    <t>Latex for all losses/metrics</t>
  </si>
  <si>
    <t>Poster</t>
  </si>
  <si>
    <t>AHHHHHH</t>
  </si>
  <si>
    <t>Come up with our 2-3 min speech (Me and Poojan equal talking time)</t>
  </si>
  <si>
    <t>3.1 Existing attempts with AITA dataset</t>
  </si>
  <si>
    <t>https://iterative.ai/blog/a-public-reddit-dataset/</t>
  </si>
  <si>
    <t>\cite{aita-prev-explore}</t>
  </si>
  <si>
    <t>3.2 Rational Generatinon</t>
  </si>
  <si>
    <t>https://aclanthology.org/2022.naacl-main.56.pdf</t>
  </si>
  <si>
    <t>ethical judgements from NLP</t>
  </si>
  <si>
    <t>\cite{talat-etal-2022-machine}</t>
  </si>
  <si>
    <t>https://openreview.net/forum?id=xB1deFXLaF9</t>
  </si>
  <si>
    <t>\cite{bacco2021extractive}</t>
  </si>
  <si>
    <t>3.3 Text Generation w GAN</t>
  </si>
  <si>
    <t>https://www.sciencedirect.com/science/article/pii/S0031320321002855</t>
  </si>
  <si>
    <t>\cite{DEROSA2021108098}</t>
  </si>
  <si>
    <t>https://openreview.net/references/pdf?id=puYOXv7IMp</t>
  </si>
  <si>
    <t>\cite{huang2021a}</t>
  </si>
  <si>
    <t>https://sameersingh.org/files/ppts/naacl19-advnlp-part1-william-slides.pdf</t>
  </si>
  <si>
    <t>\cite{sameer_singh}</t>
  </si>
  <si>
    <t>3.4 Where we come in</t>
  </si>
  <si>
    <t>https://arxiv.org/pdf/1904.02281.pdf</t>
  </si>
  <si>
    <t>\cite{rao2019answerbased}</t>
  </si>
  <si>
    <t>Baselines</t>
  </si>
  <si>
    <t>GAN no Sentiment Teacher Forcing</t>
  </si>
  <si>
    <t>GAN with Sentiment Teacher Forcing</t>
  </si>
  <si>
    <t>T5 w Repetition Penalty</t>
  </si>
  <si>
    <t>T5 with no Repetition Penalty</t>
  </si>
  <si>
    <t>BART Basic</t>
  </si>
  <si>
    <t>BART Large</t>
  </si>
  <si>
    <t>Banana</t>
  </si>
  <si>
    <t>Average</t>
  </si>
  <si>
    <t xml:space="preserve">Class Average </t>
  </si>
  <si>
    <t>GAN No Sentiment</t>
  </si>
  <si>
    <t>GAN with Sentiment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</si>
</sst>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>
      <strike/>
      <color theme="1"/>
      <name val="Arial"/>
      <scheme val="minor"/>
    </font>
    <font>
      <strike/>
      <color rgb="FF000000"/>
      <name val="Arial"/>
      <scheme val="minor"/>
    </font>
    <font>
      <b/>
      <color rgb="FF9900FF"/>
      <name val="Arial"/>
      <scheme val="minor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5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3" numFmtId="0" xfId="0" applyFont="1"/>
    <xf borderId="0" fillId="0" fontId="7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terative.ai/blog/a-public-reddit-dataset/" TargetMode="External"/><Relationship Id="rId2" Type="http://schemas.openxmlformats.org/officeDocument/2006/relationships/hyperlink" Target="https://aclanthology.org/2022.naacl-main.56.pdf" TargetMode="External"/><Relationship Id="rId3" Type="http://schemas.openxmlformats.org/officeDocument/2006/relationships/hyperlink" Target="https://openreview.net/forum?id=xB1deFXLaF9" TargetMode="External"/><Relationship Id="rId4" Type="http://schemas.openxmlformats.org/officeDocument/2006/relationships/hyperlink" Target="https://www.sciencedirect.com/science/article/pii/S0031320321002855" TargetMode="External"/><Relationship Id="rId5" Type="http://schemas.openxmlformats.org/officeDocument/2006/relationships/hyperlink" Target="https://openreview.net/references/pdf?id=puYOXv7IMp" TargetMode="External"/><Relationship Id="rId6" Type="http://schemas.openxmlformats.org/officeDocument/2006/relationships/hyperlink" Target="https://sameersingh.org/files/ppts/naacl19-advnlp-part1-william-slides.pdf" TargetMode="External"/><Relationship Id="rId7" Type="http://schemas.openxmlformats.org/officeDocument/2006/relationships/hyperlink" Target="https://arxiv.org/pdf/1904.02281.pdf" TargetMode="External"/><Relationship Id="rId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  <c r="L1" s="1" t="s">
        <v>9</v>
      </c>
      <c r="M1" s="1" t="s">
        <v>10</v>
      </c>
      <c r="N1" s="1" t="s">
        <v>11</v>
      </c>
      <c r="O1" s="1" t="s">
        <v>12</v>
      </c>
    </row>
    <row r="2">
      <c r="A2" s="2">
        <v>45002.0</v>
      </c>
      <c r="B2" s="3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1" t="s">
        <v>22</v>
      </c>
    </row>
    <row r="3">
      <c r="A3" s="2">
        <v>45002.0</v>
      </c>
      <c r="B3" s="3" t="s">
        <v>13</v>
      </c>
      <c r="C3" s="4" t="s">
        <v>23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24</v>
      </c>
      <c r="I3" s="4" t="s">
        <v>20</v>
      </c>
      <c r="J3" s="4" t="s">
        <v>21</v>
      </c>
    </row>
    <row r="4">
      <c r="A4" s="5">
        <v>45002.0</v>
      </c>
      <c r="B4" s="6" t="s">
        <v>25</v>
      </c>
      <c r="C4" s="7" t="s">
        <v>26</v>
      </c>
      <c r="D4" s="7" t="s">
        <v>27</v>
      </c>
      <c r="E4" s="7" t="s">
        <v>16</v>
      </c>
      <c r="F4" s="7" t="s">
        <v>17</v>
      </c>
      <c r="G4" s="7" t="s">
        <v>18</v>
      </c>
      <c r="H4" s="7" t="s">
        <v>19</v>
      </c>
      <c r="I4" s="7" t="s">
        <v>20</v>
      </c>
      <c r="J4" s="4" t="s">
        <v>21</v>
      </c>
      <c r="K4" s="1" t="s">
        <v>28</v>
      </c>
    </row>
    <row r="5">
      <c r="A5" s="5">
        <v>45002.0</v>
      </c>
      <c r="B5" s="6" t="s">
        <v>25</v>
      </c>
      <c r="C5" s="7" t="s">
        <v>29</v>
      </c>
      <c r="D5" s="7" t="s">
        <v>27</v>
      </c>
      <c r="E5" s="7" t="s">
        <v>16</v>
      </c>
      <c r="F5" s="7" t="s">
        <v>17</v>
      </c>
      <c r="G5" s="7" t="s">
        <v>18</v>
      </c>
      <c r="H5" s="7" t="s">
        <v>24</v>
      </c>
      <c r="I5" s="7" t="s">
        <v>20</v>
      </c>
      <c r="J5" s="4" t="s">
        <v>21</v>
      </c>
      <c r="K5" s="1" t="s">
        <v>28</v>
      </c>
    </row>
    <row r="7">
      <c r="A7" s="5">
        <v>45002.0</v>
      </c>
      <c r="B7" s="1" t="s">
        <v>13</v>
      </c>
      <c r="C7" s="1"/>
      <c r="D7" s="1" t="s">
        <v>30</v>
      </c>
    </row>
    <row r="8">
      <c r="A8" s="5">
        <v>45002.0</v>
      </c>
      <c r="B8" s="1" t="s">
        <v>25</v>
      </c>
      <c r="C8" s="1"/>
      <c r="D8" s="1" t="s">
        <v>31</v>
      </c>
    </row>
    <row r="10">
      <c r="A10" s="8">
        <v>45003.0</v>
      </c>
      <c r="B10" s="9" t="s">
        <v>13</v>
      </c>
      <c r="C10" s="9" t="s">
        <v>32</v>
      </c>
      <c r="D10" s="9" t="s">
        <v>15</v>
      </c>
      <c r="E10" s="9" t="s">
        <v>17</v>
      </c>
      <c r="F10" s="9" t="s">
        <v>17</v>
      </c>
      <c r="G10" s="9" t="s">
        <v>18</v>
      </c>
      <c r="H10" s="9" t="s">
        <v>19</v>
      </c>
      <c r="I10" s="9" t="s">
        <v>20</v>
      </c>
      <c r="J10" s="9" t="s">
        <v>33</v>
      </c>
    </row>
    <row r="11">
      <c r="A11" s="8">
        <v>45003.0</v>
      </c>
      <c r="B11" s="9" t="s">
        <v>13</v>
      </c>
      <c r="C11" s="9" t="s">
        <v>34</v>
      </c>
      <c r="D11" s="9" t="s">
        <v>15</v>
      </c>
      <c r="E11" s="9" t="s">
        <v>17</v>
      </c>
      <c r="F11" s="9" t="s">
        <v>17</v>
      </c>
      <c r="G11" s="9" t="s">
        <v>18</v>
      </c>
      <c r="H11" s="9" t="s">
        <v>24</v>
      </c>
      <c r="I11" s="9" t="s">
        <v>20</v>
      </c>
      <c r="J11" s="9" t="s">
        <v>33</v>
      </c>
    </row>
    <row r="12">
      <c r="A12" s="10">
        <v>45003.0</v>
      </c>
      <c r="B12" s="1" t="s">
        <v>13</v>
      </c>
      <c r="C12" s="11" t="s">
        <v>35</v>
      </c>
      <c r="D12" s="11" t="s">
        <v>27</v>
      </c>
      <c r="E12" s="11" t="s">
        <v>17</v>
      </c>
      <c r="F12" s="11" t="s">
        <v>17</v>
      </c>
      <c r="G12" s="11" t="s">
        <v>18</v>
      </c>
      <c r="H12" s="11" t="s">
        <v>19</v>
      </c>
      <c r="I12" s="11" t="s">
        <v>20</v>
      </c>
      <c r="J12" s="9" t="s">
        <v>33</v>
      </c>
    </row>
    <row r="13">
      <c r="A13" s="10">
        <v>45003.0</v>
      </c>
      <c r="B13" s="1" t="s">
        <v>13</v>
      </c>
      <c r="C13" s="11" t="s">
        <v>36</v>
      </c>
      <c r="D13" s="11" t="s">
        <v>27</v>
      </c>
      <c r="E13" s="11" t="s">
        <v>17</v>
      </c>
      <c r="F13" s="11" t="s">
        <v>17</v>
      </c>
      <c r="G13" s="11" t="s">
        <v>18</v>
      </c>
      <c r="H13" s="11" t="s">
        <v>24</v>
      </c>
      <c r="I13" s="11" t="s">
        <v>20</v>
      </c>
      <c r="J13" s="9" t="s">
        <v>33</v>
      </c>
    </row>
    <row r="15">
      <c r="A15" s="12"/>
      <c r="B15" s="9" t="s">
        <v>25</v>
      </c>
      <c r="C15" s="9" t="s">
        <v>37</v>
      </c>
      <c r="D15" s="9" t="s">
        <v>38</v>
      </c>
      <c r="E15" s="9" t="s">
        <v>17</v>
      </c>
      <c r="F15" s="9" t="s">
        <v>17</v>
      </c>
      <c r="G15" s="9" t="s">
        <v>18</v>
      </c>
      <c r="H15" s="9" t="s">
        <v>19</v>
      </c>
      <c r="I15" s="9" t="s">
        <v>20</v>
      </c>
      <c r="J15" s="9" t="s">
        <v>33</v>
      </c>
    </row>
    <row r="16">
      <c r="A16" s="12"/>
      <c r="B16" s="9" t="s">
        <v>25</v>
      </c>
      <c r="C16" s="9" t="s">
        <v>39</v>
      </c>
      <c r="D16" s="9" t="s">
        <v>38</v>
      </c>
      <c r="E16" s="9" t="s">
        <v>17</v>
      </c>
      <c r="F16" s="9" t="s">
        <v>17</v>
      </c>
      <c r="G16" s="9" t="s">
        <v>18</v>
      </c>
      <c r="H16" s="9" t="s">
        <v>24</v>
      </c>
      <c r="I16" s="9" t="s">
        <v>20</v>
      </c>
      <c r="J16" s="9" t="s">
        <v>33</v>
      </c>
    </row>
    <row r="18">
      <c r="B18" s="1" t="s">
        <v>25</v>
      </c>
      <c r="C18" s="4" t="s">
        <v>40</v>
      </c>
      <c r="D18" s="7" t="s">
        <v>41</v>
      </c>
      <c r="E18" s="7" t="s">
        <v>16</v>
      </c>
      <c r="F18" s="7" t="s">
        <v>17</v>
      </c>
      <c r="G18" s="7" t="s">
        <v>18</v>
      </c>
      <c r="H18" s="7" t="s">
        <v>19</v>
      </c>
      <c r="I18" s="7" t="s">
        <v>20</v>
      </c>
      <c r="J18" s="4" t="s">
        <v>21</v>
      </c>
    </row>
    <row r="19">
      <c r="B19" s="1" t="s">
        <v>25</v>
      </c>
      <c r="C19" s="4" t="s">
        <v>42</v>
      </c>
      <c r="D19" s="7" t="s">
        <v>41</v>
      </c>
      <c r="E19" s="7" t="s">
        <v>16</v>
      </c>
      <c r="F19" s="7" t="s">
        <v>17</v>
      </c>
      <c r="G19" s="7" t="s">
        <v>18</v>
      </c>
      <c r="H19" s="7" t="s">
        <v>24</v>
      </c>
      <c r="I19" s="7" t="s">
        <v>20</v>
      </c>
      <c r="J19" s="4" t="s">
        <v>21</v>
      </c>
      <c r="K19" s="1" t="s">
        <v>43</v>
      </c>
    </row>
    <row r="20">
      <c r="B20" s="1" t="s">
        <v>25</v>
      </c>
      <c r="C20" s="4" t="s">
        <v>44</v>
      </c>
      <c r="D20" s="7" t="s">
        <v>45</v>
      </c>
      <c r="E20" s="7" t="s">
        <v>16</v>
      </c>
      <c r="F20" s="7" t="s">
        <v>17</v>
      </c>
      <c r="G20" s="7" t="s">
        <v>18</v>
      </c>
      <c r="H20" s="7" t="s">
        <v>19</v>
      </c>
      <c r="I20" s="7" t="s">
        <v>20</v>
      </c>
      <c r="J20" s="4" t="s">
        <v>21</v>
      </c>
    </row>
    <row r="21">
      <c r="B21" s="1" t="s">
        <v>25</v>
      </c>
      <c r="C21" s="4" t="s">
        <v>46</v>
      </c>
      <c r="D21" s="7" t="s">
        <v>45</v>
      </c>
      <c r="E21" s="7" t="s">
        <v>16</v>
      </c>
      <c r="F21" s="7" t="s">
        <v>17</v>
      </c>
      <c r="G21" s="7" t="s">
        <v>18</v>
      </c>
      <c r="H21" s="7" t="s">
        <v>24</v>
      </c>
      <c r="I21" s="7" t="s">
        <v>20</v>
      </c>
      <c r="J21" s="4" t="s">
        <v>21</v>
      </c>
    </row>
    <row r="23">
      <c r="A23" s="10">
        <v>45003.0</v>
      </c>
      <c r="B23" s="1" t="s">
        <v>47</v>
      </c>
      <c r="C23" s="1"/>
      <c r="D23" s="9" t="s">
        <v>48</v>
      </c>
      <c r="E23" s="9" t="s">
        <v>49</v>
      </c>
      <c r="F23" s="9" t="s">
        <v>17</v>
      </c>
      <c r="G23" s="9" t="s">
        <v>18</v>
      </c>
      <c r="H23" s="9" t="s">
        <v>19</v>
      </c>
      <c r="I23" s="9" t="s">
        <v>50</v>
      </c>
      <c r="J23" s="9" t="s">
        <v>33</v>
      </c>
    </row>
    <row r="24">
      <c r="A24" s="10">
        <v>45003.0</v>
      </c>
      <c r="B24" s="1" t="s">
        <v>47</v>
      </c>
      <c r="C24" s="1"/>
      <c r="D24" s="9" t="s">
        <v>48</v>
      </c>
      <c r="E24" s="9" t="s">
        <v>49</v>
      </c>
      <c r="F24" s="9" t="s">
        <v>17</v>
      </c>
      <c r="G24" s="9" t="s">
        <v>18</v>
      </c>
      <c r="H24" s="9" t="s">
        <v>24</v>
      </c>
      <c r="I24" s="9" t="s">
        <v>50</v>
      </c>
      <c r="J24" s="9" t="s">
        <v>33</v>
      </c>
    </row>
    <row r="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5"/>
      <c r="L25" s="15"/>
      <c r="M25" s="15"/>
      <c r="N25" s="15"/>
      <c r="O25" s="15"/>
    </row>
    <row r="26">
      <c r="A26" s="9"/>
      <c r="B26" s="9"/>
      <c r="C26" s="9"/>
      <c r="D26" s="9" t="s">
        <v>15</v>
      </c>
      <c r="E26" s="9" t="s">
        <v>17</v>
      </c>
      <c r="F26" s="9" t="s">
        <v>17</v>
      </c>
      <c r="G26" s="9" t="s">
        <v>18</v>
      </c>
      <c r="H26" s="9" t="s">
        <v>51</v>
      </c>
      <c r="I26" s="9" t="s">
        <v>20</v>
      </c>
      <c r="J26" s="9" t="s">
        <v>33</v>
      </c>
    </row>
    <row r="27">
      <c r="A27" s="1"/>
      <c r="B27" s="1"/>
      <c r="C27" s="1"/>
      <c r="D27" s="1" t="s">
        <v>15</v>
      </c>
      <c r="E27" s="1" t="s">
        <v>16</v>
      </c>
      <c r="F27" s="1" t="s">
        <v>17</v>
      </c>
      <c r="G27" s="1" t="s">
        <v>52</v>
      </c>
      <c r="H27" s="1" t="s">
        <v>19</v>
      </c>
      <c r="I27" s="1" t="s">
        <v>20</v>
      </c>
    </row>
    <row r="28">
      <c r="A28" s="1"/>
      <c r="B28" s="1"/>
      <c r="C28" s="1"/>
      <c r="D28" s="1" t="s">
        <v>15</v>
      </c>
      <c r="E28" s="1" t="s">
        <v>16</v>
      </c>
      <c r="F28" s="1" t="s">
        <v>17</v>
      </c>
      <c r="G28" s="1" t="s">
        <v>52</v>
      </c>
      <c r="H28" s="1" t="s">
        <v>24</v>
      </c>
      <c r="I28" s="1" t="s">
        <v>20</v>
      </c>
    </row>
    <row r="29">
      <c r="A29" s="1"/>
      <c r="B29" s="1"/>
      <c r="C29" s="1"/>
      <c r="D29" s="1" t="s">
        <v>15</v>
      </c>
      <c r="E29" s="1" t="s">
        <v>16</v>
      </c>
      <c r="F29" s="1" t="s">
        <v>17</v>
      </c>
      <c r="G29" s="1" t="s">
        <v>52</v>
      </c>
      <c r="H29" s="1" t="s">
        <v>51</v>
      </c>
      <c r="I29" s="1" t="s">
        <v>20</v>
      </c>
    </row>
    <row r="30">
      <c r="A30" s="1"/>
      <c r="B30" s="1"/>
      <c r="C30" s="1"/>
      <c r="D30" s="1" t="s">
        <v>15</v>
      </c>
      <c r="E30" s="1" t="s">
        <v>17</v>
      </c>
      <c r="F30" s="1" t="s">
        <v>17</v>
      </c>
      <c r="G30" s="1" t="s">
        <v>52</v>
      </c>
      <c r="H30" s="1" t="s">
        <v>19</v>
      </c>
      <c r="I30" s="1" t="s">
        <v>20</v>
      </c>
    </row>
    <row r="31">
      <c r="A31" s="1"/>
      <c r="B31" s="1"/>
      <c r="C31" s="1"/>
      <c r="D31" s="1" t="s">
        <v>15</v>
      </c>
      <c r="E31" s="1" t="s">
        <v>17</v>
      </c>
      <c r="F31" s="1" t="s">
        <v>17</v>
      </c>
      <c r="G31" s="1" t="s">
        <v>52</v>
      </c>
      <c r="H31" s="1" t="s">
        <v>24</v>
      </c>
      <c r="I31" s="1" t="s">
        <v>20</v>
      </c>
    </row>
    <row r="32">
      <c r="A32" s="1"/>
      <c r="B32" s="1"/>
      <c r="C32" s="1"/>
      <c r="D32" s="1" t="s">
        <v>15</v>
      </c>
      <c r="E32" s="1" t="s">
        <v>17</v>
      </c>
      <c r="F32" s="1" t="s">
        <v>17</v>
      </c>
      <c r="G32" s="1" t="s">
        <v>52</v>
      </c>
      <c r="H32" s="1" t="s">
        <v>51</v>
      </c>
      <c r="I32" s="1" t="s">
        <v>20</v>
      </c>
    </row>
    <row r="36">
      <c r="A36" s="11"/>
      <c r="B36" s="11"/>
      <c r="C36" s="11"/>
      <c r="D36" s="11" t="s">
        <v>27</v>
      </c>
      <c r="E36" s="11" t="s">
        <v>16</v>
      </c>
      <c r="F36" s="11" t="s">
        <v>17</v>
      </c>
      <c r="G36" s="11" t="s">
        <v>18</v>
      </c>
      <c r="H36" s="11" t="s">
        <v>51</v>
      </c>
      <c r="I36" s="11" t="s">
        <v>20</v>
      </c>
      <c r="J36" s="9" t="s">
        <v>33</v>
      </c>
    </row>
    <row r="37">
      <c r="A37" s="6"/>
    </row>
    <row r="38">
      <c r="A38" s="6"/>
    </row>
    <row r="39">
      <c r="A39" s="11"/>
      <c r="B39" s="11"/>
      <c r="C39" s="11"/>
      <c r="D39" s="11" t="s">
        <v>27</v>
      </c>
      <c r="E39" s="11" t="s">
        <v>17</v>
      </c>
      <c r="F39" s="11" t="s">
        <v>17</v>
      </c>
      <c r="G39" s="11" t="s">
        <v>18</v>
      </c>
      <c r="H39" s="11" t="s">
        <v>51</v>
      </c>
      <c r="I39" s="11" t="s">
        <v>20</v>
      </c>
      <c r="J39" s="9" t="s">
        <v>33</v>
      </c>
    </row>
    <row r="40">
      <c r="A40" s="1"/>
      <c r="B40" s="1"/>
      <c r="C40" s="1"/>
      <c r="D40" s="1" t="s">
        <v>27</v>
      </c>
      <c r="E40" s="1" t="s">
        <v>16</v>
      </c>
      <c r="F40" s="1" t="s">
        <v>17</v>
      </c>
      <c r="G40" s="1" t="s">
        <v>52</v>
      </c>
      <c r="H40" s="1" t="s">
        <v>19</v>
      </c>
      <c r="I40" s="1" t="s">
        <v>20</v>
      </c>
    </row>
    <row r="41">
      <c r="A41" s="1"/>
      <c r="B41" s="1"/>
      <c r="C41" s="1"/>
      <c r="D41" s="1" t="s">
        <v>27</v>
      </c>
      <c r="E41" s="1" t="s">
        <v>16</v>
      </c>
      <c r="F41" s="1" t="s">
        <v>17</v>
      </c>
      <c r="G41" s="1" t="s">
        <v>52</v>
      </c>
      <c r="H41" s="1" t="s">
        <v>24</v>
      </c>
      <c r="I41" s="1" t="s">
        <v>20</v>
      </c>
    </row>
    <row r="42">
      <c r="A42" s="1"/>
      <c r="B42" s="1"/>
      <c r="C42" s="1"/>
      <c r="D42" s="1" t="s">
        <v>27</v>
      </c>
      <c r="E42" s="1" t="s">
        <v>16</v>
      </c>
      <c r="F42" s="1" t="s">
        <v>17</v>
      </c>
      <c r="G42" s="1" t="s">
        <v>52</v>
      </c>
      <c r="H42" s="1" t="s">
        <v>51</v>
      </c>
      <c r="I42" s="1" t="s">
        <v>20</v>
      </c>
    </row>
    <row r="43">
      <c r="A43" s="1"/>
      <c r="B43" s="1"/>
      <c r="C43" s="1"/>
      <c r="D43" s="1" t="s">
        <v>27</v>
      </c>
      <c r="E43" s="1" t="s">
        <v>17</v>
      </c>
      <c r="F43" s="1" t="s">
        <v>17</v>
      </c>
      <c r="G43" s="1" t="s">
        <v>52</v>
      </c>
      <c r="H43" s="1" t="s">
        <v>19</v>
      </c>
      <c r="I43" s="1" t="s">
        <v>20</v>
      </c>
    </row>
    <row r="44">
      <c r="A44" s="1"/>
      <c r="B44" s="1"/>
      <c r="C44" s="1"/>
      <c r="D44" s="1" t="s">
        <v>27</v>
      </c>
      <c r="E44" s="1" t="s">
        <v>17</v>
      </c>
      <c r="F44" s="1" t="s">
        <v>17</v>
      </c>
      <c r="G44" s="1" t="s">
        <v>52</v>
      </c>
      <c r="H44" s="1" t="s">
        <v>24</v>
      </c>
      <c r="I44" s="1" t="s">
        <v>20</v>
      </c>
    </row>
    <row r="45">
      <c r="A45" s="1"/>
      <c r="B45" s="1"/>
      <c r="C45" s="1"/>
      <c r="D45" s="1" t="s">
        <v>27</v>
      </c>
      <c r="E45" s="1" t="s">
        <v>17</v>
      </c>
      <c r="F45" s="1" t="s">
        <v>17</v>
      </c>
      <c r="G45" s="1" t="s">
        <v>52</v>
      </c>
      <c r="H45" s="1" t="s">
        <v>51</v>
      </c>
      <c r="I45" s="1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50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24</v>
      </c>
      <c r="F3" s="1" t="s">
        <v>50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51</v>
      </c>
      <c r="F4" s="1" t="s">
        <v>50</v>
      </c>
    </row>
    <row r="5">
      <c r="A5" s="1" t="s">
        <v>15</v>
      </c>
      <c r="B5" s="1" t="s">
        <v>17</v>
      </c>
      <c r="C5" s="1" t="s">
        <v>17</v>
      </c>
      <c r="D5" s="1" t="s">
        <v>18</v>
      </c>
      <c r="E5" s="1" t="s">
        <v>19</v>
      </c>
      <c r="F5" s="1" t="s">
        <v>50</v>
      </c>
    </row>
    <row r="6">
      <c r="A6" s="1" t="s">
        <v>15</v>
      </c>
      <c r="B6" s="1" t="s">
        <v>17</v>
      </c>
      <c r="C6" s="1" t="s">
        <v>17</v>
      </c>
      <c r="D6" s="1" t="s">
        <v>18</v>
      </c>
      <c r="E6" s="1" t="s">
        <v>24</v>
      </c>
      <c r="F6" s="1" t="s">
        <v>50</v>
      </c>
    </row>
    <row r="7">
      <c r="A7" s="1" t="s">
        <v>15</v>
      </c>
      <c r="B7" s="1" t="s">
        <v>17</v>
      </c>
      <c r="C7" s="1" t="s">
        <v>17</v>
      </c>
      <c r="D7" s="1" t="s">
        <v>18</v>
      </c>
      <c r="E7" s="1" t="s">
        <v>51</v>
      </c>
      <c r="F7" s="1" t="s">
        <v>50</v>
      </c>
    </row>
    <row r="8">
      <c r="A8" s="1" t="s">
        <v>15</v>
      </c>
      <c r="B8" s="1" t="s">
        <v>16</v>
      </c>
      <c r="C8" s="1" t="s">
        <v>17</v>
      </c>
      <c r="D8" s="1" t="s">
        <v>52</v>
      </c>
      <c r="E8" s="1" t="s">
        <v>19</v>
      </c>
      <c r="F8" s="1" t="s">
        <v>50</v>
      </c>
    </row>
    <row r="9">
      <c r="A9" s="1" t="s">
        <v>15</v>
      </c>
      <c r="B9" s="1" t="s">
        <v>16</v>
      </c>
      <c r="C9" s="1" t="s">
        <v>17</v>
      </c>
      <c r="D9" s="1" t="s">
        <v>52</v>
      </c>
      <c r="E9" s="1" t="s">
        <v>24</v>
      </c>
      <c r="F9" s="1" t="s">
        <v>50</v>
      </c>
    </row>
    <row r="10">
      <c r="A10" s="1" t="s">
        <v>15</v>
      </c>
      <c r="B10" s="1" t="s">
        <v>16</v>
      </c>
      <c r="C10" s="1" t="s">
        <v>17</v>
      </c>
      <c r="D10" s="1" t="s">
        <v>52</v>
      </c>
      <c r="E10" s="1" t="s">
        <v>51</v>
      </c>
      <c r="F10" s="1" t="s">
        <v>50</v>
      </c>
    </row>
    <row r="11">
      <c r="A11" s="1" t="s">
        <v>15</v>
      </c>
      <c r="B11" s="1" t="s">
        <v>17</v>
      </c>
      <c r="C11" s="1" t="s">
        <v>17</v>
      </c>
      <c r="D11" s="1" t="s">
        <v>52</v>
      </c>
      <c r="E11" s="1" t="s">
        <v>19</v>
      </c>
      <c r="F11" s="1" t="s">
        <v>50</v>
      </c>
    </row>
    <row r="12">
      <c r="A12" s="1" t="s">
        <v>15</v>
      </c>
      <c r="B12" s="1" t="s">
        <v>17</v>
      </c>
      <c r="C12" s="1" t="s">
        <v>17</v>
      </c>
      <c r="D12" s="1" t="s">
        <v>52</v>
      </c>
      <c r="E12" s="1" t="s">
        <v>24</v>
      </c>
      <c r="F12" s="1" t="s">
        <v>50</v>
      </c>
    </row>
    <row r="13">
      <c r="A13" s="1" t="s">
        <v>15</v>
      </c>
      <c r="B13" s="1" t="s">
        <v>17</v>
      </c>
      <c r="C13" s="1" t="s">
        <v>17</v>
      </c>
      <c r="D13" s="1" t="s">
        <v>52</v>
      </c>
      <c r="E13" s="1" t="s">
        <v>51</v>
      </c>
      <c r="F13" s="1" t="s">
        <v>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</cols>
  <sheetData>
    <row r="1">
      <c r="A1" s="3" t="s">
        <v>53</v>
      </c>
      <c r="B1" s="16"/>
    </row>
    <row r="2">
      <c r="A2" s="17" t="s">
        <v>54</v>
      </c>
    </row>
    <row r="3">
      <c r="A3" s="18" t="s">
        <v>55</v>
      </c>
      <c r="B3" s="1" t="s">
        <v>56</v>
      </c>
    </row>
    <row r="4">
      <c r="A4" s="3" t="s">
        <v>57</v>
      </c>
    </row>
    <row r="5">
      <c r="A5" s="18" t="s">
        <v>58</v>
      </c>
      <c r="B5" s="1" t="s">
        <v>59</v>
      </c>
    </row>
    <row r="6">
      <c r="A6" s="17" t="s">
        <v>60</v>
      </c>
    </row>
    <row r="7">
      <c r="A7" s="17" t="s">
        <v>61</v>
      </c>
    </row>
    <row r="8">
      <c r="A8" s="19" t="s">
        <v>62</v>
      </c>
    </row>
    <row r="9">
      <c r="A9" s="19" t="s">
        <v>63</v>
      </c>
    </row>
    <row r="10">
      <c r="A10" s="17" t="s">
        <v>64</v>
      </c>
    </row>
    <row r="11">
      <c r="A11" s="19" t="s">
        <v>65</v>
      </c>
    </row>
    <row r="12">
      <c r="A12" s="17" t="s">
        <v>66</v>
      </c>
    </row>
    <row r="13">
      <c r="A13" s="17" t="s">
        <v>67</v>
      </c>
    </row>
    <row r="14">
      <c r="A14" s="17" t="s">
        <v>68</v>
      </c>
    </row>
    <row r="15">
      <c r="A15" s="17" t="s">
        <v>69</v>
      </c>
    </row>
    <row r="16">
      <c r="A16" s="19" t="s">
        <v>70</v>
      </c>
      <c r="B16" s="1" t="s">
        <v>71</v>
      </c>
      <c r="C16" s="1" t="s">
        <v>72</v>
      </c>
    </row>
    <row r="17">
      <c r="A17" s="17" t="s">
        <v>73</v>
      </c>
    </row>
    <row r="18">
      <c r="A18" s="17" t="s">
        <v>74</v>
      </c>
    </row>
    <row r="19">
      <c r="A19" s="17" t="s">
        <v>75</v>
      </c>
    </row>
    <row r="20">
      <c r="A20" s="17" t="s">
        <v>76</v>
      </c>
    </row>
    <row r="21">
      <c r="A21" s="19" t="s">
        <v>77</v>
      </c>
    </row>
    <row r="22">
      <c r="A22" s="19" t="s">
        <v>78</v>
      </c>
    </row>
    <row r="23">
      <c r="A23" s="17" t="s">
        <v>79</v>
      </c>
      <c r="B23" s="1" t="s">
        <v>80</v>
      </c>
    </row>
    <row r="24">
      <c r="A24" s="19" t="s">
        <v>81</v>
      </c>
    </row>
    <row r="25">
      <c r="A25" s="20"/>
    </row>
    <row r="26">
      <c r="A26" s="20"/>
    </row>
    <row r="27">
      <c r="A27" s="20"/>
    </row>
    <row r="28">
      <c r="A28" s="20"/>
    </row>
    <row r="29">
      <c r="A29" s="20"/>
    </row>
    <row r="30">
      <c r="A30" s="20"/>
    </row>
    <row r="31">
      <c r="A31" s="3" t="s">
        <v>82</v>
      </c>
    </row>
    <row r="32">
      <c r="A32" s="19" t="s">
        <v>83</v>
      </c>
      <c r="B32" s="1" t="s">
        <v>84</v>
      </c>
    </row>
    <row r="33">
      <c r="A33" s="19" t="s">
        <v>85</v>
      </c>
      <c r="B33" s="1" t="s">
        <v>84</v>
      </c>
    </row>
    <row r="34">
      <c r="A34" s="17" t="s">
        <v>86</v>
      </c>
    </row>
    <row r="35">
      <c r="A35" s="17" t="s">
        <v>87</v>
      </c>
    </row>
    <row r="36">
      <c r="A36" s="17" t="s">
        <v>88</v>
      </c>
    </row>
    <row r="37">
      <c r="A37" s="19" t="s">
        <v>89</v>
      </c>
    </row>
    <row r="38">
      <c r="A38" s="20"/>
    </row>
    <row r="39">
      <c r="A39" s="20"/>
    </row>
    <row r="40">
      <c r="A40" s="3" t="s">
        <v>90</v>
      </c>
    </row>
    <row r="41">
      <c r="A41" s="19" t="s">
        <v>91</v>
      </c>
    </row>
    <row r="42">
      <c r="A42" s="19" t="s">
        <v>92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A7" s="1" t="s">
        <v>93</v>
      </c>
    </row>
    <row r="8">
      <c r="A8" s="21" t="s">
        <v>94</v>
      </c>
      <c r="F8" s="1" t="s">
        <v>95</v>
      </c>
    </row>
    <row r="10">
      <c r="A10" s="1" t="s">
        <v>96</v>
      </c>
    </row>
    <row r="11">
      <c r="A11" s="21" t="s">
        <v>97</v>
      </c>
      <c r="D11" s="1" t="s">
        <v>98</v>
      </c>
      <c r="F11" s="1" t="s">
        <v>99</v>
      </c>
    </row>
    <row r="12">
      <c r="A12" s="21" t="s">
        <v>100</v>
      </c>
      <c r="F12" s="1" t="s">
        <v>101</v>
      </c>
    </row>
    <row r="13">
      <c r="A13" s="1"/>
    </row>
    <row r="14">
      <c r="A14" s="1"/>
    </row>
    <row r="15">
      <c r="A15" s="1" t="s">
        <v>102</v>
      </c>
    </row>
    <row r="16">
      <c r="A16" s="21" t="s">
        <v>103</v>
      </c>
      <c r="F16" s="1" t="s">
        <v>104</v>
      </c>
    </row>
    <row r="17">
      <c r="A17" s="21" t="s">
        <v>105</v>
      </c>
      <c r="F17" s="1" t="s">
        <v>106</v>
      </c>
    </row>
    <row r="18">
      <c r="A18" s="21" t="s">
        <v>107</v>
      </c>
      <c r="F18" s="1" t="s">
        <v>108</v>
      </c>
    </row>
    <row r="19">
      <c r="A19" s="1"/>
    </row>
    <row r="20">
      <c r="A20" s="1" t="s">
        <v>109</v>
      </c>
    </row>
    <row r="21">
      <c r="A21" s="22" t="s">
        <v>110</v>
      </c>
      <c r="F21" s="1" t="s">
        <v>111</v>
      </c>
    </row>
  </sheetData>
  <hyperlinks>
    <hyperlink r:id="rId1" ref="A8"/>
    <hyperlink r:id="rId2" ref="A11"/>
    <hyperlink r:id="rId3" ref="A12"/>
    <hyperlink r:id="rId4" ref="A16"/>
    <hyperlink r:id="rId5" ref="A17"/>
    <hyperlink r:id="rId6" ref="A18"/>
    <hyperlink r:id="rId7" ref="A21"/>
  </hyperlinks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3"/>
      <c r="B1" s="23" t="s">
        <v>112</v>
      </c>
      <c r="F1" s="24"/>
      <c r="G1" s="24"/>
      <c r="H1" s="23" t="s">
        <v>113</v>
      </c>
      <c r="L1" s="24"/>
      <c r="M1" s="24"/>
      <c r="N1" s="23" t="s">
        <v>114</v>
      </c>
      <c r="R1" s="24"/>
      <c r="S1" s="24"/>
      <c r="T1" s="24"/>
      <c r="U1" s="24"/>
      <c r="V1" s="24"/>
      <c r="W1" s="24"/>
      <c r="X1" s="24"/>
      <c r="Y1" s="24"/>
      <c r="Z1" s="24"/>
    </row>
    <row r="2">
      <c r="A2" s="3"/>
      <c r="B2" s="3" t="s">
        <v>115</v>
      </c>
      <c r="C2" s="3" t="s">
        <v>116</v>
      </c>
      <c r="D2" s="3" t="s">
        <v>117</v>
      </c>
      <c r="E2" s="3" t="s">
        <v>118</v>
      </c>
      <c r="F2" s="24"/>
      <c r="G2" s="24"/>
      <c r="H2" s="3" t="s">
        <v>14</v>
      </c>
      <c r="I2" s="3" t="s">
        <v>119</v>
      </c>
      <c r="J2" s="3" t="s">
        <v>26</v>
      </c>
      <c r="K2" s="3" t="s">
        <v>29</v>
      </c>
      <c r="L2" s="24"/>
      <c r="M2" s="24"/>
      <c r="N2" s="3" t="s">
        <v>44</v>
      </c>
      <c r="O2" s="3" t="s">
        <v>40</v>
      </c>
      <c r="P2" s="3" t="s">
        <v>46</v>
      </c>
      <c r="Q2" s="3" t="s">
        <v>42</v>
      </c>
      <c r="R2" s="24"/>
      <c r="S2" s="24"/>
      <c r="T2" s="24"/>
      <c r="U2" s="24"/>
      <c r="V2" s="24"/>
      <c r="W2" s="24"/>
      <c r="X2" s="24"/>
      <c r="Y2" s="24"/>
      <c r="Z2" s="24"/>
    </row>
    <row r="3">
      <c r="B3" s="25">
        <v>3.4</v>
      </c>
      <c r="C3" s="25">
        <v>2.9</v>
      </c>
      <c r="D3" s="25">
        <v>3.1</v>
      </c>
      <c r="E3" s="25">
        <v>3.8</v>
      </c>
      <c r="H3" s="25">
        <v>3.9</v>
      </c>
      <c r="I3" s="25">
        <v>4.4</v>
      </c>
      <c r="J3" s="25">
        <v>5.0</v>
      </c>
      <c r="K3" s="25">
        <v>3.5</v>
      </c>
      <c r="N3" s="25">
        <v>4.8</v>
      </c>
      <c r="O3" s="25">
        <v>4.9</v>
      </c>
      <c r="P3" s="25">
        <v>4.5</v>
      </c>
      <c r="Q3" s="25">
        <v>4.0</v>
      </c>
    </row>
    <row r="4">
      <c r="B4" s="25">
        <v>3.7</v>
      </c>
      <c r="C4" s="25">
        <v>4.5</v>
      </c>
      <c r="D4" s="25">
        <v>3.8</v>
      </c>
      <c r="E4" s="25">
        <v>4.0</v>
      </c>
      <c r="H4" s="25">
        <v>5.0</v>
      </c>
      <c r="I4" s="25">
        <v>4.7</v>
      </c>
      <c r="J4" s="25">
        <v>4.8</v>
      </c>
      <c r="K4" s="25">
        <v>4.2</v>
      </c>
      <c r="N4" s="25">
        <v>4.5</v>
      </c>
      <c r="O4" s="25">
        <v>4.6</v>
      </c>
      <c r="P4" s="25">
        <v>4.0</v>
      </c>
      <c r="Q4" s="25">
        <v>4.7</v>
      </c>
    </row>
    <row r="5">
      <c r="B5" s="25">
        <v>2.6</v>
      </c>
      <c r="C5" s="25">
        <v>3.1</v>
      </c>
      <c r="D5" s="25">
        <v>2.4</v>
      </c>
      <c r="E5" s="25">
        <v>4.5</v>
      </c>
      <c r="H5" s="25">
        <v>4.8</v>
      </c>
      <c r="I5" s="25">
        <v>4.2</v>
      </c>
      <c r="J5" s="25">
        <v>4.3</v>
      </c>
      <c r="K5" s="25">
        <v>4.3</v>
      </c>
      <c r="N5" s="25">
        <v>4.0</v>
      </c>
      <c r="O5" s="25">
        <v>4.6</v>
      </c>
      <c r="P5" s="25">
        <v>4.7</v>
      </c>
      <c r="Q5" s="25">
        <v>4.7</v>
      </c>
    </row>
    <row r="6">
      <c r="B6" s="25">
        <v>3.7</v>
      </c>
      <c r="C6" s="25">
        <v>2.9</v>
      </c>
      <c r="D6" s="25">
        <v>4.0</v>
      </c>
      <c r="E6" s="25">
        <v>3.5</v>
      </c>
      <c r="H6" s="25">
        <v>4.4</v>
      </c>
      <c r="I6" s="25">
        <v>4.6</v>
      </c>
      <c r="J6" s="25">
        <v>4.5</v>
      </c>
      <c r="K6" s="25">
        <v>3.6</v>
      </c>
      <c r="N6" s="25">
        <v>4.5</v>
      </c>
      <c r="O6" s="25">
        <v>4.5</v>
      </c>
      <c r="P6" s="25">
        <v>5.0</v>
      </c>
      <c r="Q6" s="25">
        <v>4.4</v>
      </c>
    </row>
    <row r="7">
      <c r="B7" s="25">
        <v>2.7</v>
      </c>
      <c r="C7" s="25">
        <v>2.7</v>
      </c>
      <c r="D7" s="25">
        <v>4.1</v>
      </c>
      <c r="E7" s="25">
        <v>3.9</v>
      </c>
      <c r="H7" s="25">
        <v>3.9</v>
      </c>
      <c r="I7" s="25">
        <v>4.2</v>
      </c>
      <c r="J7" s="25">
        <v>4.5</v>
      </c>
      <c r="K7" s="25">
        <v>4.8</v>
      </c>
      <c r="N7" s="25">
        <v>3.6</v>
      </c>
      <c r="O7" s="25">
        <v>4.5</v>
      </c>
      <c r="P7" s="25">
        <v>4.4</v>
      </c>
      <c r="Q7" s="25">
        <v>3.5</v>
      </c>
    </row>
    <row r="8">
      <c r="B8" s="25">
        <v>4.0</v>
      </c>
      <c r="C8" s="25">
        <v>3.5</v>
      </c>
      <c r="D8" s="25">
        <v>3.2</v>
      </c>
      <c r="E8" s="25">
        <v>3.6</v>
      </c>
      <c r="H8" s="25">
        <v>4.3</v>
      </c>
      <c r="I8" s="25">
        <v>3.9</v>
      </c>
      <c r="J8" s="25">
        <v>4.6</v>
      </c>
      <c r="K8" s="25">
        <v>4.0</v>
      </c>
      <c r="N8" s="25">
        <v>3.9</v>
      </c>
      <c r="O8" s="25">
        <v>4.7</v>
      </c>
      <c r="P8" s="25">
        <v>4.0</v>
      </c>
      <c r="Q8" s="25">
        <v>3.9</v>
      </c>
    </row>
    <row r="9">
      <c r="B9" s="25">
        <v>3.7</v>
      </c>
      <c r="C9" s="25">
        <v>3.8</v>
      </c>
      <c r="D9" s="25">
        <v>4.6</v>
      </c>
      <c r="E9" s="25">
        <v>3.3</v>
      </c>
      <c r="H9" s="25">
        <v>4.5</v>
      </c>
      <c r="I9" s="25">
        <v>3.8</v>
      </c>
      <c r="J9" s="25">
        <v>4.4</v>
      </c>
      <c r="K9" s="25">
        <v>3.3</v>
      </c>
      <c r="N9" s="25">
        <v>4.4</v>
      </c>
      <c r="O9" s="25">
        <v>4.9</v>
      </c>
      <c r="P9" s="25">
        <v>3.8</v>
      </c>
      <c r="Q9" s="25">
        <v>4.5</v>
      </c>
    </row>
    <row r="10">
      <c r="B10" s="25">
        <v>3.0</v>
      </c>
      <c r="C10" s="25">
        <v>3.5</v>
      </c>
      <c r="D10" s="25">
        <v>3.0</v>
      </c>
      <c r="E10" s="25">
        <v>3.9</v>
      </c>
      <c r="H10" s="25">
        <v>4.9</v>
      </c>
      <c r="I10" s="25">
        <v>4.0</v>
      </c>
      <c r="J10" s="25">
        <v>4.8</v>
      </c>
      <c r="K10" s="25">
        <v>4.3</v>
      </c>
      <c r="N10" s="25">
        <v>4.7</v>
      </c>
      <c r="O10" s="25">
        <v>4.9</v>
      </c>
      <c r="P10" s="25">
        <v>3.6</v>
      </c>
      <c r="Q10" s="25">
        <v>4.9</v>
      </c>
    </row>
    <row r="11">
      <c r="B11" s="25">
        <v>3.2</v>
      </c>
      <c r="C11" s="25">
        <v>3.5</v>
      </c>
      <c r="D11" s="25">
        <v>3.5</v>
      </c>
      <c r="E11" s="25">
        <v>3.5</v>
      </c>
      <c r="H11" s="25">
        <v>5.0</v>
      </c>
      <c r="I11" s="25">
        <v>3.9</v>
      </c>
      <c r="J11" s="25">
        <v>3.9</v>
      </c>
      <c r="K11" s="25">
        <v>3.7</v>
      </c>
      <c r="N11" s="25">
        <v>4.9</v>
      </c>
      <c r="O11" s="25">
        <v>4.7</v>
      </c>
      <c r="P11" s="25">
        <v>3.8</v>
      </c>
      <c r="Q11" s="25">
        <v>4.2</v>
      </c>
    </row>
    <row r="12">
      <c r="B12" s="25">
        <v>3.6</v>
      </c>
      <c r="C12" s="25">
        <v>3.8</v>
      </c>
      <c r="D12" s="25">
        <v>4.3</v>
      </c>
      <c r="E12" s="25">
        <v>3.7</v>
      </c>
      <c r="H12" s="25">
        <v>4.0</v>
      </c>
      <c r="I12" s="25">
        <v>5.0</v>
      </c>
      <c r="J12" s="25">
        <v>4.3</v>
      </c>
      <c r="K12" s="25">
        <v>4.9</v>
      </c>
      <c r="N12" s="25">
        <v>5.0</v>
      </c>
      <c r="O12" s="25">
        <v>3.7</v>
      </c>
      <c r="P12" s="25">
        <v>4.6</v>
      </c>
      <c r="Q12" s="25">
        <v>3.7</v>
      </c>
    </row>
    <row r="13">
      <c r="B13" s="25">
        <v>2.8</v>
      </c>
      <c r="C13" s="25">
        <v>2.8</v>
      </c>
      <c r="D13" s="25">
        <v>3.4</v>
      </c>
      <c r="E13" s="25">
        <v>4.2</v>
      </c>
      <c r="H13" s="25">
        <v>4.8</v>
      </c>
      <c r="I13" s="25">
        <v>3.7</v>
      </c>
      <c r="J13" s="25">
        <v>4.4</v>
      </c>
      <c r="K13" s="25">
        <v>4.3</v>
      </c>
      <c r="N13" s="25">
        <v>4.6</v>
      </c>
      <c r="O13" s="25">
        <v>4.9</v>
      </c>
      <c r="P13" s="25">
        <v>4.0</v>
      </c>
      <c r="Q13" s="25">
        <v>4.6</v>
      </c>
    </row>
    <row r="14">
      <c r="B14" s="25">
        <v>4.3</v>
      </c>
      <c r="C14" s="25">
        <v>2.9</v>
      </c>
      <c r="D14" s="25">
        <v>2.9</v>
      </c>
      <c r="E14" s="25">
        <v>3.9</v>
      </c>
      <c r="H14" s="25">
        <v>4.6</v>
      </c>
      <c r="I14" s="25">
        <v>4.5</v>
      </c>
      <c r="J14" s="25">
        <v>4.6</v>
      </c>
      <c r="K14" s="25">
        <v>4.3</v>
      </c>
      <c r="N14" s="25">
        <v>4.7</v>
      </c>
      <c r="O14" s="25">
        <v>4.7</v>
      </c>
      <c r="P14" s="25">
        <v>4.9</v>
      </c>
      <c r="Q14" s="25">
        <v>4.6</v>
      </c>
    </row>
    <row r="15">
      <c r="B15" s="25">
        <v>3.3</v>
      </c>
      <c r="C15" s="25">
        <v>3.3</v>
      </c>
      <c r="D15" s="25">
        <v>3.7</v>
      </c>
      <c r="E15" s="25">
        <v>3.4</v>
      </c>
      <c r="H15" s="25">
        <v>3.9</v>
      </c>
      <c r="I15" s="25">
        <v>4.3</v>
      </c>
      <c r="J15" s="25">
        <v>4.0</v>
      </c>
      <c r="K15" s="25">
        <v>3.9</v>
      </c>
      <c r="N15" s="25">
        <v>3.8</v>
      </c>
      <c r="O15" s="25">
        <v>4.2</v>
      </c>
      <c r="P15" s="25">
        <v>4.2</v>
      </c>
      <c r="Q15" s="25">
        <v>4.5</v>
      </c>
    </row>
    <row r="16">
      <c r="B16" s="25">
        <v>4.0</v>
      </c>
      <c r="C16" s="25">
        <v>3.2</v>
      </c>
      <c r="D16" s="25">
        <v>3.6</v>
      </c>
      <c r="E16" s="25">
        <v>3.8</v>
      </c>
      <c r="H16" s="25">
        <v>3.7</v>
      </c>
      <c r="I16" s="25">
        <v>4.0</v>
      </c>
      <c r="J16" s="25">
        <v>3.5</v>
      </c>
      <c r="K16" s="25">
        <v>3.9</v>
      </c>
      <c r="N16" s="25">
        <v>5.0</v>
      </c>
      <c r="O16" s="25">
        <v>4.5</v>
      </c>
      <c r="P16" s="25">
        <v>4.8</v>
      </c>
      <c r="Q16" s="25">
        <v>4.0</v>
      </c>
    </row>
    <row r="17">
      <c r="B17" s="25">
        <v>3.5</v>
      </c>
      <c r="C17" s="25">
        <v>3.3</v>
      </c>
      <c r="D17" s="25">
        <v>3.2</v>
      </c>
      <c r="E17" s="25">
        <v>3.7</v>
      </c>
      <c r="H17" s="25">
        <v>4.6</v>
      </c>
      <c r="I17" s="25">
        <v>4.1</v>
      </c>
      <c r="J17" s="25">
        <v>4.0</v>
      </c>
      <c r="K17" s="25">
        <v>3.7</v>
      </c>
      <c r="N17" s="25">
        <v>4.8</v>
      </c>
      <c r="O17" s="25">
        <v>4.3</v>
      </c>
      <c r="P17" s="25">
        <v>4.1</v>
      </c>
      <c r="Q17" s="25">
        <v>4.6</v>
      </c>
    </row>
    <row r="18">
      <c r="B18" s="25">
        <v>4.1</v>
      </c>
      <c r="C18" s="25">
        <v>4.3</v>
      </c>
      <c r="D18" s="25">
        <v>2.4</v>
      </c>
      <c r="E18" s="25">
        <v>2.6</v>
      </c>
      <c r="H18" s="25">
        <v>4.0</v>
      </c>
      <c r="I18" s="25">
        <v>3.7</v>
      </c>
      <c r="J18" s="25">
        <v>4.1</v>
      </c>
      <c r="K18" s="25">
        <v>4.3</v>
      </c>
      <c r="N18" s="25">
        <v>4.3</v>
      </c>
      <c r="O18" s="25">
        <v>4.1</v>
      </c>
      <c r="P18" s="25">
        <v>3.7</v>
      </c>
      <c r="Q18" s="25">
        <v>4.0</v>
      </c>
    </row>
    <row r="19">
      <c r="B19" s="25">
        <v>4.2</v>
      </c>
      <c r="C19" s="25">
        <v>3.6</v>
      </c>
      <c r="D19" s="25">
        <v>4.5</v>
      </c>
      <c r="E19" s="25">
        <v>3.0</v>
      </c>
      <c r="H19" s="25">
        <v>4.4</v>
      </c>
      <c r="I19" s="25">
        <v>3.9</v>
      </c>
      <c r="J19" s="25">
        <v>4.2</v>
      </c>
      <c r="K19" s="25">
        <v>4.4</v>
      </c>
      <c r="N19" s="25">
        <v>5.0</v>
      </c>
      <c r="O19" s="25">
        <v>4.5</v>
      </c>
      <c r="P19" s="25">
        <v>5.0</v>
      </c>
      <c r="Q19" s="25">
        <v>4.9</v>
      </c>
    </row>
    <row r="20">
      <c r="B20" s="25">
        <v>4.1</v>
      </c>
      <c r="C20" s="25">
        <v>3.1</v>
      </c>
      <c r="D20" s="25">
        <v>3.6</v>
      </c>
      <c r="E20" s="25">
        <v>3.6</v>
      </c>
      <c r="H20" s="25">
        <v>4.7</v>
      </c>
      <c r="I20" s="25">
        <v>4.5</v>
      </c>
      <c r="J20" s="25">
        <v>4.1</v>
      </c>
      <c r="K20" s="25">
        <v>4.9</v>
      </c>
      <c r="N20" s="25">
        <v>3.9</v>
      </c>
      <c r="O20" s="25">
        <v>4.7</v>
      </c>
      <c r="P20" s="25">
        <v>5.0</v>
      </c>
      <c r="Q20" s="25">
        <v>5.0</v>
      </c>
    </row>
    <row r="21">
      <c r="B21" s="25">
        <v>3.1</v>
      </c>
      <c r="C21" s="25">
        <v>3.5</v>
      </c>
      <c r="D21" s="25">
        <v>3.5</v>
      </c>
      <c r="E21" s="25">
        <v>4.1</v>
      </c>
      <c r="H21" s="25">
        <v>4.6</v>
      </c>
      <c r="I21" s="25">
        <v>4.5</v>
      </c>
      <c r="J21" s="25">
        <v>4.8</v>
      </c>
      <c r="K21" s="25">
        <v>4.9</v>
      </c>
      <c r="N21" s="25">
        <v>4.6</v>
      </c>
      <c r="O21" s="25">
        <v>4.5</v>
      </c>
      <c r="P21" s="25">
        <v>4.2</v>
      </c>
      <c r="Q21" s="25">
        <v>4.0</v>
      </c>
    </row>
    <row r="22">
      <c r="B22" s="25">
        <v>2.4</v>
      </c>
      <c r="C22" s="25">
        <v>3.5</v>
      </c>
      <c r="D22" s="25">
        <v>4.1</v>
      </c>
      <c r="E22" s="25">
        <v>3.2</v>
      </c>
      <c r="H22" s="25">
        <v>5.0</v>
      </c>
      <c r="I22" s="25">
        <v>4.0</v>
      </c>
      <c r="J22" s="25">
        <v>3.8</v>
      </c>
      <c r="K22" s="25">
        <v>4.5</v>
      </c>
      <c r="N22" s="25">
        <v>4.5</v>
      </c>
      <c r="O22" s="25">
        <v>4.8</v>
      </c>
      <c r="P22" s="25">
        <v>4.6</v>
      </c>
      <c r="Q22" s="25">
        <v>3.4</v>
      </c>
    </row>
    <row r="23">
      <c r="A23" s="3" t="s">
        <v>120</v>
      </c>
      <c r="B23" s="24">
        <f t="shared" ref="B23:E23" si="1">AVERAGE(B2:B22)</f>
        <v>3.47</v>
      </c>
      <c r="C23" s="24">
        <f t="shared" si="1"/>
        <v>3.385</v>
      </c>
      <c r="D23" s="24">
        <f t="shared" si="1"/>
        <v>3.545</v>
      </c>
      <c r="E23" s="24">
        <f t="shared" si="1"/>
        <v>3.66</v>
      </c>
      <c r="F23" s="24"/>
      <c r="G23" s="24"/>
      <c r="H23" s="24">
        <f t="shared" ref="H23:K23" si="2">AVERAGE(H2:H22)</f>
        <v>4.45</v>
      </c>
      <c r="I23" s="24">
        <f t="shared" si="2"/>
        <v>4.195</v>
      </c>
      <c r="J23" s="24">
        <f t="shared" si="2"/>
        <v>4.33</v>
      </c>
      <c r="K23" s="24">
        <f t="shared" si="2"/>
        <v>4.185</v>
      </c>
      <c r="L23" s="24"/>
      <c r="M23" s="24"/>
      <c r="N23" s="24">
        <f t="shared" ref="N23:Q23" si="3">AVERAGE(N2:N22)</f>
        <v>4.475</v>
      </c>
      <c r="O23" s="24">
        <f t="shared" si="3"/>
        <v>4.56</v>
      </c>
      <c r="P23" s="24">
        <f t="shared" si="3"/>
        <v>4.345</v>
      </c>
      <c r="Q23" s="24">
        <f t="shared" si="3"/>
        <v>4.305</v>
      </c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3" t="s">
        <v>121</v>
      </c>
      <c r="B25" s="24">
        <f>average(B23:E23)</f>
        <v>3.515</v>
      </c>
      <c r="C25" s="24"/>
      <c r="D25" s="24"/>
      <c r="E25" s="24"/>
      <c r="F25" s="24"/>
      <c r="G25" s="24"/>
      <c r="H25" s="24">
        <f>average(H23:K23)</f>
        <v>4.29</v>
      </c>
      <c r="I25" s="24"/>
      <c r="J25" s="24"/>
      <c r="K25" s="24"/>
      <c r="L25" s="24"/>
      <c r="M25" s="24"/>
      <c r="N25" s="24">
        <f>average(N23:Q23)</f>
        <v>4.42125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</sheetData>
  <mergeCells count="3">
    <mergeCell ref="B1:E1"/>
    <mergeCell ref="H1:K1"/>
    <mergeCell ref="N1:Q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112</v>
      </c>
    </row>
    <row r="2">
      <c r="B2" s="25">
        <f>IFERROR(__xludf.DUMMYFUNCTION("SPLIT(""3.4, 3.7, 2.6, 3.7, 2.7, 4.0, 3.7, 3.0, 3.2, 3.6, 2.8, 4.3, 3.3, 4.0, 3.5, 4.1, 4.2, 4.1, 3.1, 2.4"", "","")"),3.4)</f>
        <v>3.4</v>
      </c>
      <c r="C2" s="25">
        <f>IFERROR(__xludf.DUMMYFUNCTION("""COMPUTED_VALUE"""),3.7)</f>
        <v>3.7</v>
      </c>
      <c r="D2" s="25">
        <f>IFERROR(__xludf.DUMMYFUNCTION("""COMPUTED_VALUE"""),2.6)</f>
        <v>2.6</v>
      </c>
      <c r="E2" s="25">
        <f>IFERROR(__xludf.DUMMYFUNCTION("""COMPUTED_VALUE"""),3.7)</f>
        <v>3.7</v>
      </c>
      <c r="F2" s="25">
        <f>IFERROR(__xludf.DUMMYFUNCTION("""COMPUTED_VALUE"""),2.7)</f>
        <v>2.7</v>
      </c>
      <c r="G2" s="25">
        <f>IFERROR(__xludf.DUMMYFUNCTION("""COMPUTED_VALUE"""),4.0)</f>
        <v>4</v>
      </c>
      <c r="H2" s="25">
        <f>IFERROR(__xludf.DUMMYFUNCTION("""COMPUTED_VALUE"""),3.7)</f>
        <v>3.7</v>
      </c>
      <c r="I2" s="25">
        <f>IFERROR(__xludf.DUMMYFUNCTION("""COMPUTED_VALUE"""),3.0)</f>
        <v>3</v>
      </c>
      <c r="J2" s="25">
        <f>IFERROR(__xludf.DUMMYFUNCTION("""COMPUTED_VALUE"""),3.2)</f>
        <v>3.2</v>
      </c>
      <c r="K2" s="25">
        <f>IFERROR(__xludf.DUMMYFUNCTION("""COMPUTED_VALUE"""),3.6)</f>
        <v>3.6</v>
      </c>
      <c r="L2" s="25">
        <f>IFERROR(__xludf.DUMMYFUNCTION("""COMPUTED_VALUE"""),2.8)</f>
        <v>2.8</v>
      </c>
      <c r="M2" s="25">
        <f>IFERROR(__xludf.DUMMYFUNCTION("""COMPUTED_VALUE"""),4.3)</f>
        <v>4.3</v>
      </c>
      <c r="N2" s="25">
        <f>IFERROR(__xludf.DUMMYFUNCTION("""COMPUTED_VALUE"""),3.3)</f>
        <v>3.3</v>
      </c>
      <c r="O2" s="25">
        <f>IFERROR(__xludf.DUMMYFUNCTION("""COMPUTED_VALUE"""),4.0)</f>
        <v>4</v>
      </c>
      <c r="P2" s="25">
        <f>IFERROR(__xludf.DUMMYFUNCTION("""COMPUTED_VALUE"""),3.5)</f>
        <v>3.5</v>
      </c>
      <c r="Q2" s="25">
        <f>IFERROR(__xludf.DUMMYFUNCTION("""COMPUTED_VALUE"""),4.1)</f>
        <v>4.1</v>
      </c>
      <c r="R2" s="25">
        <f>IFERROR(__xludf.DUMMYFUNCTION("""COMPUTED_VALUE"""),4.2)</f>
        <v>4.2</v>
      </c>
      <c r="S2" s="25">
        <f>IFERROR(__xludf.DUMMYFUNCTION("""COMPUTED_VALUE"""),4.1)</f>
        <v>4.1</v>
      </c>
      <c r="T2" s="25">
        <f>IFERROR(__xludf.DUMMYFUNCTION("""COMPUTED_VALUE"""),3.1)</f>
        <v>3.1</v>
      </c>
      <c r="U2" s="25">
        <f>IFERROR(__xludf.DUMMYFUNCTION("""COMPUTED_VALUE"""),2.4)</f>
        <v>2.4</v>
      </c>
    </row>
    <row r="3">
      <c r="B3" s="25">
        <f>IFERROR(__xludf.DUMMYFUNCTION("SPLIT(""3.8, 4.0, 4.5, 3.5, 3.9, 3.6, 3.3, 3.9, 3.5, 3.7, 4.2, 3.9, 3.4, 3.8, 3.7, 2.6, 3.0, 3.6, 4.1, 3.2"", "","")"),3.8)</f>
        <v>3.8</v>
      </c>
      <c r="C3" s="25">
        <f>IFERROR(__xludf.DUMMYFUNCTION("""COMPUTED_VALUE"""),4.0)</f>
        <v>4</v>
      </c>
      <c r="D3" s="25">
        <f>IFERROR(__xludf.DUMMYFUNCTION("""COMPUTED_VALUE"""),4.5)</f>
        <v>4.5</v>
      </c>
      <c r="E3" s="25">
        <f>IFERROR(__xludf.DUMMYFUNCTION("""COMPUTED_VALUE"""),3.5)</f>
        <v>3.5</v>
      </c>
      <c r="F3" s="25">
        <f>IFERROR(__xludf.DUMMYFUNCTION("""COMPUTED_VALUE"""),3.9)</f>
        <v>3.9</v>
      </c>
      <c r="G3" s="25">
        <f>IFERROR(__xludf.DUMMYFUNCTION("""COMPUTED_VALUE"""),3.6)</f>
        <v>3.6</v>
      </c>
      <c r="H3" s="25">
        <f>IFERROR(__xludf.DUMMYFUNCTION("""COMPUTED_VALUE"""),3.3)</f>
        <v>3.3</v>
      </c>
      <c r="I3" s="25">
        <f>IFERROR(__xludf.DUMMYFUNCTION("""COMPUTED_VALUE"""),3.9)</f>
        <v>3.9</v>
      </c>
      <c r="J3" s="25">
        <f>IFERROR(__xludf.DUMMYFUNCTION("""COMPUTED_VALUE"""),3.5)</f>
        <v>3.5</v>
      </c>
      <c r="K3" s="25">
        <f>IFERROR(__xludf.DUMMYFUNCTION("""COMPUTED_VALUE"""),3.7)</f>
        <v>3.7</v>
      </c>
      <c r="L3" s="25">
        <f>IFERROR(__xludf.DUMMYFUNCTION("""COMPUTED_VALUE"""),4.2)</f>
        <v>4.2</v>
      </c>
      <c r="M3" s="25">
        <f>IFERROR(__xludf.DUMMYFUNCTION("""COMPUTED_VALUE"""),3.9)</f>
        <v>3.9</v>
      </c>
      <c r="N3" s="25">
        <f>IFERROR(__xludf.DUMMYFUNCTION("""COMPUTED_VALUE"""),3.4)</f>
        <v>3.4</v>
      </c>
      <c r="O3" s="25">
        <f>IFERROR(__xludf.DUMMYFUNCTION("""COMPUTED_VALUE"""),3.8)</f>
        <v>3.8</v>
      </c>
      <c r="P3" s="25">
        <f>IFERROR(__xludf.DUMMYFUNCTION("""COMPUTED_VALUE"""),3.7)</f>
        <v>3.7</v>
      </c>
      <c r="Q3" s="25">
        <f>IFERROR(__xludf.DUMMYFUNCTION("""COMPUTED_VALUE"""),2.6)</f>
        <v>2.6</v>
      </c>
      <c r="R3" s="25">
        <f>IFERROR(__xludf.DUMMYFUNCTION("""COMPUTED_VALUE"""),3.0)</f>
        <v>3</v>
      </c>
      <c r="S3" s="25">
        <f>IFERROR(__xludf.DUMMYFUNCTION("""COMPUTED_VALUE"""),3.6)</f>
        <v>3.6</v>
      </c>
      <c r="T3" s="25">
        <f>IFERROR(__xludf.DUMMYFUNCTION("""COMPUTED_VALUE"""),4.1)</f>
        <v>4.1</v>
      </c>
      <c r="U3" s="25">
        <f>IFERROR(__xludf.DUMMYFUNCTION("""COMPUTED_VALUE"""),3.2)</f>
        <v>3.2</v>
      </c>
    </row>
    <row r="4">
      <c r="B4" s="25">
        <f>IFERROR(__xludf.DUMMYFUNCTION("SPLIT(""3.1, 3.8, 2.4, 4.0, 4.1, 3.2, 4.6, 3.0, 3.5, 4.3, 3.4, 2.9, 3.7, 3.6, 3.2, 2.4, 4.5, 3.6, 3.5, 4.1"", "","")"),3.1)</f>
        <v>3.1</v>
      </c>
      <c r="C4" s="25">
        <f>IFERROR(__xludf.DUMMYFUNCTION("""COMPUTED_VALUE"""),3.8)</f>
        <v>3.8</v>
      </c>
      <c r="D4" s="25">
        <f>IFERROR(__xludf.DUMMYFUNCTION("""COMPUTED_VALUE"""),2.4)</f>
        <v>2.4</v>
      </c>
      <c r="E4" s="25">
        <f>IFERROR(__xludf.DUMMYFUNCTION("""COMPUTED_VALUE"""),4.0)</f>
        <v>4</v>
      </c>
      <c r="F4" s="25">
        <f>IFERROR(__xludf.DUMMYFUNCTION("""COMPUTED_VALUE"""),4.1)</f>
        <v>4.1</v>
      </c>
      <c r="G4" s="25">
        <f>IFERROR(__xludf.DUMMYFUNCTION("""COMPUTED_VALUE"""),3.2)</f>
        <v>3.2</v>
      </c>
      <c r="H4" s="25">
        <f>IFERROR(__xludf.DUMMYFUNCTION("""COMPUTED_VALUE"""),4.6)</f>
        <v>4.6</v>
      </c>
      <c r="I4" s="25">
        <f>IFERROR(__xludf.DUMMYFUNCTION("""COMPUTED_VALUE"""),3.0)</f>
        <v>3</v>
      </c>
      <c r="J4" s="25">
        <f>IFERROR(__xludf.DUMMYFUNCTION("""COMPUTED_VALUE"""),3.5)</f>
        <v>3.5</v>
      </c>
      <c r="K4" s="25">
        <f>IFERROR(__xludf.DUMMYFUNCTION("""COMPUTED_VALUE"""),4.3)</f>
        <v>4.3</v>
      </c>
      <c r="L4" s="25">
        <f>IFERROR(__xludf.DUMMYFUNCTION("""COMPUTED_VALUE"""),3.4)</f>
        <v>3.4</v>
      </c>
      <c r="M4" s="25">
        <f>IFERROR(__xludf.DUMMYFUNCTION("""COMPUTED_VALUE"""),2.9)</f>
        <v>2.9</v>
      </c>
      <c r="N4" s="25">
        <f>IFERROR(__xludf.DUMMYFUNCTION("""COMPUTED_VALUE"""),3.7)</f>
        <v>3.7</v>
      </c>
      <c r="O4" s="25">
        <f>IFERROR(__xludf.DUMMYFUNCTION("""COMPUTED_VALUE"""),3.6)</f>
        <v>3.6</v>
      </c>
      <c r="P4" s="25">
        <f>IFERROR(__xludf.DUMMYFUNCTION("""COMPUTED_VALUE"""),3.2)</f>
        <v>3.2</v>
      </c>
      <c r="Q4" s="25">
        <f>IFERROR(__xludf.DUMMYFUNCTION("""COMPUTED_VALUE"""),2.4)</f>
        <v>2.4</v>
      </c>
      <c r="R4" s="25">
        <f>IFERROR(__xludf.DUMMYFUNCTION("""COMPUTED_VALUE"""),4.5)</f>
        <v>4.5</v>
      </c>
      <c r="S4" s="25">
        <f>IFERROR(__xludf.DUMMYFUNCTION("""COMPUTED_VALUE"""),3.6)</f>
        <v>3.6</v>
      </c>
      <c r="T4" s="25">
        <f>IFERROR(__xludf.DUMMYFUNCTION("""COMPUTED_VALUE"""),3.5)</f>
        <v>3.5</v>
      </c>
      <c r="U4" s="25">
        <f>IFERROR(__xludf.DUMMYFUNCTION("""COMPUTED_VALUE"""),4.1)</f>
        <v>4.1</v>
      </c>
    </row>
    <row r="5">
      <c r="B5" s="25">
        <f>IFERROR(__xludf.DUMMYFUNCTION("SPLIT(""2.9, 4.5, 3.1, 2.9, 2.7, 3.5, 3.8, 3.5, 3.5, 3.8, 2.8, 2.9, 3.3, 3.2, 3.3, 4.3, 3.6, 3.1, 3.5, 3.5"", "","")"),2.9)</f>
        <v>2.9</v>
      </c>
      <c r="C5" s="25">
        <f>IFERROR(__xludf.DUMMYFUNCTION("""COMPUTED_VALUE"""),4.5)</f>
        <v>4.5</v>
      </c>
      <c r="D5" s="25">
        <f>IFERROR(__xludf.DUMMYFUNCTION("""COMPUTED_VALUE"""),3.1)</f>
        <v>3.1</v>
      </c>
      <c r="E5" s="25">
        <f>IFERROR(__xludf.DUMMYFUNCTION("""COMPUTED_VALUE"""),2.9)</f>
        <v>2.9</v>
      </c>
      <c r="F5" s="25">
        <f>IFERROR(__xludf.DUMMYFUNCTION("""COMPUTED_VALUE"""),2.7)</f>
        <v>2.7</v>
      </c>
      <c r="G5" s="25">
        <f>IFERROR(__xludf.DUMMYFUNCTION("""COMPUTED_VALUE"""),3.5)</f>
        <v>3.5</v>
      </c>
      <c r="H5" s="25">
        <f>IFERROR(__xludf.DUMMYFUNCTION("""COMPUTED_VALUE"""),3.8)</f>
        <v>3.8</v>
      </c>
      <c r="I5" s="25">
        <f>IFERROR(__xludf.DUMMYFUNCTION("""COMPUTED_VALUE"""),3.5)</f>
        <v>3.5</v>
      </c>
      <c r="J5" s="25">
        <f>IFERROR(__xludf.DUMMYFUNCTION("""COMPUTED_VALUE"""),3.5)</f>
        <v>3.5</v>
      </c>
      <c r="K5" s="25">
        <f>IFERROR(__xludf.DUMMYFUNCTION("""COMPUTED_VALUE"""),3.8)</f>
        <v>3.8</v>
      </c>
      <c r="L5" s="25">
        <f>IFERROR(__xludf.DUMMYFUNCTION("""COMPUTED_VALUE"""),2.8)</f>
        <v>2.8</v>
      </c>
      <c r="M5" s="25">
        <f>IFERROR(__xludf.DUMMYFUNCTION("""COMPUTED_VALUE"""),2.9)</f>
        <v>2.9</v>
      </c>
      <c r="N5" s="25">
        <f>IFERROR(__xludf.DUMMYFUNCTION("""COMPUTED_VALUE"""),3.3)</f>
        <v>3.3</v>
      </c>
      <c r="O5" s="25">
        <f>IFERROR(__xludf.DUMMYFUNCTION("""COMPUTED_VALUE"""),3.2)</f>
        <v>3.2</v>
      </c>
      <c r="P5" s="25">
        <f>IFERROR(__xludf.DUMMYFUNCTION("""COMPUTED_VALUE"""),3.3)</f>
        <v>3.3</v>
      </c>
      <c r="Q5" s="25">
        <f>IFERROR(__xludf.DUMMYFUNCTION("""COMPUTED_VALUE"""),4.3)</f>
        <v>4.3</v>
      </c>
      <c r="R5" s="25">
        <f>IFERROR(__xludf.DUMMYFUNCTION("""COMPUTED_VALUE"""),3.6)</f>
        <v>3.6</v>
      </c>
      <c r="S5" s="25">
        <f>IFERROR(__xludf.DUMMYFUNCTION("""COMPUTED_VALUE"""),3.1)</f>
        <v>3.1</v>
      </c>
      <c r="T5" s="25">
        <f>IFERROR(__xludf.DUMMYFUNCTION("""COMPUTED_VALUE"""),3.5)</f>
        <v>3.5</v>
      </c>
      <c r="U5" s="25">
        <f>IFERROR(__xludf.DUMMYFUNCTION("""COMPUTED_VALUE"""),3.5)</f>
        <v>3.5</v>
      </c>
    </row>
    <row r="6">
      <c r="A6" s="1"/>
      <c r="B6" s="1" t="s">
        <v>122</v>
      </c>
    </row>
    <row r="7">
      <c r="B7" s="25">
        <f>IFERROR(__xludf.DUMMYFUNCTION("SPLIT(""3.9, 5, 4.8, 4.4, 3.9, 4.3, 4.5, 4.9, 5.0, 4.0, 4.8, 4.6, 3.9, 3.7, 4.6, 4.0, 4.4, 4.7, 4.6, 5"", "","")"),3.9)</f>
        <v>3.9</v>
      </c>
      <c r="C7" s="25">
        <f>IFERROR(__xludf.DUMMYFUNCTION("""COMPUTED_VALUE"""),5.0)</f>
        <v>5</v>
      </c>
      <c r="D7" s="25">
        <f>IFERROR(__xludf.DUMMYFUNCTION("""COMPUTED_VALUE"""),4.8)</f>
        <v>4.8</v>
      </c>
      <c r="E7" s="25">
        <f>IFERROR(__xludf.DUMMYFUNCTION("""COMPUTED_VALUE"""),4.4)</f>
        <v>4.4</v>
      </c>
      <c r="F7" s="25">
        <f>IFERROR(__xludf.DUMMYFUNCTION("""COMPUTED_VALUE"""),3.9)</f>
        <v>3.9</v>
      </c>
      <c r="G7" s="25">
        <f>IFERROR(__xludf.DUMMYFUNCTION("""COMPUTED_VALUE"""),4.3)</f>
        <v>4.3</v>
      </c>
      <c r="H7" s="25">
        <f>IFERROR(__xludf.DUMMYFUNCTION("""COMPUTED_VALUE"""),4.5)</f>
        <v>4.5</v>
      </c>
      <c r="I7" s="25">
        <f>IFERROR(__xludf.DUMMYFUNCTION("""COMPUTED_VALUE"""),4.9)</f>
        <v>4.9</v>
      </c>
      <c r="J7" s="25">
        <f>IFERROR(__xludf.DUMMYFUNCTION("""COMPUTED_VALUE"""),5.0)</f>
        <v>5</v>
      </c>
      <c r="K7" s="25">
        <f>IFERROR(__xludf.DUMMYFUNCTION("""COMPUTED_VALUE"""),4.0)</f>
        <v>4</v>
      </c>
      <c r="L7" s="25">
        <f>IFERROR(__xludf.DUMMYFUNCTION("""COMPUTED_VALUE"""),4.8)</f>
        <v>4.8</v>
      </c>
      <c r="M7" s="25">
        <f>IFERROR(__xludf.DUMMYFUNCTION("""COMPUTED_VALUE"""),4.6)</f>
        <v>4.6</v>
      </c>
      <c r="N7" s="25">
        <f>IFERROR(__xludf.DUMMYFUNCTION("""COMPUTED_VALUE"""),3.9)</f>
        <v>3.9</v>
      </c>
      <c r="O7" s="25">
        <f>IFERROR(__xludf.DUMMYFUNCTION("""COMPUTED_VALUE"""),3.7)</f>
        <v>3.7</v>
      </c>
      <c r="P7" s="25">
        <f>IFERROR(__xludf.DUMMYFUNCTION("""COMPUTED_VALUE"""),4.6)</f>
        <v>4.6</v>
      </c>
      <c r="Q7" s="25">
        <f>IFERROR(__xludf.DUMMYFUNCTION("""COMPUTED_VALUE"""),4.0)</f>
        <v>4</v>
      </c>
      <c r="R7" s="25">
        <f>IFERROR(__xludf.DUMMYFUNCTION("""COMPUTED_VALUE"""),4.4)</f>
        <v>4.4</v>
      </c>
      <c r="S7" s="25">
        <f>IFERROR(__xludf.DUMMYFUNCTION("""COMPUTED_VALUE"""),4.7)</f>
        <v>4.7</v>
      </c>
      <c r="T7" s="25">
        <f>IFERROR(__xludf.DUMMYFUNCTION("""COMPUTED_VALUE"""),4.6)</f>
        <v>4.6</v>
      </c>
      <c r="U7" s="25">
        <f>IFERROR(__xludf.DUMMYFUNCTION("""COMPUTED_VALUE"""),5.0)</f>
        <v>5</v>
      </c>
    </row>
    <row r="8">
      <c r="B8" s="25">
        <f>IFERROR(__xludf.DUMMYFUNCTION("SPLIT(""4.4, 4.7, 4.2, 4.6, 4.2, 3.9, 3.8, 4.0, 3.9, 5.0, 3.7, 4.5, 4.3, 4.0, 4.1, 3.7, 3.9, 4.5, 4.5, 4.0"", "","")"),4.4)</f>
        <v>4.4</v>
      </c>
      <c r="C8" s="25">
        <f>IFERROR(__xludf.DUMMYFUNCTION("""COMPUTED_VALUE"""),4.7)</f>
        <v>4.7</v>
      </c>
      <c r="D8" s="25">
        <f>IFERROR(__xludf.DUMMYFUNCTION("""COMPUTED_VALUE"""),4.2)</f>
        <v>4.2</v>
      </c>
      <c r="E8" s="25">
        <f>IFERROR(__xludf.DUMMYFUNCTION("""COMPUTED_VALUE"""),4.6)</f>
        <v>4.6</v>
      </c>
      <c r="F8" s="25">
        <f>IFERROR(__xludf.DUMMYFUNCTION("""COMPUTED_VALUE"""),4.2)</f>
        <v>4.2</v>
      </c>
      <c r="G8" s="25">
        <f>IFERROR(__xludf.DUMMYFUNCTION("""COMPUTED_VALUE"""),3.9)</f>
        <v>3.9</v>
      </c>
      <c r="H8" s="25">
        <f>IFERROR(__xludf.DUMMYFUNCTION("""COMPUTED_VALUE"""),3.8)</f>
        <v>3.8</v>
      </c>
      <c r="I8" s="25">
        <f>IFERROR(__xludf.DUMMYFUNCTION("""COMPUTED_VALUE"""),4.0)</f>
        <v>4</v>
      </c>
      <c r="J8" s="25">
        <f>IFERROR(__xludf.DUMMYFUNCTION("""COMPUTED_VALUE"""),3.9)</f>
        <v>3.9</v>
      </c>
      <c r="K8" s="25">
        <f>IFERROR(__xludf.DUMMYFUNCTION("""COMPUTED_VALUE"""),5.0)</f>
        <v>5</v>
      </c>
      <c r="L8" s="25">
        <f>IFERROR(__xludf.DUMMYFUNCTION("""COMPUTED_VALUE"""),3.7)</f>
        <v>3.7</v>
      </c>
      <c r="M8" s="25">
        <f>IFERROR(__xludf.DUMMYFUNCTION("""COMPUTED_VALUE"""),4.5)</f>
        <v>4.5</v>
      </c>
      <c r="N8" s="25">
        <f>IFERROR(__xludf.DUMMYFUNCTION("""COMPUTED_VALUE"""),4.3)</f>
        <v>4.3</v>
      </c>
      <c r="O8" s="25">
        <f>IFERROR(__xludf.DUMMYFUNCTION("""COMPUTED_VALUE"""),4.0)</f>
        <v>4</v>
      </c>
      <c r="P8" s="25">
        <f>IFERROR(__xludf.DUMMYFUNCTION("""COMPUTED_VALUE"""),4.1)</f>
        <v>4.1</v>
      </c>
      <c r="Q8" s="25">
        <f>IFERROR(__xludf.DUMMYFUNCTION("""COMPUTED_VALUE"""),3.7)</f>
        <v>3.7</v>
      </c>
      <c r="R8" s="25">
        <f>IFERROR(__xludf.DUMMYFUNCTION("""COMPUTED_VALUE"""),3.9)</f>
        <v>3.9</v>
      </c>
      <c r="S8" s="25">
        <f>IFERROR(__xludf.DUMMYFUNCTION("""COMPUTED_VALUE"""),4.5)</f>
        <v>4.5</v>
      </c>
      <c r="T8" s="25">
        <f>IFERROR(__xludf.DUMMYFUNCTION("""COMPUTED_VALUE"""),4.5)</f>
        <v>4.5</v>
      </c>
      <c r="U8" s="25">
        <f>IFERROR(__xludf.DUMMYFUNCTION("""COMPUTED_VALUE"""),4.0)</f>
        <v>4</v>
      </c>
    </row>
    <row r="9">
      <c r="B9" s="25">
        <f>IFERROR(__xludf.DUMMYFUNCTION("SPLIT(""5, 4.8, 4.3, 4.5, 4.5, 4.6, 4.4, 4.8, 3.9, 4.3, 4.4, 4.6, 4.0, 3.5, 4.0, 4.1, 4.2, 4.1, 4.8, 3.8"", "","")"),5.0)</f>
        <v>5</v>
      </c>
      <c r="C9" s="25">
        <f>IFERROR(__xludf.DUMMYFUNCTION("""COMPUTED_VALUE"""),4.8)</f>
        <v>4.8</v>
      </c>
      <c r="D9" s="25">
        <f>IFERROR(__xludf.DUMMYFUNCTION("""COMPUTED_VALUE"""),4.3)</f>
        <v>4.3</v>
      </c>
      <c r="E9" s="25">
        <f>IFERROR(__xludf.DUMMYFUNCTION("""COMPUTED_VALUE"""),4.5)</f>
        <v>4.5</v>
      </c>
      <c r="F9" s="25">
        <f>IFERROR(__xludf.DUMMYFUNCTION("""COMPUTED_VALUE"""),4.5)</f>
        <v>4.5</v>
      </c>
      <c r="G9" s="25">
        <f>IFERROR(__xludf.DUMMYFUNCTION("""COMPUTED_VALUE"""),4.6)</f>
        <v>4.6</v>
      </c>
      <c r="H9" s="25">
        <f>IFERROR(__xludf.DUMMYFUNCTION("""COMPUTED_VALUE"""),4.4)</f>
        <v>4.4</v>
      </c>
      <c r="I9" s="25">
        <f>IFERROR(__xludf.DUMMYFUNCTION("""COMPUTED_VALUE"""),4.8)</f>
        <v>4.8</v>
      </c>
      <c r="J9" s="25">
        <f>IFERROR(__xludf.DUMMYFUNCTION("""COMPUTED_VALUE"""),3.9)</f>
        <v>3.9</v>
      </c>
      <c r="K9" s="25">
        <f>IFERROR(__xludf.DUMMYFUNCTION("""COMPUTED_VALUE"""),4.3)</f>
        <v>4.3</v>
      </c>
      <c r="L9" s="25">
        <f>IFERROR(__xludf.DUMMYFUNCTION("""COMPUTED_VALUE"""),4.4)</f>
        <v>4.4</v>
      </c>
      <c r="M9" s="25">
        <f>IFERROR(__xludf.DUMMYFUNCTION("""COMPUTED_VALUE"""),4.6)</f>
        <v>4.6</v>
      </c>
      <c r="N9" s="25">
        <f>IFERROR(__xludf.DUMMYFUNCTION("""COMPUTED_VALUE"""),4.0)</f>
        <v>4</v>
      </c>
      <c r="O9" s="25">
        <f>IFERROR(__xludf.DUMMYFUNCTION("""COMPUTED_VALUE"""),3.5)</f>
        <v>3.5</v>
      </c>
      <c r="P9" s="25">
        <f>IFERROR(__xludf.DUMMYFUNCTION("""COMPUTED_VALUE"""),4.0)</f>
        <v>4</v>
      </c>
      <c r="Q9" s="25">
        <f>IFERROR(__xludf.DUMMYFUNCTION("""COMPUTED_VALUE"""),4.1)</f>
        <v>4.1</v>
      </c>
      <c r="R9" s="25">
        <f>IFERROR(__xludf.DUMMYFUNCTION("""COMPUTED_VALUE"""),4.2)</f>
        <v>4.2</v>
      </c>
      <c r="S9" s="25">
        <f>IFERROR(__xludf.DUMMYFUNCTION("""COMPUTED_VALUE"""),4.1)</f>
        <v>4.1</v>
      </c>
      <c r="T9" s="25">
        <f>IFERROR(__xludf.DUMMYFUNCTION("""COMPUTED_VALUE"""),4.8)</f>
        <v>4.8</v>
      </c>
      <c r="U9" s="25">
        <f>IFERROR(__xludf.DUMMYFUNCTION("""COMPUTED_VALUE"""),3.8)</f>
        <v>3.8</v>
      </c>
    </row>
    <row r="10">
      <c r="B10" s="25">
        <f>IFERROR(__xludf.DUMMYFUNCTION("SPLIT(""3.5, 4.2, 4.3, 3.6, 4.8, 4.0, 3.3, 4.3, 3.7, 4.9, 4.3, 4.3, 3.9, 3.9, 3.7, 4.3, 4.4, 4.9, 4.9, 4.5"", "","")"),3.5)</f>
        <v>3.5</v>
      </c>
      <c r="C10" s="25">
        <f>IFERROR(__xludf.DUMMYFUNCTION("""COMPUTED_VALUE"""),4.2)</f>
        <v>4.2</v>
      </c>
      <c r="D10" s="25">
        <f>IFERROR(__xludf.DUMMYFUNCTION("""COMPUTED_VALUE"""),4.3)</f>
        <v>4.3</v>
      </c>
      <c r="E10" s="25">
        <f>IFERROR(__xludf.DUMMYFUNCTION("""COMPUTED_VALUE"""),3.6)</f>
        <v>3.6</v>
      </c>
      <c r="F10" s="25">
        <f>IFERROR(__xludf.DUMMYFUNCTION("""COMPUTED_VALUE"""),4.8)</f>
        <v>4.8</v>
      </c>
      <c r="G10" s="25">
        <f>IFERROR(__xludf.DUMMYFUNCTION("""COMPUTED_VALUE"""),4.0)</f>
        <v>4</v>
      </c>
      <c r="H10" s="25">
        <f>IFERROR(__xludf.DUMMYFUNCTION("""COMPUTED_VALUE"""),3.3)</f>
        <v>3.3</v>
      </c>
      <c r="I10" s="25">
        <f>IFERROR(__xludf.DUMMYFUNCTION("""COMPUTED_VALUE"""),4.3)</f>
        <v>4.3</v>
      </c>
      <c r="J10" s="25">
        <f>IFERROR(__xludf.DUMMYFUNCTION("""COMPUTED_VALUE"""),3.7)</f>
        <v>3.7</v>
      </c>
      <c r="K10" s="25">
        <f>IFERROR(__xludf.DUMMYFUNCTION("""COMPUTED_VALUE"""),4.9)</f>
        <v>4.9</v>
      </c>
      <c r="L10" s="25">
        <f>IFERROR(__xludf.DUMMYFUNCTION("""COMPUTED_VALUE"""),4.3)</f>
        <v>4.3</v>
      </c>
      <c r="M10" s="25">
        <f>IFERROR(__xludf.DUMMYFUNCTION("""COMPUTED_VALUE"""),4.3)</f>
        <v>4.3</v>
      </c>
      <c r="N10" s="25">
        <f>IFERROR(__xludf.DUMMYFUNCTION("""COMPUTED_VALUE"""),3.9)</f>
        <v>3.9</v>
      </c>
      <c r="O10" s="25">
        <f>IFERROR(__xludf.DUMMYFUNCTION("""COMPUTED_VALUE"""),3.9)</f>
        <v>3.9</v>
      </c>
      <c r="P10" s="25">
        <f>IFERROR(__xludf.DUMMYFUNCTION("""COMPUTED_VALUE"""),3.7)</f>
        <v>3.7</v>
      </c>
      <c r="Q10" s="25">
        <f>IFERROR(__xludf.DUMMYFUNCTION("""COMPUTED_VALUE"""),4.3)</f>
        <v>4.3</v>
      </c>
      <c r="R10" s="25">
        <f>IFERROR(__xludf.DUMMYFUNCTION("""COMPUTED_VALUE"""),4.4)</f>
        <v>4.4</v>
      </c>
      <c r="S10" s="25">
        <f>IFERROR(__xludf.DUMMYFUNCTION("""COMPUTED_VALUE"""),4.9)</f>
        <v>4.9</v>
      </c>
      <c r="T10" s="25">
        <f>IFERROR(__xludf.DUMMYFUNCTION("""COMPUTED_VALUE"""),4.9)</f>
        <v>4.9</v>
      </c>
      <c r="U10" s="25">
        <f>IFERROR(__xludf.DUMMYFUNCTION("""COMPUTED_VALUE"""),4.5)</f>
        <v>4.5</v>
      </c>
    </row>
    <row r="11">
      <c r="A11" s="1"/>
      <c r="B11" s="1" t="s">
        <v>123</v>
      </c>
    </row>
    <row r="12">
      <c r="B12" s="25">
        <f>IFERROR(__xludf.DUMMYFUNCTION("SPLIT(""4.8, 4.5, 4.0, 4.5, 3.6, 3.9, 4.4, 4.7, 4.9, 5, 4.6, 4.7, 3.8, 5, 4.8, 4.3, 5, 3.9, 4.6, 4.5"","","")"),4.8)</f>
        <v>4.8</v>
      </c>
      <c r="C12" s="25">
        <f>IFERROR(__xludf.DUMMYFUNCTION("""COMPUTED_VALUE"""),4.5)</f>
        <v>4.5</v>
      </c>
      <c r="D12" s="25">
        <f>IFERROR(__xludf.DUMMYFUNCTION("""COMPUTED_VALUE"""),4.0)</f>
        <v>4</v>
      </c>
      <c r="E12" s="25">
        <f>IFERROR(__xludf.DUMMYFUNCTION("""COMPUTED_VALUE"""),4.5)</f>
        <v>4.5</v>
      </c>
      <c r="F12" s="25">
        <f>IFERROR(__xludf.DUMMYFUNCTION("""COMPUTED_VALUE"""),3.6)</f>
        <v>3.6</v>
      </c>
      <c r="G12" s="25">
        <f>IFERROR(__xludf.DUMMYFUNCTION("""COMPUTED_VALUE"""),3.9)</f>
        <v>3.9</v>
      </c>
      <c r="H12" s="25">
        <f>IFERROR(__xludf.DUMMYFUNCTION("""COMPUTED_VALUE"""),4.4)</f>
        <v>4.4</v>
      </c>
      <c r="I12" s="25">
        <f>IFERROR(__xludf.DUMMYFUNCTION("""COMPUTED_VALUE"""),4.7)</f>
        <v>4.7</v>
      </c>
      <c r="J12" s="25">
        <f>IFERROR(__xludf.DUMMYFUNCTION("""COMPUTED_VALUE"""),4.9)</f>
        <v>4.9</v>
      </c>
      <c r="K12" s="25">
        <f>IFERROR(__xludf.DUMMYFUNCTION("""COMPUTED_VALUE"""),5.0)</f>
        <v>5</v>
      </c>
      <c r="L12" s="25">
        <f>IFERROR(__xludf.DUMMYFUNCTION("""COMPUTED_VALUE"""),4.6)</f>
        <v>4.6</v>
      </c>
      <c r="M12" s="25">
        <f>IFERROR(__xludf.DUMMYFUNCTION("""COMPUTED_VALUE"""),4.7)</f>
        <v>4.7</v>
      </c>
      <c r="N12" s="25">
        <f>IFERROR(__xludf.DUMMYFUNCTION("""COMPUTED_VALUE"""),3.8)</f>
        <v>3.8</v>
      </c>
      <c r="O12" s="25">
        <f>IFERROR(__xludf.DUMMYFUNCTION("""COMPUTED_VALUE"""),5.0)</f>
        <v>5</v>
      </c>
      <c r="P12" s="25">
        <f>IFERROR(__xludf.DUMMYFUNCTION("""COMPUTED_VALUE"""),4.8)</f>
        <v>4.8</v>
      </c>
      <c r="Q12" s="25">
        <f>IFERROR(__xludf.DUMMYFUNCTION("""COMPUTED_VALUE"""),4.3)</f>
        <v>4.3</v>
      </c>
      <c r="R12" s="25">
        <f>IFERROR(__xludf.DUMMYFUNCTION("""COMPUTED_VALUE"""),5.0)</f>
        <v>5</v>
      </c>
      <c r="S12" s="25">
        <f>IFERROR(__xludf.DUMMYFUNCTION("""COMPUTED_VALUE"""),3.9)</f>
        <v>3.9</v>
      </c>
      <c r="T12" s="25">
        <f>IFERROR(__xludf.DUMMYFUNCTION("""COMPUTED_VALUE"""),4.6)</f>
        <v>4.6</v>
      </c>
      <c r="U12" s="25">
        <f>IFERROR(__xludf.DUMMYFUNCTION("""COMPUTED_VALUE"""),4.5)</f>
        <v>4.5</v>
      </c>
    </row>
    <row r="13">
      <c r="B13" s="25">
        <f>IFERROR(__xludf.DUMMYFUNCTION("SPLIT(""4.9, 4.6, 4.6, 4.5, 4.5, 4.7, 4.9, 4.9, 4.7, 3.7, 4.9, 4.7, 4.2, 4.5, 4.3, 4.1, 4.5, 4.7, 4.5, 4.8"", "","")"),4.9)</f>
        <v>4.9</v>
      </c>
      <c r="C13" s="25">
        <f>IFERROR(__xludf.DUMMYFUNCTION("""COMPUTED_VALUE"""),4.6)</f>
        <v>4.6</v>
      </c>
      <c r="D13" s="25">
        <f>IFERROR(__xludf.DUMMYFUNCTION("""COMPUTED_VALUE"""),4.6)</f>
        <v>4.6</v>
      </c>
      <c r="E13" s="25">
        <f>IFERROR(__xludf.DUMMYFUNCTION("""COMPUTED_VALUE"""),4.5)</f>
        <v>4.5</v>
      </c>
      <c r="F13" s="25">
        <f>IFERROR(__xludf.DUMMYFUNCTION("""COMPUTED_VALUE"""),4.5)</f>
        <v>4.5</v>
      </c>
      <c r="G13" s="25">
        <f>IFERROR(__xludf.DUMMYFUNCTION("""COMPUTED_VALUE"""),4.7)</f>
        <v>4.7</v>
      </c>
      <c r="H13" s="25">
        <f>IFERROR(__xludf.DUMMYFUNCTION("""COMPUTED_VALUE"""),4.9)</f>
        <v>4.9</v>
      </c>
      <c r="I13" s="25">
        <f>IFERROR(__xludf.DUMMYFUNCTION("""COMPUTED_VALUE"""),4.9)</f>
        <v>4.9</v>
      </c>
      <c r="J13" s="25">
        <f>IFERROR(__xludf.DUMMYFUNCTION("""COMPUTED_VALUE"""),4.7)</f>
        <v>4.7</v>
      </c>
      <c r="K13" s="25">
        <f>IFERROR(__xludf.DUMMYFUNCTION("""COMPUTED_VALUE"""),3.7)</f>
        <v>3.7</v>
      </c>
      <c r="L13" s="25">
        <f>IFERROR(__xludf.DUMMYFUNCTION("""COMPUTED_VALUE"""),4.9)</f>
        <v>4.9</v>
      </c>
      <c r="M13" s="25">
        <f>IFERROR(__xludf.DUMMYFUNCTION("""COMPUTED_VALUE"""),4.7)</f>
        <v>4.7</v>
      </c>
      <c r="N13" s="25">
        <f>IFERROR(__xludf.DUMMYFUNCTION("""COMPUTED_VALUE"""),4.2)</f>
        <v>4.2</v>
      </c>
      <c r="O13" s="25">
        <f>IFERROR(__xludf.DUMMYFUNCTION("""COMPUTED_VALUE"""),4.5)</f>
        <v>4.5</v>
      </c>
      <c r="P13" s="25">
        <f>IFERROR(__xludf.DUMMYFUNCTION("""COMPUTED_VALUE"""),4.3)</f>
        <v>4.3</v>
      </c>
      <c r="Q13" s="25">
        <f>IFERROR(__xludf.DUMMYFUNCTION("""COMPUTED_VALUE"""),4.1)</f>
        <v>4.1</v>
      </c>
      <c r="R13" s="25">
        <f>IFERROR(__xludf.DUMMYFUNCTION("""COMPUTED_VALUE"""),4.5)</f>
        <v>4.5</v>
      </c>
      <c r="S13" s="25">
        <f>IFERROR(__xludf.DUMMYFUNCTION("""COMPUTED_VALUE"""),4.7)</f>
        <v>4.7</v>
      </c>
      <c r="T13" s="25">
        <f>IFERROR(__xludf.DUMMYFUNCTION("""COMPUTED_VALUE"""),4.5)</f>
        <v>4.5</v>
      </c>
      <c r="U13" s="25">
        <f>IFERROR(__xludf.DUMMYFUNCTION("""COMPUTED_VALUE"""),4.8)</f>
        <v>4.8</v>
      </c>
    </row>
    <row r="14">
      <c r="B14" s="25">
        <f>IFERROR(__xludf.DUMMYFUNCTION("SPLIT(""4.5, 4.0, 4.7, 5, 4.4, 4.0, 3.8, 3.6, 3.8, 4.6, 4.0, 4.9, 4.2, 4.8, 4.1, 3.7, 5.0, 5.0, 4.2, 4.6"", "","")"),4.5)</f>
        <v>4.5</v>
      </c>
      <c r="C14" s="25">
        <f>IFERROR(__xludf.DUMMYFUNCTION("""COMPUTED_VALUE"""),4.0)</f>
        <v>4</v>
      </c>
      <c r="D14" s="25">
        <f>IFERROR(__xludf.DUMMYFUNCTION("""COMPUTED_VALUE"""),4.7)</f>
        <v>4.7</v>
      </c>
      <c r="E14" s="25">
        <f>IFERROR(__xludf.DUMMYFUNCTION("""COMPUTED_VALUE"""),5.0)</f>
        <v>5</v>
      </c>
      <c r="F14" s="25">
        <f>IFERROR(__xludf.DUMMYFUNCTION("""COMPUTED_VALUE"""),4.4)</f>
        <v>4.4</v>
      </c>
      <c r="G14" s="25">
        <f>IFERROR(__xludf.DUMMYFUNCTION("""COMPUTED_VALUE"""),4.0)</f>
        <v>4</v>
      </c>
      <c r="H14" s="25">
        <f>IFERROR(__xludf.DUMMYFUNCTION("""COMPUTED_VALUE"""),3.8)</f>
        <v>3.8</v>
      </c>
      <c r="I14" s="25">
        <f>IFERROR(__xludf.DUMMYFUNCTION("""COMPUTED_VALUE"""),3.6)</f>
        <v>3.6</v>
      </c>
      <c r="J14" s="25">
        <f>IFERROR(__xludf.DUMMYFUNCTION("""COMPUTED_VALUE"""),3.8)</f>
        <v>3.8</v>
      </c>
      <c r="K14" s="25">
        <f>IFERROR(__xludf.DUMMYFUNCTION("""COMPUTED_VALUE"""),4.6)</f>
        <v>4.6</v>
      </c>
      <c r="L14" s="25">
        <f>IFERROR(__xludf.DUMMYFUNCTION("""COMPUTED_VALUE"""),4.0)</f>
        <v>4</v>
      </c>
      <c r="M14" s="25">
        <f>IFERROR(__xludf.DUMMYFUNCTION("""COMPUTED_VALUE"""),4.9)</f>
        <v>4.9</v>
      </c>
      <c r="N14" s="25">
        <f>IFERROR(__xludf.DUMMYFUNCTION("""COMPUTED_VALUE"""),4.2)</f>
        <v>4.2</v>
      </c>
      <c r="O14" s="25">
        <f>IFERROR(__xludf.DUMMYFUNCTION("""COMPUTED_VALUE"""),4.8)</f>
        <v>4.8</v>
      </c>
      <c r="P14" s="25">
        <f>IFERROR(__xludf.DUMMYFUNCTION("""COMPUTED_VALUE"""),4.1)</f>
        <v>4.1</v>
      </c>
      <c r="Q14" s="25">
        <f>IFERROR(__xludf.DUMMYFUNCTION("""COMPUTED_VALUE"""),3.7)</f>
        <v>3.7</v>
      </c>
      <c r="R14" s="25">
        <f>IFERROR(__xludf.DUMMYFUNCTION("""COMPUTED_VALUE"""),5.0)</f>
        <v>5</v>
      </c>
      <c r="S14" s="25">
        <f>IFERROR(__xludf.DUMMYFUNCTION("""COMPUTED_VALUE"""),5.0)</f>
        <v>5</v>
      </c>
      <c r="T14" s="25">
        <f>IFERROR(__xludf.DUMMYFUNCTION("""COMPUTED_VALUE"""),4.2)</f>
        <v>4.2</v>
      </c>
      <c r="U14" s="25">
        <f>IFERROR(__xludf.DUMMYFUNCTION("""COMPUTED_VALUE"""),4.6)</f>
        <v>4.6</v>
      </c>
    </row>
    <row r="15">
      <c r="B15" s="25">
        <f>IFERROR(__xludf.DUMMYFUNCTION("SPLIT(""4.0, 4.7, 4.7, 4.4, 3.5, 3.9, 4.5, 4.9, 4.2, 3.7, 4.6, 4.6, 4.5, 4.0, 4.6, 4.0, 4.9, 5.0, 4.0, 3.4"", "","")"),4.0)</f>
        <v>4</v>
      </c>
      <c r="C15" s="25">
        <f>IFERROR(__xludf.DUMMYFUNCTION("""COMPUTED_VALUE"""),4.7)</f>
        <v>4.7</v>
      </c>
      <c r="D15" s="25">
        <f>IFERROR(__xludf.DUMMYFUNCTION("""COMPUTED_VALUE"""),4.7)</f>
        <v>4.7</v>
      </c>
      <c r="E15" s="25">
        <f>IFERROR(__xludf.DUMMYFUNCTION("""COMPUTED_VALUE"""),4.4)</f>
        <v>4.4</v>
      </c>
      <c r="F15" s="25">
        <f>IFERROR(__xludf.DUMMYFUNCTION("""COMPUTED_VALUE"""),3.5)</f>
        <v>3.5</v>
      </c>
      <c r="G15" s="25">
        <f>IFERROR(__xludf.DUMMYFUNCTION("""COMPUTED_VALUE"""),3.9)</f>
        <v>3.9</v>
      </c>
      <c r="H15" s="25">
        <f>IFERROR(__xludf.DUMMYFUNCTION("""COMPUTED_VALUE"""),4.5)</f>
        <v>4.5</v>
      </c>
      <c r="I15" s="25">
        <f>IFERROR(__xludf.DUMMYFUNCTION("""COMPUTED_VALUE"""),4.9)</f>
        <v>4.9</v>
      </c>
      <c r="J15" s="25">
        <f>IFERROR(__xludf.DUMMYFUNCTION("""COMPUTED_VALUE"""),4.2)</f>
        <v>4.2</v>
      </c>
      <c r="K15" s="25">
        <f>IFERROR(__xludf.DUMMYFUNCTION("""COMPUTED_VALUE"""),3.7)</f>
        <v>3.7</v>
      </c>
      <c r="L15" s="25">
        <f>IFERROR(__xludf.DUMMYFUNCTION("""COMPUTED_VALUE"""),4.6)</f>
        <v>4.6</v>
      </c>
      <c r="M15" s="25">
        <f>IFERROR(__xludf.DUMMYFUNCTION("""COMPUTED_VALUE"""),4.6)</f>
        <v>4.6</v>
      </c>
      <c r="N15" s="25">
        <f>IFERROR(__xludf.DUMMYFUNCTION("""COMPUTED_VALUE"""),4.5)</f>
        <v>4.5</v>
      </c>
      <c r="O15" s="25">
        <f>IFERROR(__xludf.DUMMYFUNCTION("""COMPUTED_VALUE"""),4.0)</f>
        <v>4</v>
      </c>
      <c r="P15" s="25">
        <f>IFERROR(__xludf.DUMMYFUNCTION("""COMPUTED_VALUE"""),4.6)</f>
        <v>4.6</v>
      </c>
      <c r="Q15" s="25">
        <f>IFERROR(__xludf.DUMMYFUNCTION("""COMPUTED_VALUE"""),4.0)</f>
        <v>4</v>
      </c>
      <c r="R15" s="25">
        <f>IFERROR(__xludf.DUMMYFUNCTION("""COMPUTED_VALUE"""),4.9)</f>
        <v>4.9</v>
      </c>
      <c r="S15" s="25">
        <f>IFERROR(__xludf.DUMMYFUNCTION("""COMPUTED_VALUE"""),5.0)</f>
        <v>5</v>
      </c>
      <c r="T15" s="25">
        <f>IFERROR(__xludf.DUMMYFUNCTION("""COMPUTED_VALUE"""),4.0)</f>
        <v>4</v>
      </c>
      <c r="U15" s="25">
        <f>IFERROR(__xludf.DUMMYFUNCTION("""COMPUTED_VALUE"""),3.4)</f>
        <v>3.4</v>
      </c>
    </row>
    <row r="18">
      <c r="A18" s="26"/>
      <c r="B18" s="26" t="s">
        <v>112</v>
      </c>
      <c r="H18" s="26" t="s">
        <v>113</v>
      </c>
      <c r="N18" s="26" t="s">
        <v>114</v>
      </c>
    </row>
    <row r="19">
      <c r="A19" s="1"/>
      <c r="B19" s="1" t="s">
        <v>115</v>
      </c>
      <c r="C19" s="1" t="s">
        <v>116</v>
      </c>
      <c r="D19" s="1" t="s">
        <v>117</v>
      </c>
      <c r="E19" s="1" t="s">
        <v>118</v>
      </c>
      <c r="O19" s="1" t="s">
        <v>40</v>
      </c>
    </row>
    <row r="20">
      <c r="B20" s="25">
        <v>3.4</v>
      </c>
      <c r="C20" s="25">
        <v>2.9</v>
      </c>
      <c r="D20" s="25">
        <v>3.1</v>
      </c>
      <c r="E20" s="25">
        <v>3.8</v>
      </c>
      <c r="H20" s="25">
        <v>3.9</v>
      </c>
      <c r="I20" s="25">
        <v>4.4</v>
      </c>
      <c r="J20" s="25">
        <v>5.0</v>
      </c>
      <c r="K20" s="25">
        <v>3.5</v>
      </c>
      <c r="N20" s="25">
        <v>4.8</v>
      </c>
      <c r="O20" s="25">
        <v>4.9</v>
      </c>
      <c r="P20" s="25">
        <v>4.5</v>
      </c>
      <c r="Q20" s="25">
        <v>4.0</v>
      </c>
    </row>
    <row r="21">
      <c r="B21" s="25">
        <v>3.7</v>
      </c>
      <c r="C21" s="25">
        <v>4.5</v>
      </c>
      <c r="D21" s="25">
        <v>3.8</v>
      </c>
      <c r="E21" s="25">
        <v>4.0</v>
      </c>
      <c r="H21" s="25">
        <v>5.0</v>
      </c>
      <c r="I21" s="25">
        <v>4.7</v>
      </c>
      <c r="J21" s="25">
        <v>4.8</v>
      </c>
      <c r="K21" s="25">
        <v>4.2</v>
      </c>
      <c r="N21" s="25">
        <v>4.5</v>
      </c>
      <c r="O21" s="25">
        <v>4.6</v>
      </c>
      <c r="P21" s="25">
        <v>4.0</v>
      </c>
      <c r="Q21" s="25">
        <v>4.7</v>
      </c>
    </row>
    <row r="22">
      <c r="B22" s="25">
        <v>2.6</v>
      </c>
      <c r="C22" s="25">
        <v>3.1</v>
      </c>
      <c r="D22" s="25">
        <v>2.4</v>
      </c>
      <c r="E22" s="25">
        <v>4.5</v>
      </c>
      <c r="H22" s="25">
        <v>4.8</v>
      </c>
      <c r="I22" s="25">
        <v>4.2</v>
      </c>
      <c r="J22" s="25">
        <v>4.3</v>
      </c>
      <c r="K22" s="25">
        <v>4.3</v>
      </c>
      <c r="N22" s="25">
        <v>4.0</v>
      </c>
      <c r="O22" s="25">
        <v>4.6</v>
      </c>
      <c r="P22" s="25">
        <v>4.7</v>
      </c>
      <c r="Q22" s="25">
        <v>4.7</v>
      </c>
    </row>
    <row r="23">
      <c r="B23" s="25">
        <v>3.7</v>
      </c>
      <c r="C23" s="25">
        <v>2.9</v>
      </c>
      <c r="D23" s="25">
        <v>4.0</v>
      </c>
      <c r="E23" s="25">
        <v>3.5</v>
      </c>
      <c r="H23" s="25">
        <v>4.4</v>
      </c>
      <c r="I23" s="25">
        <v>4.6</v>
      </c>
      <c r="J23" s="25">
        <v>4.5</v>
      </c>
      <c r="K23" s="25">
        <v>3.6</v>
      </c>
      <c r="N23" s="25">
        <v>4.5</v>
      </c>
      <c r="O23" s="25">
        <v>4.5</v>
      </c>
      <c r="P23" s="25">
        <v>5.0</v>
      </c>
      <c r="Q23" s="25">
        <v>4.4</v>
      </c>
    </row>
    <row r="24">
      <c r="B24" s="25">
        <v>2.7</v>
      </c>
      <c r="C24" s="25">
        <v>2.7</v>
      </c>
      <c r="D24" s="25">
        <v>4.1</v>
      </c>
      <c r="E24" s="25">
        <v>3.9</v>
      </c>
      <c r="H24" s="25">
        <v>3.9</v>
      </c>
      <c r="I24" s="25">
        <v>4.2</v>
      </c>
      <c r="J24" s="25">
        <v>4.5</v>
      </c>
      <c r="K24" s="25">
        <v>4.8</v>
      </c>
      <c r="N24" s="25">
        <v>3.6</v>
      </c>
      <c r="O24" s="25">
        <v>4.5</v>
      </c>
      <c r="P24" s="25">
        <v>4.4</v>
      </c>
      <c r="Q24" s="25">
        <v>3.5</v>
      </c>
    </row>
    <row r="25">
      <c r="B25" s="25">
        <v>4.0</v>
      </c>
      <c r="C25" s="25">
        <v>3.5</v>
      </c>
      <c r="D25" s="25">
        <v>3.2</v>
      </c>
      <c r="E25" s="25">
        <v>3.6</v>
      </c>
      <c r="H25" s="25">
        <v>4.3</v>
      </c>
      <c r="I25" s="25">
        <v>3.9</v>
      </c>
      <c r="J25" s="25">
        <v>4.6</v>
      </c>
      <c r="K25" s="25">
        <v>4.0</v>
      </c>
      <c r="N25" s="25">
        <v>3.9</v>
      </c>
      <c r="O25" s="25">
        <v>4.7</v>
      </c>
      <c r="P25" s="25">
        <v>4.0</v>
      </c>
      <c r="Q25" s="25">
        <v>3.9</v>
      </c>
    </row>
    <row r="26">
      <c r="B26" s="25">
        <v>3.7</v>
      </c>
      <c r="C26" s="25">
        <v>3.8</v>
      </c>
      <c r="D26" s="25">
        <v>4.6</v>
      </c>
      <c r="E26" s="25">
        <v>3.3</v>
      </c>
      <c r="H26" s="25">
        <v>4.5</v>
      </c>
      <c r="I26" s="25">
        <v>3.8</v>
      </c>
      <c r="J26" s="25">
        <v>4.4</v>
      </c>
      <c r="K26" s="25">
        <v>3.3</v>
      </c>
      <c r="N26" s="25">
        <v>4.4</v>
      </c>
      <c r="O26" s="25">
        <v>4.9</v>
      </c>
      <c r="P26" s="25">
        <v>3.8</v>
      </c>
      <c r="Q26" s="25">
        <v>4.5</v>
      </c>
    </row>
    <row r="27">
      <c r="B27" s="25">
        <v>3.0</v>
      </c>
      <c r="C27" s="25">
        <v>3.5</v>
      </c>
      <c r="D27" s="25">
        <v>3.0</v>
      </c>
      <c r="E27" s="25">
        <v>3.9</v>
      </c>
      <c r="H27" s="25">
        <v>4.9</v>
      </c>
      <c r="I27" s="25">
        <v>4.0</v>
      </c>
      <c r="J27" s="25">
        <v>4.8</v>
      </c>
      <c r="K27" s="25">
        <v>4.3</v>
      </c>
      <c r="N27" s="25">
        <v>4.7</v>
      </c>
      <c r="O27" s="25">
        <v>4.9</v>
      </c>
      <c r="P27" s="25">
        <v>3.6</v>
      </c>
      <c r="Q27" s="25">
        <v>4.9</v>
      </c>
    </row>
    <row r="28">
      <c r="B28" s="25">
        <v>3.2</v>
      </c>
      <c r="C28" s="25">
        <v>3.5</v>
      </c>
      <c r="D28" s="25">
        <v>3.5</v>
      </c>
      <c r="E28" s="25">
        <v>3.5</v>
      </c>
      <c r="H28" s="25">
        <v>5.0</v>
      </c>
      <c r="I28" s="25">
        <v>3.9</v>
      </c>
      <c r="J28" s="25">
        <v>3.9</v>
      </c>
      <c r="K28" s="25">
        <v>3.7</v>
      </c>
      <c r="N28" s="25">
        <v>4.9</v>
      </c>
      <c r="O28" s="25">
        <v>4.7</v>
      </c>
      <c r="P28" s="25">
        <v>3.8</v>
      </c>
      <c r="Q28" s="25">
        <v>4.2</v>
      </c>
    </row>
    <row r="29">
      <c r="B29" s="25">
        <v>3.6</v>
      </c>
      <c r="C29" s="25">
        <v>3.8</v>
      </c>
      <c r="D29" s="25">
        <v>4.3</v>
      </c>
      <c r="E29" s="25">
        <v>3.7</v>
      </c>
      <c r="H29" s="25">
        <v>4.0</v>
      </c>
      <c r="I29" s="25">
        <v>5.0</v>
      </c>
      <c r="J29" s="25">
        <v>4.3</v>
      </c>
      <c r="K29" s="25">
        <v>4.9</v>
      </c>
      <c r="N29" s="25">
        <v>5.0</v>
      </c>
      <c r="O29" s="25">
        <v>3.7</v>
      </c>
      <c r="P29" s="25">
        <v>4.6</v>
      </c>
      <c r="Q29" s="25">
        <v>3.7</v>
      </c>
    </row>
    <row r="30">
      <c r="B30" s="25">
        <v>2.8</v>
      </c>
      <c r="C30" s="25">
        <v>2.8</v>
      </c>
      <c r="D30" s="25">
        <v>3.4</v>
      </c>
      <c r="E30" s="25">
        <v>4.2</v>
      </c>
      <c r="H30" s="25">
        <v>4.8</v>
      </c>
      <c r="I30" s="25">
        <v>3.7</v>
      </c>
      <c r="J30" s="25">
        <v>4.4</v>
      </c>
      <c r="K30" s="25">
        <v>4.3</v>
      </c>
      <c r="N30" s="25">
        <v>4.6</v>
      </c>
      <c r="O30" s="25">
        <v>4.9</v>
      </c>
      <c r="P30" s="25">
        <v>4.0</v>
      </c>
      <c r="Q30" s="25">
        <v>4.6</v>
      </c>
    </row>
    <row r="31">
      <c r="B31" s="25">
        <v>4.3</v>
      </c>
      <c r="C31" s="25">
        <v>2.9</v>
      </c>
      <c r="D31" s="25">
        <v>2.9</v>
      </c>
      <c r="E31" s="25">
        <v>3.9</v>
      </c>
      <c r="H31" s="25">
        <v>4.6</v>
      </c>
      <c r="I31" s="25">
        <v>4.5</v>
      </c>
      <c r="J31" s="25">
        <v>4.6</v>
      </c>
      <c r="K31" s="25">
        <v>4.3</v>
      </c>
      <c r="N31" s="25">
        <v>4.7</v>
      </c>
      <c r="O31" s="25">
        <v>4.7</v>
      </c>
      <c r="P31" s="25">
        <v>4.9</v>
      </c>
      <c r="Q31" s="25">
        <v>4.6</v>
      </c>
    </row>
    <row r="32">
      <c r="B32" s="25">
        <v>3.3</v>
      </c>
      <c r="C32" s="25">
        <v>3.3</v>
      </c>
      <c r="D32" s="25">
        <v>3.7</v>
      </c>
      <c r="E32" s="25">
        <v>3.4</v>
      </c>
      <c r="H32" s="25">
        <v>3.9</v>
      </c>
      <c r="I32" s="25">
        <v>4.3</v>
      </c>
      <c r="J32" s="25">
        <v>4.0</v>
      </c>
      <c r="K32" s="25">
        <v>3.9</v>
      </c>
      <c r="N32" s="25">
        <v>3.8</v>
      </c>
      <c r="O32" s="25">
        <v>4.2</v>
      </c>
      <c r="P32" s="25">
        <v>4.2</v>
      </c>
      <c r="Q32" s="25">
        <v>4.5</v>
      </c>
    </row>
    <row r="33">
      <c r="B33" s="25">
        <v>4.0</v>
      </c>
      <c r="C33" s="25">
        <v>3.2</v>
      </c>
      <c r="D33" s="25">
        <v>3.6</v>
      </c>
      <c r="E33" s="25">
        <v>3.8</v>
      </c>
      <c r="H33" s="25">
        <v>3.7</v>
      </c>
      <c r="I33" s="25">
        <v>4.0</v>
      </c>
      <c r="J33" s="25">
        <v>3.5</v>
      </c>
      <c r="K33" s="25">
        <v>3.9</v>
      </c>
      <c r="N33" s="25">
        <v>5.0</v>
      </c>
      <c r="O33" s="25">
        <v>4.5</v>
      </c>
      <c r="P33" s="25">
        <v>4.8</v>
      </c>
      <c r="Q33" s="25">
        <v>4.0</v>
      </c>
    </row>
    <row r="34">
      <c r="B34" s="25">
        <v>3.5</v>
      </c>
      <c r="C34" s="25">
        <v>3.3</v>
      </c>
      <c r="D34" s="25">
        <v>3.2</v>
      </c>
      <c r="E34" s="25">
        <v>3.7</v>
      </c>
      <c r="H34" s="25">
        <v>4.6</v>
      </c>
      <c r="I34" s="25">
        <v>4.1</v>
      </c>
      <c r="J34" s="25">
        <v>4.0</v>
      </c>
      <c r="K34" s="25">
        <v>3.7</v>
      </c>
      <c r="N34" s="25">
        <v>4.8</v>
      </c>
      <c r="O34" s="25">
        <v>4.3</v>
      </c>
      <c r="P34" s="25">
        <v>4.1</v>
      </c>
      <c r="Q34" s="25">
        <v>4.6</v>
      </c>
    </row>
    <row r="35">
      <c r="B35" s="25">
        <v>4.1</v>
      </c>
      <c r="C35" s="25">
        <v>4.3</v>
      </c>
      <c r="D35" s="25">
        <v>2.4</v>
      </c>
      <c r="E35" s="25">
        <v>2.6</v>
      </c>
      <c r="H35" s="25">
        <v>4.0</v>
      </c>
      <c r="I35" s="25">
        <v>3.7</v>
      </c>
      <c r="J35" s="25">
        <v>4.1</v>
      </c>
      <c r="K35" s="25">
        <v>4.3</v>
      </c>
      <c r="N35" s="25">
        <v>4.3</v>
      </c>
      <c r="O35" s="25">
        <v>4.1</v>
      </c>
      <c r="P35" s="25">
        <v>3.7</v>
      </c>
      <c r="Q35" s="25">
        <v>4.0</v>
      </c>
    </row>
    <row r="36">
      <c r="B36" s="25">
        <v>4.2</v>
      </c>
      <c r="C36" s="25">
        <v>3.6</v>
      </c>
      <c r="D36" s="25">
        <v>4.5</v>
      </c>
      <c r="E36" s="25">
        <v>3.0</v>
      </c>
      <c r="H36" s="25">
        <v>4.4</v>
      </c>
      <c r="I36" s="25">
        <v>3.9</v>
      </c>
      <c r="J36" s="25">
        <v>4.2</v>
      </c>
      <c r="K36" s="25">
        <v>4.4</v>
      </c>
      <c r="N36" s="25">
        <v>5.0</v>
      </c>
      <c r="O36" s="25">
        <v>4.5</v>
      </c>
      <c r="P36" s="25">
        <v>5.0</v>
      </c>
      <c r="Q36" s="25">
        <v>4.9</v>
      </c>
    </row>
    <row r="37">
      <c r="B37" s="25">
        <v>4.1</v>
      </c>
      <c r="C37" s="25">
        <v>3.1</v>
      </c>
      <c r="D37" s="25">
        <v>3.6</v>
      </c>
      <c r="E37" s="25">
        <v>3.6</v>
      </c>
      <c r="H37" s="25">
        <v>4.7</v>
      </c>
      <c r="I37" s="25">
        <v>4.5</v>
      </c>
      <c r="J37" s="25">
        <v>4.1</v>
      </c>
      <c r="K37" s="25">
        <v>4.9</v>
      </c>
      <c r="N37" s="25">
        <v>3.9</v>
      </c>
      <c r="O37" s="25">
        <v>4.7</v>
      </c>
      <c r="P37" s="25">
        <v>5.0</v>
      </c>
      <c r="Q37" s="25">
        <v>5.0</v>
      </c>
    </row>
    <row r="38">
      <c r="B38" s="25">
        <v>3.1</v>
      </c>
      <c r="C38" s="25">
        <v>3.5</v>
      </c>
      <c r="D38" s="25">
        <v>3.5</v>
      </c>
      <c r="E38" s="25">
        <v>4.1</v>
      </c>
      <c r="H38" s="25">
        <v>4.6</v>
      </c>
      <c r="I38" s="25">
        <v>4.5</v>
      </c>
      <c r="J38" s="25">
        <v>4.8</v>
      </c>
      <c r="K38" s="25">
        <v>4.9</v>
      </c>
      <c r="N38" s="25">
        <v>4.6</v>
      </c>
      <c r="O38" s="25">
        <v>4.5</v>
      </c>
      <c r="P38" s="25">
        <v>4.2</v>
      </c>
      <c r="Q38" s="25">
        <v>4.0</v>
      </c>
    </row>
    <row r="39">
      <c r="B39" s="25">
        <v>2.4</v>
      </c>
      <c r="C39" s="25">
        <v>3.5</v>
      </c>
      <c r="D39" s="25">
        <v>4.1</v>
      </c>
      <c r="E39" s="25">
        <v>3.2</v>
      </c>
      <c r="H39" s="25">
        <v>5.0</v>
      </c>
      <c r="I39" s="25">
        <v>4.0</v>
      </c>
      <c r="J39" s="25">
        <v>3.8</v>
      </c>
      <c r="K39" s="25">
        <v>4.5</v>
      </c>
      <c r="N39" s="25">
        <v>4.5</v>
      </c>
      <c r="O39" s="25">
        <v>4.8</v>
      </c>
      <c r="P39" s="25">
        <v>4.6</v>
      </c>
      <c r="Q39" s="25">
        <v>3.4</v>
      </c>
    </row>
    <row r="40">
      <c r="A40" s="1" t="s">
        <v>120</v>
      </c>
      <c r="B40" s="25">
        <f t="shared" ref="B40:E40" si="1">AVERAGE(B19:B39)</f>
        <v>3.47</v>
      </c>
      <c r="C40" s="25">
        <f t="shared" si="1"/>
        <v>3.385</v>
      </c>
      <c r="D40" s="25">
        <f t="shared" si="1"/>
        <v>3.545</v>
      </c>
      <c r="E40" s="25">
        <f t="shared" si="1"/>
        <v>3.66</v>
      </c>
      <c r="H40" s="25">
        <f t="shared" ref="H40:K40" si="2">AVERAGE(H19:H39)</f>
        <v>4.45</v>
      </c>
      <c r="I40" s="25">
        <f t="shared" si="2"/>
        <v>4.195</v>
      </c>
      <c r="J40" s="25">
        <f t="shared" si="2"/>
        <v>4.33</v>
      </c>
      <c r="K40" s="25">
        <f t="shared" si="2"/>
        <v>4.185</v>
      </c>
      <c r="N40" s="25">
        <f t="shared" ref="N40:Q40" si="3">AVERAGE(N19:N39)</f>
        <v>4.475</v>
      </c>
      <c r="O40" s="25">
        <f t="shared" si="3"/>
        <v>4.56</v>
      </c>
      <c r="P40" s="25">
        <f t="shared" si="3"/>
        <v>4.345</v>
      </c>
      <c r="Q40" s="25">
        <f t="shared" si="3"/>
        <v>4.305</v>
      </c>
    </row>
    <row r="42">
      <c r="A42" s="1" t="s">
        <v>121</v>
      </c>
      <c r="B42" s="25">
        <f>average(B40:E40)</f>
        <v>3.515</v>
      </c>
      <c r="H42" s="25">
        <f>average(H40:K40)</f>
        <v>4.29</v>
      </c>
      <c r="N42" s="25">
        <f>average(N40:Q40)</f>
        <v>4.42125</v>
      </c>
    </row>
    <row r="274">
      <c r="B274" s="25">
        <f>IFERROR(__xludf.DUMMYFUNCTION("SPLIT(""3.3, 3.8, 4.1, 4.2, 3.0, 3.1, 4.0, 3.2, 3.7, 3.1, 3.6, 4.0, 3.8, 3.7, 3.1, 3.4, 3.1, 3.1, 3.9, 3.1, 4.0, 3.3, 4.2, 4.0, 3.4, 3.2, 3.4, 3.8, 3.5, 3.5, 3.3, 3.1, 3.8, 3.3, 4.0, 3.8, 3.3, 3.1, 3.1, 3.4, 3.5, 3.2, 4.1, 3.8, 3.7, 3.3, 3.7, 3.4, 3.0, 3."&amp;"1, 3.6, 3.0, 3.8, 3.3, 3.7, 3.3, 3.9, 3.4, 3.8, 3.1, 3.3, 4.0, 3.7, 3.2, 3.2, 4.1, 3.8, 4.0, 4.0, 3.3, 4.0, 3.9, 3.6, 3.4, 3.3, 3.2, 3.6, 3.6, 3.0, 3.2"","","")"),3.3)</f>
        <v>3.3</v>
      </c>
      <c r="C274" s="25">
        <f>IFERROR(__xludf.DUMMYFUNCTION("""COMPUTED_VALUE"""),3.8)</f>
        <v>3.8</v>
      </c>
      <c r="D274" s="25">
        <f>IFERROR(__xludf.DUMMYFUNCTION("""COMPUTED_VALUE"""),4.1)</f>
        <v>4.1</v>
      </c>
      <c r="E274" s="25">
        <f>IFERROR(__xludf.DUMMYFUNCTION("""COMPUTED_VALUE"""),4.2)</f>
        <v>4.2</v>
      </c>
      <c r="F274" s="25">
        <f>IFERROR(__xludf.DUMMYFUNCTION("""COMPUTED_VALUE"""),3.0)</f>
        <v>3</v>
      </c>
      <c r="G274" s="25">
        <f>IFERROR(__xludf.DUMMYFUNCTION("""COMPUTED_VALUE"""),3.1)</f>
        <v>3.1</v>
      </c>
      <c r="H274" s="25">
        <f>IFERROR(__xludf.DUMMYFUNCTION("""COMPUTED_VALUE"""),4.0)</f>
        <v>4</v>
      </c>
      <c r="I274" s="25">
        <f>IFERROR(__xludf.DUMMYFUNCTION("""COMPUTED_VALUE"""),3.2)</f>
        <v>3.2</v>
      </c>
      <c r="J274" s="25">
        <f>IFERROR(__xludf.DUMMYFUNCTION("""COMPUTED_VALUE"""),3.7)</f>
        <v>3.7</v>
      </c>
      <c r="K274" s="25">
        <f>IFERROR(__xludf.DUMMYFUNCTION("""COMPUTED_VALUE"""),3.1)</f>
        <v>3.1</v>
      </c>
      <c r="L274" s="25">
        <f>IFERROR(__xludf.DUMMYFUNCTION("""COMPUTED_VALUE"""),3.6)</f>
        <v>3.6</v>
      </c>
      <c r="M274" s="25">
        <f>IFERROR(__xludf.DUMMYFUNCTION("""COMPUTED_VALUE"""),4.0)</f>
        <v>4</v>
      </c>
      <c r="N274" s="25">
        <f>IFERROR(__xludf.DUMMYFUNCTION("""COMPUTED_VALUE"""),3.8)</f>
        <v>3.8</v>
      </c>
      <c r="O274" s="25">
        <f>IFERROR(__xludf.DUMMYFUNCTION("""COMPUTED_VALUE"""),3.7)</f>
        <v>3.7</v>
      </c>
      <c r="P274" s="25">
        <f>IFERROR(__xludf.DUMMYFUNCTION("""COMPUTED_VALUE"""),3.1)</f>
        <v>3.1</v>
      </c>
      <c r="Q274" s="25">
        <f>IFERROR(__xludf.DUMMYFUNCTION("""COMPUTED_VALUE"""),3.4)</f>
        <v>3.4</v>
      </c>
      <c r="R274" s="25">
        <f>IFERROR(__xludf.DUMMYFUNCTION("""COMPUTED_VALUE"""),3.1)</f>
        <v>3.1</v>
      </c>
      <c r="S274" s="25">
        <f>IFERROR(__xludf.DUMMYFUNCTION("""COMPUTED_VALUE"""),3.1)</f>
        <v>3.1</v>
      </c>
      <c r="T274" s="25">
        <f>IFERROR(__xludf.DUMMYFUNCTION("""COMPUTED_VALUE"""),3.9)</f>
        <v>3.9</v>
      </c>
      <c r="U274" s="25">
        <f>IFERROR(__xludf.DUMMYFUNCTION("""COMPUTED_VALUE"""),3.1)</f>
        <v>3.1</v>
      </c>
      <c r="V274" s="25">
        <f>IFERROR(__xludf.DUMMYFUNCTION("""COMPUTED_VALUE"""),4.0)</f>
        <v>4</v>
      </c>
      <c r="W274" s="25">
        <f>IFERROR(__xludf.DUMMYFUNCTION("""COMPUTED_VALUE"""),3.3)</f>
        <v>3.3</v>
      </c>
      <c r="X274" s="25">
        <f>IFERROR(__xludf.DUMMYFUNCTION("""COMPUTED_VALUE"""),4.2)</f>
        <v>4.2</v>
      </c>
      <c r="Y274" s="25">
        <f>IFERROR(__xludf.DUMMYFUNCTION("""COMPUTED_VALUE"""),4.0)</f>
        <v>4</v>
      </c>
      <c r="Z274" s="25">
        <f>IFERROR(__xludf.DUMMYFUNCTION("""COMPUTED_VALUE"""),3.4)</f>
        <v>3.4</v>
      </c>
      <c r="AA274" s="25">
        <f>IFERROR(__xludf.DUMMYFUNCTION("""COMPUTED_VALUE"""),3.2)</f>
        <v>3.2</v>
      </c>
      <c r="AB274" s="25">
        <f>IFERROR(__xludf.DUMMYFUNCTION("""COMPUTED_VALUE"""),3.4)</f>
        <v>3.4</v>
      </c>
      <c r="AC274" s="25">
        <f>IFERROR(__xludf.DUMMYFUNCTION("""COMPUTED_VALUE"""),3.8)</f>
        <v>3.8</v>
      </c>
      <c r="AD274" s="25">
        <f>IFERROR(__xludf.DUMMYFUNCTION("""COMPUTED_VALUE"""),3.5)</f>
        <v>3.5</v>
      </c>
      <c r="AE274" s="25">
        <f>IFERROR(__xludf.DUMMYFUNCTION("""COMPUTED_VALUE"""),3.5)</f>
        <v>3.5</v>
      </c>
      <c r="AF274" s="25">
        <f>IFERROR(__xludf.DUMMYFUNCTION("""COMPUTED_VALUE"""),3.3)</f>
        <v>3.3</v>
      </c>
      <c r="AG274" s="25">
        <f>IFERROR(__xludf.DUMMYFUNCTION("""COMPUTED_VALUE"""),3.1)</f>
        <v>3.1</v>
      </c>
      <c r="AH274" s="25">
        <f>IFERROR(__xludf.DUMMYFUNCTION("""COMPUTED_VALUE"""),3.8)</f>
        <v>3.8</v>
      </c>
      <c r="AI274" s="25">
        <f>IFERROR(__xludf.DUMMYFUNCTION("""COMPUTED_VALUE"""),3.3)</f>
        <v>3.3</v>
      </c>
      <c r="AJ274" s="25">
        <f>IFERROR(__xludf.DUMMYFUNCTION("""COMPUTED_VALUE"""),4.0)</f>
        <v>4</v>
      </c>
      <c r="AK274" s="25">
        <f>IFERROR(__xludf.DUMMYFUNCTION("""COMPUTED_VALUE"""),3.8)</f>
        <v>3.8</v>
      </c>
      <c r="AL274" s="25">
        <f>IFERROR(__xludf.DUMMYFUNCTION("""COMPUTED_VALUE"""),3.3)</f>
        <v>3.3</v>
      </c>
      <c r="AM274" s="25">
        <f>IFERROR(__xludf.DUMMYFUNCTION("""COMPUTED_VALUE"""),3.1)</f>
        <v>3.1</v>
      </c>
      <c r="AN274" s="25">
        <f>IFERROR(__xludf.DUMMYFUNCTION("""COMPUTED_VALUE"""),3.1)</f>
        <v>3.1</v>
      </c>
      <c r="AO274" s="25">
        <f>IFERROR(__xludf.DUMMYFUNCTION("""COMPUTED_VALUE"""),3.4)</f>
        <v>3.4</v>
      </c>
      <c r="AP274" s="25">
        <f>IFERROR(__xludf.DUMMYFUNCTION("""COMPUTED_VALUE"""),3.5)</f>
        <v>3.5</v>
      </c>
      <c r="AQ274" s="25">
        <f>IFERROR(__xludf.DUMMYFUNCTION("""COMPUTED_VALUE"""),3.2)</f>
        <v>3.2</v>
      </c>
      <c r="AR274" s="25">
        <f>IFERROR(__xludf.DUMMYFUNCTION("""COMPUTED_VALUE"""),4.1)</f>
        <v>4.1</v>
      </c>
      <c r="AS274" s="25">
        <f>IFERROR(__xludf.DUMMYFUNCTION("""COMPUTED_VALUE"""),3.8)</f>
        <v>3.8</v>
      </c>
      <c r="AT274" s="25">
        <f>IFERROR(__xludf.DUMMYFUNCTION("""COMPUTED_VALUE"""),3.7)</f>
        <v>3.7</v>
      </c>
      <c r="AU274" s="25">
        <f>IFERROR(__xludf.DUMMYFUNCTION("""COMPUTED_VALUE"""),3.3)</f>
        <v>3.3</v>
      </c>
      <c r="AV274" s="25">
        <f>IFERROR(__xludf.DUMMYFUNCTION("""COMPUTED_VALUE"""),3.7)</f>
        <v>3.7</v>
      </c>
      <c r="AW274" s="25">
        <f>IFERROR(__xludf.DUMMYFUNCTION("""COMPUTED_VALUE"""),3.4)</f>
        <v>3.4</v>
      </c>
      <c r="AX274" s="25">
        <f>IFERROR(__xludf.DUMMYFUNCTION("""COMPUTED_VALUE"""),3.0)</f>
        <v>3</v>
      </c>
      <c r="AY274" s="25">
        <f>IFERROR(__xludf.DUMMYFUNCTION("""COMPUTED_VALUE"""),3.1)</f>
        <v>3.1</v>
      </c>
      <c r="AZ274" s="25">
        <f>IFERROR(__xludf.DUMMYFUNCTION("""COMPUTED_VALUE"""),3.6)</f>
        <v>3.6</v>
      </c>
      <c r="BA274" s="25">
        <f>IFERROR(__xludf.DUMMYFUNCTION("""COMPUTED_VALUE"""),3.0)</f>
        <v>3</v>
      </c>
      <c r="BB274" s="25">
        <f>IFERROR(__xludf.DUMMYFUNCTION("""COMPUTED_VALUE"""),3.8)</f>
        <v>3.8</v>
      </c>
      <c r="BC274" s="25">
        <f>IFERROR(__xludf.DUMMYFUNCTION("""COMPUTED_VALUE"""),3.3)</f>
        <v>3.3</v>
      </c>
      <c r="BD274" s="25">
        <f>IFERROR(__xludf.DUMMYFUNCTION("""COMPUTED_VALUE"""),3.7)</f>
        <v>3.7</v>
      </c>
      <c r="BE274" s="25">
        <f>IFERROR(__xludf.DUMMYFUNCTION("""COMPUTED_VALUE"""),3.3)</f>
        <v>3.3</v>
      </c>
      <c r="BF274" s="25">
        <f>IFERROR(__xludf.DUMMYFUNCTION("""COMPUTED_VALUE"""),3.9)</f>
        <v>3.9</v>
      </c>
      <c r="BG274" s="25">
        <f>IFERROR(__xludf.DUMMYFUNCTION("""COMPUTED_VALUE"""),3.4)</f>
        <v>3.4</v>
      </c>
      <c r="BH274" s="25">
        <f>IFERROR(__xludf.DUMMYFUNCTION("""COMPUTED_VALUE"""),3.8)</f>
        <v>3.8</v>
      </c>
      <c r="BI274" s="25">
        <f>IFERROR(__xludf.DUMMYFUNCTION("""COMPUTED_VALUE"""),3.1)</f>
        <v>3.1</v>
      </c>
      <c r="BJ274" s="25">
        <f>IFERROR(__xludf.DUMMYFUNCTION("""COMPUTED_VALUE"""),3.3)</f>
        <v>3.3</v>
      </c>
      <c r="BK274" s="25">
        <f>IFERROR(__xludf.DUMMYFUNCTION("""COMPUTED_VALUE"""),4.0)</f>
        <v>4</v>
      </c>
      <c r="BL274" s="25">
        <f>IFERROR(__xludf.DUMMYFUNCTION("""COMPUTED_VALUE"""),3.7)</f>
        <v>3.7</v>
      </c>
      <c r="BM274" s="25">
        <f>IFERROR(__xludf.DUMMYFUNCTION("""COMPUTED_VALUE"""),3.2)</f>
        <v>3.2</v>
      </c>
      <c r="BN274" s="25">
        <f>IFERROR(__xludf.DUMMYFUNCTION("""COMPUTED_VALUE"""),3.2)</f>
        <v>3.2</v>
      </c>
      <c r="BO274" s="25">
        <f>IFERROR(__xludf.DUMMYFUNCTION("""COMPUTED_VALUE"""),4.1)</f>
        <v>4.1</v>
      </c>
      <c r="BP274" s="25">
        <f>IFERROR(__xludf.DUMMYFUNCTION("""COMPUTED_VALUE"""),3.8)</f>
        <v>3.8</v>
      </c>
      <c r="BQ274" s="25">
        <f>IFERROR(__xludf.DUMMYFUNCTION("""COMPUTED_VALUE"""),4.0)</f>
        <v>4</v>
      </c>
      <c r="BR274" s="25">
        <f>IFERROR(__xludf.DUMMYFUNCTION("""COMPUTED_VALUE"""),4.0)</f>
        <v>4</v>
      </c>
      <c r="BS274" s="25">
        <f>IFERROR(__xludf.DUMMYFUNCTION("""COMPUTED_VALUE"""),3.3)</f>
        <v>3.3</v>
      </c>
      <c r="BT274" s="25">
        <f>IFERROR(__xludf.DUMMYFUNCTION("""COMPUTED_VALUE"""),4.0)</f>
        <v>4</v>
      </c>
      <c r="BU274" s="25">
        <f>IFERROR(__xludf.DUMMYFUNCTION("""COMPUTED_VALUE"""),3.9)</f>
        <v>3.9</v>
      </c>
      <c r="BV274" s="25">
        <f>IFERROR(__xludf.DUMMYFUNCTION("""COMPUTED_VALUE"""),3.6)</f>
        <v>3.6</v>
      </c>
      <c r="BW274" s="25">
        <f>IFERROR(__xludf.DUMMYFUNCTION("""COMPUTED_VALUE"""),3.4)</f>
        <v>3.4</v>
      </c>
      <c r="BX274" s="25">
        <f>IFERROR(__xludf.DUMMYFUNCTION("""COMPUTED_VALUE"""),3.3)</f>
        <v>3.3</v>
      </c>
      <c r="BY274" s="25">
        <f>IFERROR(__xludf.DUMMYFUNCTION("""COMPUTED_VALUE"""),3.2)</f>
        <v>3.2</v>
      </c>
      <c r="BZ274" s="25">
        <f>IFERROR(__xludf.DUMMYFUNCTION("""COMPUTED_VALUE"""),3.6)</f>
        <v>3.6</v>
      </c>
      <c r="CA274" s="25">
        <f>IFERROR(__xludf.DUMMYFUNCTION("""COMPUTED_VALUE"""),3.6)</f>
        <v>3.6</v>
      </c>
      <c r="CB274" s="25">
        <f>IFERROR(__xludf.DUMMYFUNCTION("""COMPUTED_VALUE"""),3.0)</f>
        <v>3</v>
      </c>
      <c r="CC274" s="25">
        <f>IFERROR(__xludf.DUMMYFUNCTION("""COMPUTED_VALUE"""),3.2)</f>
        <v>3.2</v>
      </c>
    </row>
    <row r="364">
      <c r="B364" s="25">
        <f>IFERROR(__xludf.DUMMYFUNCTION("SPLIT(""3.3, 3.8, 4.1, 4.2, 3.0, 3.1, 4.0, 3.2, 3.7, 3.1, 3.6, 4.0, 3.8, 3.7, 3.1, 3.4, 3.1, 3.1, 3.9, 3.1, 4.0, 3.3, 4.2, 4.0, 3.4, 3.2, 3.4, 3.8, 3.5, 3.5, 3.3, 3.1, 3.8, 3.3, 4.0, 3.8, 3.3, 3.1, 3.1, 3.4, 3.5, 3.2, 4.1, 3.8, 3.7, 3.3, 3.7, 3.4, 3.0, 3."&amp;"1, 3.6, 3.0, 3.8, 3.3, 3.7, 3.3, 3.9, 3.4, 3.8, 3.1, 3.3, 4.0, 3.7, 3.2, 3.2, 4.1, 3.8, 4.0, 4.0, 3.3, 4.0, 3.9, 3.6, 3.4, 3.3, 3.2, 3.6, 3.6, 3.0, 3.2"","","")"),3.3)</f>
        <v>3.3</v>
      </c>
      <c r="C364" s="25">
        <f>IFERROR(__xludf.DUMMYFUNCTION("""COMPUTED_VALUE"""),3.8)</f>
        <v>3.8</v>
      </c>
      <c r="D364" s="25">
        <f>IFERROR(__xludf.DUMMYFUNCTION("""COMPUTED_VALUE"""),4.1)</f>
        <v>4.1</v>
      </c>
      <c r="E364" s="25">
        <f>IFERROR(__xludf.DUMMYFUNCTION("""COMPUTED_VALUE"""),4.2)</f>
        <v>4.2</v>
      </c>
      <c r="F364" s="25">
        <f>IFERROR(__xludf.DUMMYFUNCTION("""COMPUTED_VALUE"""),3.0)</f>
        <v>3</v>
      </c>
      <c r="G364" s="25">
        <f>IFERROR(__xludf.DUMMYFUNCTION("""COMPUTED_VALUE"""),3.1)</f>
        <v>3.1</v>
      </c>
      <c r="H364" s="25">
        <f>IFERROR(__xludf.DUMMYFUNCTION("""COMPUTED_VALUE"""),4.0)</f>
        <v>4</v>
      </c>
      <c r="I364" s="25">
        <f>IFERROR(__xludf.DUMMYFUNCTION("""COMPUTED_VALUE"""),3.2)</f>
        <v>3.2</v>
      </c>
      <c r="J364" s="25">
        <f>IFERROR(__xludf.DUMMYFUNCTION("""COMPUTED_VALUE"""),3.7)</f>
        <v>3.7</v>
      </c>
      <c r="K364" s="25">
        <f>IFERROR(__xludf.DUMMYFUNCTION("""COMPUTED_VALUE"""),3.1)</f>
        <v>3.1</v>
      </c>
      <c r="L364" s="25">
        <f>IFERROR(__xludf.DUMMYFUNCTION("""COMPUTED_VALUE"""),3.6)</f>
        <v>3.6</v>
      </c>
      <c r="M364" s="25">
        <f>IFERROR(__xludf.DUMMYFUNCTION("""COMPUTED_VALUE"""),4.0)</f>
        <v>4</v>
      </c>
      <c r="N364" s="25">
        <f>IFERROR(__xludf.DUMMYFUNCTION("""COMPUTED_VALUE"""),3.8)</f>
        <v>3.8</v>
      </c>
      <c r="O364" s="25">
        <f>IFERROR(__xludf.DUMMYFUNCTION("""COMPUTED_VALUE"""),3.7)</f>
        <v>3.7</v>
      </c>
      <c r="P364" s="25">
        <f>IFERROR(__xludf.DUMMYFUNCTION("""COMPUTED_VALUE"""),3.1)</f>
        <v>3.1</v>
      </c>
      <c r="Q364" s="25">
        <f>IFERROR(__xludf.DUMMYFUNCTION("""COMPUTED_VALUE"""),3.4)</f>
        <v>3.4</v>
      </c>
      <c r="R364" s="25">
        <f>IFERROR(__xludf.DUMMYFUNCTION("""COMPUTED_VALUE"""),3.1)</f>
        <v>3.1</v>
      </c>
      <c r="S364" s="25">
        <f>IFERROR(__xludf.DUMMYFUNCTION("""COMPUTED_VALUE"""),3.1)</f>
        <v>3.1</v>
      </c>
      <c r="T364" s="25">
        <f>IFERROR(__xludf.DUMMYFUNCTION("""COMPUTED_VALUE"""),3.9)</f>
        <v>3.9</v>
      </c>
      <c r="U364" s="25">
        <f>IFERROR(__xludf.DUMMYFUNCTION("""COMPUTED_VALUE"""),3.1)</f>
        <v>3.1</v>
      </c>
      <c r="V364" s="25">
        <f>IFERROR(__xludf.DUMMYFUNCTION("""COMPUTED_VALUE"""),4.0)</f>
        <v>4</v>
      </c>
      <c r="W364" s="25">
        <f>IFERROR(__xludf.DUMMYFUNCTION("""COMPUTED_VALUE"""),3.3)</f>
        <v>3.3</v>
      </c>
      <c r="X364" s="25">
        <f>IFERROR(__xludf.DUMMYFUNCTION("""COMPUTED_VALUE"""),4.2)</f>
        <v>4.2</v>
      </c>
      <c r="Y364" s="25">
        <f>IFERROR(__xludf.DUMMYFUNCTION("""COMPUTED_VALUE"""),4.0)</f>
        <v>4</v>
      </c>
      <c r="Z364" s="25">
        <f>IFERROR(__xludf.DUMMYFUNCTION("""COMPUTED_VALUE"""),3.4)</f>
        <v>3.4</v>
      </c>
      <c r="AA364" s="25">
        <f>IFERROR(__xludf.DUMMYFUNCTION("""COMPUTED_VALUE"""),3.2)</f>
        <v>3.2</v>
      </c>
      <c r="AB364" s="25">
        <f>IFERROR(__xludf.DUMMYFUNCTION("""COMPUTED_VALUE"""),3.4)</f>
        <v>3.4</v>
      </c>
      <c r="AC364" s="25">
        <f>IFERROR(__xludf.DUMMYFUNCTION("""COMPUTED_VALUE"""),3.8)</f>
        <v>3.8</v>
      </c>
      <c r="AD364" s="25">
        <f>IFERROR(__xludf.DUMMYFUNCTION("""COMPUTED_VALUE"""),3.5)</f>
        <v>3.5</v>
      </c>
      <c r="AE364" s="25">
        <f>IFERROR(__xludf.DUMMYFUNCTION("""COMPUTED_VALUE"""),3.5)</f>
        <v>3.5</v>
      </c>
      <c r="AF364" s="25">
        <f>IFERROR(__xludf.DUMMYFUNCTION("""COMPUTED_VALUE"""),3.3)</f>
        <v>3.3</v>
      </c>
      <c r="AG364" s="25">
        <f>IFERROR(__xludf.DUMMYFUNCTION("""COMPUTED_VALUE"""),3.1)</f>
        <v>3.1</v>
      </c>
      <c r="AH364" s="25">
        <f>IFERROR(__xludf.DUMMYFUNCTION("""COMPUTED_VALUE"""),3.8)</f>
        <v>3.8</v>
      </c>
      <c r="AI364" s="25">
        <f>IFERROR(__xludf.DUMMYFUNCTION("""COMPUTED_VALUE"""),3.3)</f>
        <v>3.3</v>
      </c>
      <c r="AJ364" s="25">
        <f>IFERROR(__xludf.DUMMYFUNCTION("""COMPUTED_VALUE"""),4.0)</f>
        <v>4</v>
      </c>
      <c r="AK364" s="25">
        <f>IFERROR(__xludf.DUMMYFUNCTION("""COMPUTED_VALUE"""),3.8)</f>
        <v>3.8</v>
      </c>
      <c r="AL364" s="25">
        <f>IFERROR(__xludf.DUMMYFUNCTION("""COMPUTED_VALUE"""),3.3)</f>
        <v>3.3</v>
      </c>
      <c r="AM364" s="25">
        <f>IFERROR(__xludf.DUMMYFUNCTION("""COMPUTED_VALUE"""),3.1)</f>
        <v>3.1</v>
      </c>
      <c r="AN364" s="25">
        <f>IFERROR(__xludf.DUMMYFUNCTION("""COMPUTED_VALUE"""),3.1)</f>
        <v>3.1</v>
      </c>
      <c r="AO364" s="25">
        <f>IFERROR(__xludf.DUMMYFUNCTION("""COMPUTED_VALUE"""),3.4)</f>
        <v>3.4</v>
      </c>
      <c r="AP364" s="25">
        <f>IFERROR(__xludf.DUMMYFUNCTION("""COMPUTED_VALUE"""),3.5)</f>
        <v>3.5</v>
      </c>
      <c r="AQ364" s="25">
        <f>IFERROR(__xludf.DUMMYFUNCTION("""COMPUTED_VALUE"""),3.2)</f>
        <v>3.2</v>
      </c>
      <c r="AR364" s="25">
        <f>IFERROR(__xludf.DUMMYFUNCTION("""COMPUTED_VALUE"""),4.1)</f>
        <v>4.1</v>
      </c>
      <c r="AS364" s="25">
        <f>IFERROR(__xludf.DUMMYFUNCTION("""COMPUTED_VALUE"""),3.8)</f>
        <v>3.8</v>
      </c>
      <c r="AT364" s="25">
        <f>IFERROR(__xludf.DUMMYFUNCTION("""COMPUTED_VALUE"""),3.7)</f>
        <v>3.7</v>
      </c>
      <c r="AU364" s="25">
        <f>IFERROR(__xludf.DUMMYFUNCTION("""COMPUTED_VALUE"""),3.3)</f>
        <v>3.3</v>
      </c>
      <c r="AV364" s="25">
        <f>IFERROR(__xludf.DUMMYFUNCTION("""COMPUTED_VALUE"""),3.7)</f>
        <v>3.7</v>
      </c>
      <c r="AW364" s="25">
        <f>IFERROR(__xludf.DUMMYFUNCTION("""COMPUTED_VALUE"""),3.4)</f>
        <v>3.4</v>
      </c>
      <c r="AX364" s="25">
        <f>IFERROR(__xludf.DUMMYFUNCTION("""COMPUTED_VALUE"""),3.0)</f>
        <v>3</v>
      </c>
      <c r="AY364" s="25">
        <f>IFERROR(__xludf.DUMMYFUNCTION("""COMPUTED_VALUE"""),3.1)</f>
        <v>3.1</v>
      </c>
      <c r="AZ364" s="25">
        <f>IFERROR(__xludf.DUMMYFUNCTION("""COMPUTED_VALUE"""),3.6)</f>
        <v>3.6</v>
      </c>
      <c r="BA364" s="25">
        <f>IFERROR(__xludf.DUMMYFUNCTION("""COMPUTED_VALUE"""),3.0)</f>
        <v>3</v>
      </c>
      <c r="BB364" s="25">
        <f>IFERROR(__xludf.DUMMYFUNCTION("""COMPUTED_VALUE"""),3.8)</f>
        <v>3.8</v>
      </c>
      <c r="BC364" s="25">
        <f>IFERROR(__xludf.DUMMYFUNCTION("""COMPUTED_VALUE"""),3.3)</f>
        <v>3.3</v>
      </c>
      <c r="BD364" s="25">
        <f>IFERROR(__xludf.DUMMYFUNCTION("""COMPUTED_VALUE"""),3.7)</f>
        <v>3.7</v>
      </c>
      <c r="BE364" s="25">
        <f>IFERROR(__xludf.DUMMYFUNCTION("""COMPUTED_VALUE"""),3.3)</f>
        <v>3.3</v>
      </c>
      <c r="BF364" s="25">
        <f>IFERROR(__xludf.DUMMYFUNCTION("""COMPUTED_VALUE"""),3.9)</f>
        <v>3.9</v>
      </c>
      <c r="BG364" s="25">
        <f>IFERROR(__xludf.DUMMYFUNCTION("""COMPUTED_VALUE"""),3.4)</f>
        <v>3.4</v>
      </c>
      <c r="BH364" s="25">
        <f>IFERROR(__xludf.DUMMYFUNCTION("""COMPUTED_VALUE"""),3.8)</f>
        <v>3.8</v>
      </c>
      <c r="BI364" s="25">
        <f>IFERROR(__xludf.DUMMYFUNCTION("""COMPUTED_VALUE"""),3.1)</f>
        <v>3.1</v>
      </c>
      <c r="BJ364" s="25">
        <f>IFERROR(__xludf.DUMMYFUNCTION("""COMPUTED_VALUE"""),3.3)</f>
        <v>3.3</v>
      </c>
      <c r="BK364" s="25">
        <f>IFERROR(__xludf.DUMMYFUNCTION("""COMPUTED_VALUE"""),4.0)</f>
        <v>4</v>
      </c>
      <c r="BL364" s="25">
        <f>IFERROR(__xludf.DUMMYFUNCTION("""COMPUTED_VALUE"""),3.7)</f>
        <v>3.7</v>
      </c>
      <c r="BM364" s="25">
        <f>IFERROR(__xludf.DUMMYFUNCTION("""COMPUTED_VALUE"""),3.2)</f>
        <v>3.2</v>
      </c>
      <c r="BN364" s="25">
        <f>IFERROR(__xludf.DUMMYFUNCTION("""COMPUTED_VALUE"""),3.2)</f>
        <v>3.2</v>
      </c>
      <c r="BO364" s="25">
        <f>IFERROR(__xludf.DUMMYFUNCTION("""COMPUTED_VALUE"""),4.1)</f>
        <v>4.1</v>
      </c>
      <c r="BP364" s="25">
        <f>IFERROR(__xludf.DUMMYFUNCTION("""COMPUTED_VALUE"""),3.8)</f>
        <v>3.8</v>
      </c>
      <c r="BQ364" s="25">
        <f>IFERROR(__xludf.DUMMYFUNCTION("""COMPUTED_VALUE"""),4.0)</f>
        <v>4</v>
      </c>
      <c r="BR364" s="25">
        <f>IFERROR(__xludf.DUMMYFUNCTION("""COMPUTED_VALUE"""),4.0)</f>
        <v>4</v>
      </c>
      <c r="BS364" s="25">
        <f>IFERROR(__xludf.DUMMYFUNCTION("""COMPUTED_VALUE"""),3.3)</f>
        <v>3.3</v>
      </c>
      <c r="BT364" s="25">
        <f>IFERROR(__xludf.DUMMYFUNCTION("""COMPUTED_VALUE"""),4.0)</f>
        <v>4</v>
      </c>
      <c r="BU364" s="25">
        <f>IFERROR(__xludf.DUMMYFUNCTION("""COMPUTED_VALUE"""),3.9)</f>
        <v>3.9</v>
      </c>
      <c r="BV364" s="25">
        <f>IFERROR(__xludf.DUMMYFUNCTION("""COMPUTED_VALUE"""),3.6)</f>
        <v>3.6</v>
      </c>
      <c r="BW364" s="25">
        <f>IFERROR(__xludf.DUMMYFUNCTION("""COMPUTED_VALUE"""),3.4)</f>
        <v>3.4</v>
      </c>
      <c r="BX364" s="25">
        <f>IFERROR(__xludf.DUMMYFUNCTION("""COMPUTED_VALUE"""),3.3)</f>
        <v>3.3</v>
      </c>
      <c r="BY364" s="25">
        <f>IFERROR(__xludf.DUMMYFUNCTION("""COMPUTED_VALUE"""),3.2)</f>
        <v>3.2</v>
      </c>
      <c r="BZ364" s="25">
        <f>IFERROR(__xludf.DUMMYFUNCTION("""COMPUTED_VALUE"""),3.6)</f>
        <v>3.6</v>
      </c>
      <c r="CA364" s="25">
        <f>IFERROR(__xludf.DUMMYFUNCTION("""COMPUTED_VALUE"""),3.6)</f>
        <v>3.6</v>
      </c>
      <c r="CB364" s="25">
        <f>IFERROR(__xludf.DUMMYFUNCTION("""COMPUTED_VALUE"""),3.0)</f>
        <v>3</v>
      </c>
      <c r="CC364" s="25">
        <f>IFERROR(__xludf.DUMMYFUNCTION("""COMPUTED_VALUE"""),3.2)</f>
        <v>3.2</v>
      </c>
    </row>
    <row r="454">
      <c r="B454" s="25">
        <f>IFERROR(__xludf.DUMMYFUNCTION("SPLIT(""3.3, 3.8, 4.1, 4.2, 3.0, 3.1, 4.0, 3.2, 3.7, 3.1, 3.6, 4.0, 3.8, 3.7, 3.1, 3.4, 3.1, 3.1, 3.9, 3.1, 4.0, 3.3, 4.2, 4.0, 3.4, 3.2, 3.4, 3.8, 3.5, 3.5, 3.3, 3.1, 3.8, 3.3, 4.0, 3.8, 3.3, 3.1, 3.1, 3.4, 3.5, 3.2, 4.1, 3.8, 3.7, 3.3, 3.7, 3.4, 3.0, 3."&amp;"1, 3.6, 3.0, 3.8, 3.3, 3.7, 3.3, 3.9, 3.4, 3.8, 3.1, 3.3, 4.0, 3.7, 3.2, 3.2, 4.1, 3.8, 4.0, 4.0, 3.3, 4.0, 3.9, 3.6, 3.4, 3.3, 3.2, 3.6, 3.6, 3.0, 3.2"","","")"),3.3)</f>
        <v>3.3</v>
      </c>
      <c r="C454" s="25">
        <f>IFERROR(__xludf.DUMMYFUNCTION("""COMPUTED_VALUE"""),3.8)</f>
        <v>3.8</v>
      </c>
      <c r="D454" s="25">
        <f>IFERROR(__xludf.DUMMYFUNCTION("""COMPUTED_VALUE"""),4.1)</f>
        <v>4.1</v>
      </c>
      <c r="E454" s="25">
        <f>IFERROR(__xludf.DUMMYFUNCTION("""COMPUTED_VALUE"""),4.2)</f>
        <v>4.2</v>
      </c>
      <c r="F454" s="25">
        <f>IFERROR(__xludf.DUMMYFUNCTION("""COMPUTED_VALUE"""),3.0)</f>
        <v>3</v>
      </c>
      <c r="G454" s="25">
        <f>IFERROR(__xludf.DUMMYFUNCTION("""COMPUTED_VALUE"""),3.1)</f>
        <v>3.1</v>
      </c>
      <c r="H454" s="25">
        <f>IFERROR(__xludf.DUMMYFUNCTION("""COMPUTED_VALUE"""),4.0)</f>
        <v>4</v>
      </c>
      <c r="I454" s="25">
        <f>IFERROR(__xludf.DUMMYFUNCTION("""COMPUTED_VALUE"""),3.2)</f>
        <v>3.2</v>
      </c>
      <c r="J454" s="25">
        <f>IFERROR(__xludf.DUMMYFUNCTION("""COMPUTED_VALUE"""),3.7)</f>
        <v>3.7</v>
      </c>
      <c r="K454" s="25">
        <f>IFERROR(__xludf.DUMMYFUNCTION("""COMPUTED_VALUE"""),3.1)</f>
        <v>3.1</v>
      </c>
      <c r="L454" s="25">
        <f>IFERROR(__xludf.DUMMYFUNCTION("""COMPUTED_VALUE"""),3.6)</f>
        <v>3.6</v>
      </c>
      <c r="M454" s="25">
        <f>IFERROR(__xludf.DUMMYFUNCTION("""COMPUTED_VALUE"""),4.0)</f>
        <v>4</v>
      </c>
      <c r="N454" s="25">
        <f>IFERROR(__xludf.DUMMYFUNCTION("""COMPUTED_VALUE"""),3.8)</f>
        <v>3.8</v>
      </c>
      <c r="O454" s="25">
        <f>IFERROR(__xludf.DUMMYFUNCTION("""COMPUTED_VALUE"""),3.7)</f>
        <v>3.7</v>
      </c>
      <c r="P454" s="25">
        <f>IFERROR(__xludf.DUMMYFUNCTION("""COMPUTED_VALUE"""),3.1)</f>
        <v>3.1</v>
      </c>
      <c r="Q454" s="25">
        <f>IFERROR(__xludf.DUMMYFUNCTION("""COMPUTED_VALUE"""),3.4)</f>
        <v>3.4</v>
      </c>
      <c r="R454" s="25">
        <f>IFERROR(__xludf.DUMMYFUNCTION("""COMPUTED_VALUE"""),3.1)</f>
        <v>3.1</v>
      </c>
      <c r="S454" s="25">
        <f>IFERROR(__xludf.DUMMYFUNCTION("""COMPUTED_VALUE"""),3.1)</f>
        <v>3.1</v>
      </c>
      <c r="T454" s="25">
        <f>IFERROR(__xludf.DUMMYFUNCTION("""COMPUTED_VALUE"""),3.9)</f>
        <v>3.9</v>
      </c>
      <c r="U454" s="25">
        <f>IFERROR(__xludf.DUMMYFUNCTION("""COMPUTED_VALUE"""),3.1)</f>
        <v>3.1</v>
      </c>
      <c r="V454" s="25">
        <f>IFERROR(__xludf.DUMMYFUNCTION("""COMPUTED_VALUE"""),4.0)</f>
        <v>4</v>
      </c>
      <c r="W454" s="25">
        <f>IFERROR(__xludf.DUMMYFUNCTION("""COMPUTED_VALUE"""),3.3)</f>
        <v>3.3</v>
      </c>
      <c r="X454" s="25">
        <f>IFERROR(__xludf.DUMMYFUNCTION("""COMPUTED_VALUE"""),4.2)</f>
        <v>4.2</v>
      </c>
      <c r="Y454" s="25">
        <f>IFERROR(__xludf.DUMMYFUNCTION("""COMPUTED_VALUE"""),4.0)</f>
        <v>4</v>
      </c>
      <c r="Z454" s="25">
        <f>IFERROR(__xludf.DUMMYFUNCTION("""COMPUTED_VALUE"""),3.4)</f>
        <v>3.4</v>
      </c>
      <c r="AA454" s="25">
        <f>IFERROR(__xludf.DUMMYFUNCTION("""COMPUTED_VALUE"""),3.2)</f>
        <v>3.2</v>
      </c>
      <c r="AB454" s="25">
        <f>IFERROR(__xludf.DUMMYFUNCTION("""COMPUTED_VALUE"""),3.4)</f>
        <v>3.4</v>
      </c>
      <c r="AC454" s="25">
        <f>IFERROR(__xludf.DUMMYFUNCTION("""COMPUTED_VALUE"""),3.8)</f>
        <v>3.8</v>
      </c>
      <c r="AD454" s="25">
        <f>IFERROR(__xludf.DUMMYFUNCTION("""COMPUTED_VALUE"""),3.5)</f>
        <v>3.5</v>
      </c>
      <c r="AE454" s="25">
        <f>IFERROR(__xludf.DUMMYFUNCTION("""COMPUTED_VALUE"""),3.5)</f>
        <v>3.5</v>
      </c>
      <c r="AF454" s="25">
        <f>IFERROR(__xludf.DUMMYFUNCTION("""COMPUTED_VALUE"""),3.3)</f>
        <v>3.3</v>
      </c>
      <c r="AG454" s="25">
        <f>IFERROR(__xludf.DUMMYFUNCTION("""COMPUTED_VALUE"""),3.1)</f>
        <v>3.1</v>
      </c>
      <c r="AH454" s="25">
        <f>IFERROR(__xludf.DUMMYFUNCTION("""COMPUTED_VALUE"""),3.8)</f>
        <v>3.8</v>
      </c>
      <c r="AI454" s="25">
        <f>IFERROR(__xludf.DUMMYFUNCTION("""COMPUTED_VALUE"""),3.3)</f>
        <v>3.3</v>
      </c>
      <c r="AJ454" s="25">
        <f>IFERROR(__xludf.DUMMYFUNCTION("""COMPUTED_VALUE"""),4.0)</f>
        <v>4</v>
      </c>
      <c r="AK454" s="25">
        <f>IFERROR(__xludf.DUMMYFUNCTION("""COMPUTED_VALUE"""),3.8)</f>
        <v>3.8</v>
      </c>
      <c r="AL454" s="25">
        <f>IFERROR(__xludf.DUMMYFUNCTION("""COMPUTED_VALUE"""),3.3)</f>
        <v>3.3</v>
      </c>
      <c r="AM454" s="25">
        <f>IFERROR(__xludf.DUMMYFUNCTION("""COMPUTED_VALUE"""),3.1)</f>
        <v>3.1</v>
      </c>
      <c r="AN454" s="25">
        <f>IFERROR(__xludf.DUMMYFUNCTION("""COMPUTED_VALUE"""),3.1)</f>
        <v>3.1</v>
      </c>
      <c r="AO454" s="25">
        <f>IFERROR(__xludf.DUMMYFUNCTION("""COMPUTED_VALUE"""),3.4)</f>
        <v>3.4</v>
      </c>
      <c r="AP454" s="25">
        <f>IFERROR(__xludf.DUMMYFUNCTION("""COMPUTED_VALUE"""),3.5)</f>
        <v>3.5</v>
      </c>
      <c r="AQ454" s="25">
        <f>IFERROR(__xludf.DUMMYFUNCTION("""COMPUTED_VALUE"""),3.2)</f>
        <v>3.2</v>
      </c>
      <c r="AR454" s="25">
        <f>IFERROR(__xludf.DUMMYFUNCTION("""COMPUTED_VALUE"""),4.1)</f>
        <v>4.1</v>
      </c>
      <c r="AS454" s="25">
        <f>IFERROR(__xludf.DUMMYFUNCTION("""COMPUTED_VALUE"""),3.8)</f>
        <v>3.8</v>
      </c>
      <c r="AT454" s="25">
        <f>IFERROR(__xludf.DUMMYFUNCTION("""COMPUTED_VALUE"""),3.7)</f>
        <v>3.7</v>
      </c>
      <c r="AU454" s="25">
        <f>IFERROR(__xludf.DUMMYFUNCTION("""COMPUTED_VALUE"""),3.3)</f>
        <v>3.3</v>
      </c>
      <c r="AV454" s="25">
        <f>IFERROR(__xludf.DUMMYFUNCTION("""COMPUTED_VALUE"""),3.7)</f>
        <v>3.7</v>
      </c>
      <c r="AW454" s="25">
        <f>IFERROR(__xludf.DUMMYFUNCTION("""COMPUTED_VALUE"""),3.4)</f>
        <v>3.4</v>
      </c>
      <c r="AX454" s="25">
        <f>IFERROR(__xludf.DUMMYFUNCTION("""COMPUTED_VALUE"""),3.0)</f>
        <v>3</v>
      </c>
      <c r="AY454" s="25">
        <f>IFERROR(__xludf.DUMMYFUNCTION("""COMPUTED_VALUE"""),3.1)</f>
        <v>3.1</v>
      </c>
      <c r="AZ454" s="25">
        <f>IFERROR(__xludf.DUMMYFUNCTION("""COMPUTED_VALUE"""),3.6)</f>
        <v>3.6</v>
      </c>
      <c r="BA454" s="25">
        <f>IFERROR(__xludf.DUMMYFUNCTION("""COMPUTED_VALUE"""),3.0)</f>
        <v>3</v>
      </c>
      <c r="BB454" s="25">
        <f>IFERROR(__xludf.DUMMYFUNCTION("""COMPUTED_VALUE"""),3.8)</f>
        <v>3.8</v>
      </c>
      <c r="BC454" s="25">
        <f>IFERROR(__xludf.DUMMYFUNCTION("""COMPUTED_VALUE"""),3.3)</f>
        <v>3.3</v>
      </c>
      <c r="BD454" s="25">
        <f>IFERROR(__xludf.DUMMYFUNCTION("""COMPUTED_VALUE"""),3.7)</f>
        <v>3.7</v>
      </c>
      <c r="BE454" s="25">
        <f>IFERROR(__xludf.DUMMYFUNCTION("""COMPUTED_VALUE"""),3.3)</f>
        <v>3.3</v>
      </c>
      <c r="BF454" s="25">
        <f>IFERROR(__xludf.DUMMYFUNCTION("""COMPUTED_VALUE"""),3.9)</f>
        <v>3.9</v>
      </c>
      <c r="BG454" s="25">
        <f>IFERROR(__xludf.DUMMYFUNCTION("""COMPUTED_VALUE"""),3.4)</f>
        <v>3.4</v>
      </c>
      <c r="BH454" s="25">
        <f>IFERROR(__xludf.DUMMYFUNCTION("""COMPUTED_VALUE"""),3.8)</f>
        <v>3.8</v>
      </c>
      <c r="BI454" s="25">
        <f>IFERROR(__xludf.DUMMYFUNCTION("""COMPUTED_VALUE"""),3.1)</f>
        <v>3.1</v>
      </c>
      <c r="BJ454" s="25">
        <f>IFERROR(__xludf.DUMMYFUNCTION("""COMPUTED_VALUE"""),3.3)</f>
        <v>3.3</v>
      </c>
      <c r="BK454" s="25">
        <f>IFERROR(__xludf.DUMMYFUNCTION("""COMPUTED_VALUE"""),4.0)</f>
        <v>4</v>
      </c>
      <c r="BL454" s="25">
        <f>IFERROR(__xludf.DUMMYFUNCTION("""COMPUTED_VALUE"""),3.7)</f>
        <v>3.7</v>
      </c>
      <c r="BM454" s="25">
        <f>IFERROR(__xludf.DUMMYFUNCTION("""COMPUTED_VALUE"""),3.2)</f>
        <v>3.2</v>
      </c>
      <c r="BN454" s="25">
        <f>IFERROR(__xludf.DUMMYFUNCTION("""COMPUTED_VALUE"""),3.2)</f>
        <v>3.2</v>
      </c>
      <c r="BO454" s="25">
        <f>IFERROR(__xludf.DUMMYFUNCTION("""COMPUTED_VALUE"""),4.1)</f>
        <v>4.1</v>
      </c>
      <c r="BP454" s="25">
        <f>IFERROR(__xludf.DUMMYFUNCTION("""COMPUTED_VALUE"""),3.8)</f>
        <v>3.8</v>
      </c>
      <c r="BQ454" s="25">
        <f>IFERROR(__xludf.DUMMYFUNCTION("""COMPUTED_VALUE"""),4.0)</f>
        <v>4</v>
      </c>
      <c r="BR454" s="25">
        <f>IFERROR(__xludf.DUMMYFUNCTION("""COMPUTED_VALUE"""),4.0)</f>
        <v>4</v>
      </c>
      <c r="BS454" s="25">
        <f>IFERROR(__xludf.DUMMYFUNCTION("""COMPUTED_VALUE"""),3.3)</f>
        <v>3.3</v>
      </c>
      <c r="BT454" s="25">
        <f>IFERROR(__xludf.DUMMYFUNCTION("""COMPUTED_VALUE"""),4.0)</f>
        <v>4</v>
      </c>
      <c r="BU454" s="25">
        <f>IFERROR(__xludf.DUMMYFUNCTION("""COMPUTED_VALUE"""),3.9)</f>
        <v>3.9</v>
      </c>
      <c r="BV454" s="25">
        <f>IFERROR(__xludf.DUMMYFUNCTION("""COMPUTED_VALUE"""),3.6)</f>
        <v>3.6</v>
      </c>
      <c r="BW454" s="25">
        <f>IFERROR(__xludf.DUMMYFUNCTION("""COMPUTED_VALUE"""),3.4)</f>
        <v>3.4</v>
      </c>
      <c r="BX454" s="25">
        <f>IFERROR(__xludf.DUMMYFUNCTION("""COMPUTED_VALUE"""),3.3)</f>
        <v>3.3</v>
      </c>
      <c r="BY454" s="25">
        <f>IFERROR(__xludf.DUMMYFUNCTION("""COMPUTED_VALUE"""),3.2)</f>
        <v>3.2</v>
      </c>
      <c r="BZ454" s="25">
        <f>IFERROR(__xludf.DUMMYFUNCTION("""COMPUTED_VALUE"""),3.6)</f>
        <v>3.6</v>
      </c>
      <c r="CA454" s="25">
        <f>IFERROR(__xludf.DUMMYFUNCTION("""COMPUTED_VALUE"""),3.6)</f>
        <v>3.6</v>
      </c>
      <c r="CB454" s="25">
        <f>IFERROR(__xludf.DUMMYFUNCTION("""COMPUTED_VALUE"""),3.0)</f>
        <v>3</v>
      </c>
      <c r="CC454" s="25">
        <f>IFERROR(__xludf.DUMMYFUNCTION("""COMPUTED_VALUE"""),3.2)</f>
        <v>3.2</v>
      </c>
    </row>
    <row r="544">
      <c r="B544" s="25">
        <f>IFERROR(__xludf.DUMMYFUNCTION("SPLIT(""3.3, 3.8, 4.1, 4.2, 3.0, 3.1, 4.0, 3.2, 3.7, 3.1, 3.6, 4.0, 3.8, 3.7, 3.1, 3.4, 3.1, 3.1, 3.9, 3.1, 4.0, 3.3, 4.2, 4.0, 3.4, 3.2, 3.4, 3.8, 3.5, 3.5, 3.3, 3.1, 3.8, 3.3, 4.0, 3.8, 3.3, 3.1, 3.1, 3.4, 3.5, 3.2, 4.1, 3.8, 3.7, 3.3, 3.7, 3.4, 3.0, 3."&amp;"1, 3.6, 3.0, 3.8, 3.3, 3.7, 3.3, 3.9, 3.4, 3.8, 3.1, 3.3, 4.0, 3.7, 3.2, 3.2, 4.1, 3.8, 4.0, 4.0, 3.3, 4.0, 3.9, 3.6, 3.4, 3.3, 3.2, 3.6, 3.6, 3.0, 3.2"","","")"),3.3)</f>
        <v>3.3</v>
      </c>
      <c r="C544" s="25">
        <f>IFERROR(__xludf.DUMMYFUNCTION("""COMPUTED_VALUE"""),3.8)</f>
        <v>3.8</v>
      </c>
      <c r="D544" s="25">
        <f>IFERROR(__xludf.DUMMYFUNCTION("""COMPUTED_VALUE"""),4.1)</f>
        <v>4.1</v>
      </c>
      <c r="E544" s="25">
        <f>IFERROR(__xludf.DUMMYFUNCTION("""COMPUTED_VALUE"""),4.2)</f>
        <v>4.2</v>
      </c>
      <c r="F544" s="25">
        <f>IFERROR(__xludf.DUMMYFUNCTION("""COMPUTED_VALUE"""),3.0)</f>
        <v>3</v>
      </c>
      <c r="G544" s="25">
        <f>IFERROR(__xludf.DUMMYFUNCTION("""COMPUTED_VALUE"""),3.1)</f>
        <v>3.1</v>
      </c>
      <c r="H544" s="25">
        <f>IFERROR(__xludf.DUMMYFUNCTION("""COMPUTED_VALUE"""),4.0)</f>
        <v>4</v>
      </c>
      <c r="I544" s="25">
        <f>IFERROR(__xludf.DUMMYFUNCTION("""COMPUTED_VALUE"""),3.2)</f>
        <v>3.2</v>
      </c>
      <c r="J544" s="25">
        <f>IFERROR(__xludf.DUMMYFUNCTION("""COMPUTED_VALUE"""),3.7)</f>
        <v>3.7</v>
      </c>
      <c r="K544" s="25">
        <f>IFERROR(__xludf.DUMMYFUNCTION("""COMPUTED_VALUE"""),3.1)</f>
        <v>3.1</v>
      </c>
      <c r="L544" s="25">
        <f>IFERROR(__xludf.DUMMYFUNCTION("""COMPUTED_VALUE"""),3.6)</f>
        <v>3.6</v>
      </c>
      <c r="M544" s="25">
        <f>IFERROR(__xludf.DUMMYFUNCTION("""COMPUTED_VALUE"""),4.0)</f>
        <v>4</v>
      </c>
      <c r="N544" s="25">
        <f>IFERROR(__xludf.DUMMYFUNCTION("""COMPUTED_VALUE"""),3.8)</f>
        <v>3.8</v>
      </c>
      <c r="O544" s="25">
        <f>IFERROR(__xludf.DUMMYFUNCTION("""COMPUTED_VALUE"""),3.7)</f>
        <v>3.7</v>
      </c>
      <c r="P544" s="25">
        <f>IFERROR(__xludf.DUMMYFUNCTION("""COMPUTED_VALUE"""),3.1)</f>
        <v>3.1</v>
      </c>
      <c r="Q544" s="25">
        <f>IFERROR(__xludf.DUMMYFUNCTION("""COMPUTED_VALUE"""),3.4)</f>
        <v>3.4</v>
      </c>
      <c r="R544" s="25">
        <f>IFERROR(__xludf.DUMMYFUNCTION("""COMPUTED_VALUE"""),3.1)</f>
        <v>3.1</v>
      </c>
      <c r="S544" s="25">
        <f>IFERROR(__xludf.DUMMYFUNCTION("""COMPUTED_VALUE"""),3.1)</f>
        <v>3.1</v>
      </c>
      <c r="T544" s="25">
        <f>IFERROR(__xludf.DUMMYFUNCTION("""COMPUTED_VALUE"""),3.9)</f>
        <v>3.9</v>
      </c>
      <c r="U544" s="25">
        <f>IFERROR(__xludf.DUMMYFUNCTION("""COMPUTED_VALUE"""),3.1)</f>
        <v>3.1</v>
      </c>
      <c r="V544" s="25">
        <f>IFERROR(__xludf.DUMMYFUNCTION("""COMPUTED_VALUE"""),4.0)</f>
        <v>4</v>
      </c>
      <c r="W544" s="25">
        <f>IFERROR(__xludf.DUMMYFUNCTION("""COMPUTED_VALUE"""),3.3)</f>
        <v>3.3</v>
      </c>
      <c r="X544" s="25">
        <f>IFERROR(__xludf.DUMMYFUNCTION("""COMPUTED_VALUE"""),4.2)</f>
        <v>4.2</v>
      </c>
      <c r="Y544" s="25">
        <f>IFERROR(__xludf.DUMMYFUNCTION("""COMPUTED_VALUE"""),4.0)</f>
        <v>4</v>
      </c>
      <c r="Z544" s="25">
        <f>IFERROR(__xludf.DUMMYFUNCTION("""COMPUTED_VALUE"""),3.4)</f>
        <v>3.4</v>
      </c>
      <c r="AA544" s="25">
        <f>IFERROR(__xludf.DUMMYFUNCTION("""COMPUTED_VALUE"""),3.2)</f>
        <v>3.2</v>
      </c>
      <c r="AB544" s="25">
        <f>IFERROR(__xludf.DUMMYFUNCTION("""COMPUTED_VALUE"""),3.4)</f>
        <v>3.4</v>
      </c>
      <c r="AC544" s="25">
        <f>IFERROR(__xludf.DUMMYFUNCTION("""COMPUTED_VALUE"""),3.8)</f>
        <v>3.8</v>
      </c>
      <c r="AD544" s="25">
        <f>IFERROR(__xludf.DUMMYFUNCTION("""COMPUTED_VALUE"""),3.5)</f>
        <v>3.5</v>
      </c>
      <c r="AE544" s="25">
        <f>IFERROR(__xludf.DUMMYFUNCTION("""COMPUTED_VALUE"""),3.5)</f>
        <v>3.5</v>
      </c>
      <c r="AF544" s="25">
        <f>IFERROR(__xludf.DUMMYFUNCTION("""COMPUTED_VALUE"""),3.3)</f>
        <v>3.3</v>
      </c>
      <c r="AG544" s="25">
        <f>IFERROR(__xludf.DUMMYFUNCTION("""COMPUTED_VALUE"""),3.1)</f>
        <v>3.1</v>
      </c>
      <c r="AH544" s="25">
        <f>IFERROR(__xludf.DUMMYFUNCTION("""COMPUTED_VALUE"""),3.8)</f>
        <v>3.8</v>
      </c>
      <c r="AI544" s="25">
        <f>IFERROR(__xludf.DUMMYFUNCTION("""COMPUTED_VALUE"""),3.3)</f>
        <v>3.3</v>
      </c>
      <c r="AJ544" s="25">
        <f>IFERROR(__xludf.DUMMYFUNCTION("""COMPUTED_VALUE"""),4.0)</f>
        <v>4</v>
      </c>
      <c r="AK544" s="25">
        <f>IFERROR(__xludf.DUMMYFUNCTION("""COMPUTED_VALUE"""),3.8)</f>
        <v>3.8</v>
      </c>
      <c r="AL544" s="25">
        <f>IFERROR(__xludf.DUMMYFUNCTION("""COMPUTED_VALUE"""),3.3)</f>
        <v>3.3</v>
      </c>
      <c r="AM544" s="25">
        <f>IFERROR(__xludf.DUMMYFUNCTION("""COMPUTED_VALUE"""),3.1)</f>
        <v>3.1</v>
      </c>
      <c r="AN544" s="25">
        <f>IFERROR(__xludf.DUMMYFUNCTION("""COMPUTED_VALUE"""),3.1)</f>
        <v>3.1</v>
      </c>
      <c r="AO544" s="25">
        <f>IFERROR(__xludf.DUMMYFUNCTION("""COMPUTED_VALUE"""),3.4)</f>
        <v>3.4</v>
      </c>
      <c r="AP544" s="25">
        <f>IFERROR(__xludf.DUMMYFUNCTION("""COMPUTED_VALUE"""),3.5)</f>
        <v>3.5</v>
      </c>
      <c r="AQ544" s="25">
        <f>IFERROR(__xludf.DUMMYFUNCTION("""COMPUTED_VALUE"""),3.2)</f>
        <v>3.2</v>
      </c>
      <c r="AR544" s="25">
        <f>IFERROR(__xludf.DUMMYFUNCTION("""COMPUTED_VALUE"""),4.1)</f>
        <v>4.1</v>
      </c>
      <c r="AS544" s="25">
        <f>IFERROR(__xludf.DUMMYFUNCTION("""COMPUTED_VALUE"""),3.8)</f>
        <v>3.8</v>
      </c>
      <c r="AT544" s="25">
        <f>IFERROR(__xludf.DUMMYFUNCTION("""COMPUTED_VALUE"""),3.7)</f>
        <v>3.7</v>
      </c>
      <c r="AU544" s="25">
        <f>IFERROR(__xludf.DUMMYFUNCTION("""COMPUTED_VALUE"""),3.3)</f>
        <v>3.3</v>
      </c>
      <c r="AV544" s="25">
        <f>IFERROR(__xludf.DUMMYFUNCTION("""COMPUTED_VALUE"""),3.7)</f>
        <v>3.7</v>
      </c>
      <c r="AW544" s="25">
        <f>IFERROR(__xludf.DUMMYFUNCTION("""COMPUTED_VALUE"""),3.4)</f>
        <v>3.4</v>
      </c>
      <c r="AX544" s="25">
        <f>IFERROR(__xludf.DUMMYFUNCTION("""COMPUTED_VALUE"""),3.0)</f>
        <v>3</v>
      </c>
      <c r="AY544" s="25">
        <f>IFERROR(__xludf.DUMMYFUNCTION("""COMPUTED_VALUE"""),3.1)</f>
        <v>3.1</v>
      </c>
      <c r="AZ544" s="25">
        <f>IFERROR(__xludf.DUMMYFUNCTION("""COMPUTED_VALUE"""),3.6)</f>
        <v>3.6</v>
      </c>
      <c r="BA544" s="25">
        <f>IFERROR(__xludf.DUMMYFUNCTION("""COMPUTED_VALUE"""),3.0)</f>
        <v>3</v>
      </c>
      <c r="BB544" s="25">
        <f>IFERROR(__xludf.DUMMYFUNCTION("""COMPUTED_VALUE"""),3.8)</f>
        <v>3.8</v>
      </c>
      <c r="BC544" s="25">
        <f>IFERROR(__xludf.DUMMYFUNCTION("""COMPUTED_VALUE"""),3.3)</f>
        <v>3.3</v>
      </c>
      <c r="BD544" s="25">
        <f>IFERROR(__xludf.DUMMYFUNCTION("""COMPUTED_VALUE"""),3.7)</f>
        <v>3.7</v>
      </c>
      <c r="BE544" s="25">
        <f>IFERROR(__xludf.DUMMYFUNCTION("""COMPUTED_VALUE"""),3.3)</f>
        <v>3.3</v>
      </c>
      <c r="BF544" s="25">
        <f>IFERROR(__xludf.DUMMYFUNCTION("""COMPUTED_VALUE"""),3.9)</f>
        <v>3.9</v>
      </c>
      <c r="BG544" s="25">
        <f>IFERROR(__xludf.DUMMYFUNCTION("""COMPUTED_VALUE"""),3.4)</f>
        <v>3.4</v>
      </c>
      <c r="BH544" s="25">
        <f>IFERROR(__xludf.DUMMYFUNCTION("""COMPUTED_VALUE"""),3.8)</f>
        <v>3.8</v>
      </c>
      <c r="BI544" s="25">
        <f>IFERROR(__xludf.DUMMYFUNCTION("""COMPUTED_VALUE"""),3.1)</f>
        <v>3.1</v>
      </c>
      <c r="BJ544" s="25">
        <f>IFERROR(__xludf.DUMMYFUNCTION("""COMPUTED_VALUE"""),3.3)</f>
        <v>3.3</v>
      </c>
      <c r="BK544" s="25">
        <f>IFERROR(__xludf.DUMMYFUNCTION("""COMPUTED_VALUE"""),4.0)</f>
        <v>4</v>
      </c>
      <c r="BL544" s="25">
        <f>IFERROR(__xludf.DUMMYFUNCTION("""COMPUTED_VALUE"""),3.7)</f>
        <v>3.7</v>
      </c>
      <c r="BM544" s="25">
        <f>IFERROR(__xludf.DUMMYFUNCTION("""COMPUTED_VALUE"""),3.2)</f>
        <v>3.2</v>
      </c>
      <c r="BN544" s="25">
        <f>IFERROR(__xludf.DUMMYFUNCTION("""COMPUTED_VALUE"""),3.2)</f>
        <v>3.2</v>
      </c>
      <c r="BO544" s="25">
        <f>IFERROR(__xludf.DUMMYFUNCTION("""COMPUTED_VALUE"""),4.1)</f>
        <v>4.1</v>
      </c>
      <c r="BP544" s="25">
        <f>IFERROR(__xludf.DUMMYFUNCTION("""COMPUTED_VALUE"""),3.8)</f>
        <v>3.8</v>
      </c>
      <c r="BQ544" s="25">
        <f>IFERROR(__xludf.DUMMYFUNCTION("""COMPUTED_VALUE"""),4.0)</f>
        <v>4</v>
      </c>
      <c r="BR544" s="25">
        <f>IFERROR(__xludf.DUMMYFUNCTION("""COMPUTED_VALUE"""),4.0)</f>
        <v>4</v>
      </c>
      <c r="BS544" s="25">
        <f>IFERROR(__xludf.DUMMYFUNCTION("""COMPUTED_VALUE"""),3.3)</f>
        <v>3.3</v>
      </c>
      <c r="BT544" s="25">
        <f>IFERROR(__xludf.DUMMYFUNCTION("""COMPUTED_VALUE"""),4.0)</f>
        <v>4</v>
      </c>
      <c r="BU544" s="25">
        <f>IFERROR(__xludf.DUMMYFUNCTION("""COMPUTED_VALUE"""),3.9)</f>
        <v>3.9</v>
      </c>
      <c r="BV544" s="25">
        <f>IFERROR(__xludf.DUMMYFUNCTION("""COMPUTED_VALUE"""),3.6)</f>
        <v>3.6</v>
      </c>
      <c r="BW544" s="25">
        <f>IFERROR(__xludf.DUMMYFUNCTION("""COMPUTED_VALUE"""),3.4)</f>
        <v>3.4</v>
      </c>
      <c r="BX544" s="25">
        <f>IFERROR(__xludf.DUMMYFUNCTION("""COMPUTED_VALUE"""),3.3)</f>
        <v>3.3</v>
      </c>
      <c r="BY544" s="25">
        <f>IFERROR(__xludf.DUMMYFUNCTION("""COMPUTED_VALUE"""),3.2)</f>
        <v>3.2</v>
      </c>
      <c r="BZ544" s="25">
        <f>IFERROR(__xludf.DUMMYFUNCTION("""COMPUTED_VALUE"""),3.6)</f>
        <v>3.6</v>
      </c>
      <c r="CA544" s="25">
        <f>IFERROR(__xludf.DUMMYFUNCTION("""COMPUTED_VALUE"""),3.6)</f>
        <v>3.6</v>
      </c>
      <c r="CB544" s="25">
        <f>IFERROR(__xludf.DUMMYFUNCTION("""COMPUTED_VALUE"""),3.0)</f>
        <v>3</v>
      </c>
      <c r="CC544" s="25">
        <f>IFERROR(__xludf.DUMMYFUNCTION("""COMPUTED_VALUE"""),3.2)</f>
        <v>3.2</v>
      </c>
    </row>
    <row r="634">
      <c r="B634" s="25">
        <f>IFERROR(__xludf.DUMMYFUNCTION("SPLIT(""3.3, 3.8, 4.1, 4.2, 3.0, 3.1, 4.0, 3.2, 3.7, 3.1, 3.6, 4.0, 3.8, 3.7, 3.1, 3.4, 3.1, 3.1, 3.9, 3.1, 4.0, 3.3, 4.2, 4.0, 3.4, 3.2, 3.4, 3.8, 3.5, 3.5, 3.3, 3.1, 3.8, 3.3, 4.0, 3.8, 3.3, 3.1, 3.1, 3.4, 3.5, 3.2, 4.1, 3.8, 3.7, 3.3, 3.7, 3.4, 3.0, 3."&amp;"1, 3.6, 3.0, 3.8, 3.3, 3.7, 3.3, 3.9, 3.4, 3.8, 3.1, 3.3, 4.0, 3.7, 3.2, 3.2, 4.1, 3.8, 4.0, 4.0, 3.3, 4.0, 3.9, 3.6, 3.4, 3.3, 3.2, 3.6, 3.6, 3.0, 3.2"","","")"),3.3)</f>
        <v>3.3</v>
      </c>
      <c r="C634" s="25">
        <f>IFERROR(__xludf.DUMMYFUNCTION("""COMPUTED_VALUE"""),3.8)</f>
        <v>3.8</v>
      </c>
      <c r="D634" s="25">
        <f>IFERROR(__xludf.DUMMYFUNCTION("""COMPUTED_VALUE"""),4.1)</f>
        <v>4.1</v>
      </c>
      <c r="E634" s="25">
        <f>IFERROR(__xludf.DUMMYFUNCTION("""COMPUTED_VALUE"""),4.2)</f>
        <v>4.2</v>
      </c>
      <c r="F634" s="25">
        <f>IFERROR(__xludf.DUMMYFUNCTION("""COMPUTED_VALUE"""),3.0)</f>
        <v>3</v>
      </c>
      <c r="G634" s="25">
        <f>IFERROR(__xludf.DUMMYFUNCTION("""COMPUTED_VALUE"""),3.1)</f>
        <v>3.1</v>
      </c>
      <c r="H634" s="25">
        <f>IFERROR(__xludf.DUMMYFUNCTION("""COMPUTED_VALUE"""),4.0)</f>
        <v>4</v>
      </c>
      <c r="I634" s="25">
        <f>IFERROR(__xludf.DUMMYFUNCTION("""COMPUTED_VALUE"""),3.2)</f>
        <v>3.2</v>
      </c>
      <c r="J634" s="25">
        <f>IFERROR(__xludf.DUMMYFUNCTION("""COMPUTED_VALUE"""),3.7)</f>
        <v>3.7</v>
      </c>
      <c r="K634" s="25">
        <f>IFERROR(__xludf.DUMMYFUNCTION("""COMPUTED_VALUE"""),3.1)</f>
        <v>3.1</v>
      </c>
      <c r="L634" s="25">
        <f>IFERROR(__xludf.DUMMYFUNCTION("""COMPUTED_VALUE"""),3.6)</f>
        <v>3.6</v>
      </c>
      <c r="M634" s="25">
        <f>IFERROR(__xludf.DUMMYFUNCTION("""COMPUTED_VALUE"""),4.0)</f>
        <v>4</v>
      </c>
      <c r="N634" s="25">
        <f>IFERROR(__xludf.DUMMYFUNCTION("""COMPUTED_VALUE"""),3.8)</f>
        <v>3.8</v>
      </c>
      <c r="O634" s="25">
        <f>IFERROR(__xludf.DUMMYFUNCTION("""COMPUTED_VALUE"""),3.7)</f>
        <v>3.7</v>
      </c>
      <c r="P634" s="25">
        <f>IFERROR(__xludf.DUMMYFUNCTION("""COMPUTED_VALUE"""),3.1)</f>
        <v>3.1</v>
      </c>
      <c r="Q634" s="25">
        <f>IFERROR(__xludf.DUMMYFUNCTION("""COMPUTED_VALUE"""),3.4)</f>
        <v>3.4</v>
      </c>
      <c r="R634" s="25">
        <f>IFERROR(__xludf.DUMMYFUNCTION("""COMPUTED_VALUE"""),3.1)</f>
        <v>3.1</v>
      </c>
      <c r="S634" s="25">
        <f>IFERROR(__xludf.DUMMYFUNCTION("""COMPUTED_VALUE"""),3.1)</f>
        <v>3.1</v>
      </c>
      <c r="T634" s="25">
        <f>IFERROR(__xludf.DUMMYFUNCTION("""COMPUTED_VALUE"""),3.9)</f>
        <v>3.9</v>
      </c>
      <c r="U634" s="25">
        <f>IFERROR(__xludf.DUMMYFUNCTION("""COMPUTED_VALUE"""),3.1)</f>
        <v>3.1</v>
      </c>
      <c r="V634" s="25">
        <f>IFERROR(__xludf.DUMMYFUNCTION("""COMPUTED_VALUE"""),4.0)</f>
        <v>4</v>
      </c>
      <c r="W634" s="25">
        <f>IFERROR(__xludf.DUMMYFUNCTION("""COMPUTED_VALUE"""),3.3)</f>
        <v>3.3</v>
      </c>
      <c r="X634" s="25">
        <f>IFERROR(__xludf.DUMMYFUNCTION("""COMPUTED_VALUE"""),4.2)</f>
        <v>4.2</v>
      </c>
      <c r="Y634" s="25">
        <f>IFERROR(__xludf.DUMMYFUNCTION("""COMPUTED_VALUE"""),4.0)</f>
        <v>4</v>
      </c>
      <c r="Z634" s="25">
        <f>IFERROR(__xludf.DUMMYFUNCTION("""COMPUTED_VALUE"""),3.4)</f>
        <v>3.4</v>
      </c>
      <c r="AA634" s="25">
        <f>IFERROR(__xludf.DUMMYFUNCTION("""COMPUTED_VALUE"""),3.2)</f>
        <v>3.2</v>
      </c>
      <c r="AB634" s="25">
        <f>IFERROR(__xludf.DUMMYFUNCTION("""COMPUTED_VALUE"""),3.4)</f>
        <v>3.4</v>
      </c>
      <c r="AC634" s="25">
        <f>IFERROR(__xludf.DUMMYFUNCTION("""COMPUTED_VALUE"""),3.8)</f>
        <v>3.8</v>
      </c>
      <c r="AD634" s="25">
        <f>IFERROR(__xludf.DUMMYFUNCTION("""COMPUTED_VALUE"""),3.5)</f>
        <v>3.5</v>
      </c>
      <c r="AE634" s="25">
        <f>IFERROR(__xludf.DUMMYFUNCTION("""COMPUTED_VALUE"""),3.5)</f>
        <v>3.5</v>
      </c>
      <c r="AF634" s="25">
        <f>IFERROR(__xludf.DUMMYFUNCTION("""COMPUTED_VALUE"""),3.3)</f>
        <v>3.3</v>
      </c>
      <c r="AG634" s="25">
        <f>IFERROR(__xludf.DUMMYFUNCTION("""COMPUTED_VALUE"""),3.1)</f>
        <v>3.1</v>
      </c>
      <c r="AH634" s="25">
        <f>IFERROR(__xludf.DUMMYFUNCTION("""COMPUTED_VALUE"""),3.8)</f>
        <v>3.8</v>
      </c>
      <c r="AI634" s="25">
        <f>IFERROR(__xludf.DUMMYFUNCTION("""COMPUTED_VALUE"""),3.3)</f>
        <v>3.3</v>
      </c>
      <c r="AJ634" s="25">
        <f>IFERROR(__xludf.DUMMYFUNCTION("""COMPUTED_VALUE"""),4.0)</f>
        <v>4</v>
      </c>
      <c r="AK634" s="25">
        <f>IFERROR(__xludf.DUMMYFUNCTION("""COMPUTED_VALUE"""),3.8)</f>
        <v>3.8</v>
      </c>
      <c r="AL634" s="25">
        <f>IFERROR(__xludf.DUMMYFUNCTION("""COMPUTED_VALUE"""),3.3)</f>
        <v>3.3</v>
      </c>
      <c r="AM634" s="25">
        <f>IFERROR(__xludf.DUMMYFUNCTION("""COMPUTED_VALUE"""),3.1)</f>
        <v>3.1</v>
      </c>
      <c r="AN634" s="25">
        <f>IFERROR(__xludf.DUMMYFUNCTION("""COMPUTED_VALUE"""),3.1)</f>
        <v>3.1</v>
      </c>
      <c r="AO634" s="25">
        <f>IFERROR(__xludf.DUMMYFUNCTION("""COMPUTED_VALUE"""),3.4)</f>
        <v>3.4</v>
      </c>
      <c r="AP634" s="25">
        <f>IFERROR(__xludf.DUMMYFUNCTION("""COMPUTED_VALUE"""),3.5)</f>
        <v>3.5</v>
      </c>
      <c r="AQ634" s="25">
        <f>IFERROR(__xludf.DUMMYFUNCTION("""COMPUTED_VALUE"""),3.2)</f>
        <v>3.2</v>
      </c>
      <c r="AR634" s="25">
        <f>IFERROR(__xludf.DUMMYFUNCTION("""COMPUTED_VALUE"""),4.1)</f>
        <v>4.1</v>
      </c>
      <c r="AS634" s="25">
        <f>IFERROR(__xludf.DUMMYFUNCTION("""COMPUTED_VALUE"""),3.8)</f>
        <v>3.8</v>
      </c>
      <c r="AT634" s="25">
        <f>IFERROR(__xludf.DUMMYFUNCTION("""COMPUTED_VALUE"""),3.7)</f>
        <v>3.7</v>
      </c>
      <c r="AU634" s="25">
        <f>IFERROR(__xludf.DUMMYFUNCTION("""COMPUTED_VALUE"""),3.3)</f>
        <v>3.3</v>
      </c>
      <c r="AV634" s="25">
        <f>IFERROR(__xludf.DUMMYFUNCTION("""COMPUTED_VALUE"""),3.7)</f>
        <v>3.7</v>
      </c>
      <c r="AW634" s="25">
        <f>IFERROR(__xludf.DUMMYFUNCTION("""COMPUTED_VALUE"""),3.4)</f>
        <v>3.4</v>
      </c>
      <c r="AX634" s="25">
        <f>IFERROR(__xludf.DUMMYFUNCTION("""COMPUTED_VALUE"""),3.0)</f>
        <v>3</v>
      </c>
      <c r="AY634" s="25">
        <f>IFERROR(__xludf.DUMMYFUNCTION("""COMPUTED_VALUE"""),3.1)</f>
        <v>3.1</v>
      </c>
      <c r="AZ634" s="25">
        <f>IFERROR(__xludf.DUMMYFUNCTION("""COMPUTED_VALUE"""),3.6)</f>
        <v>3.6</v>
      </c>
      <c r="BA634" s="25">
        <f>IFERROR(__xludf.DUMMYFUNCTION("""COMPUTED_VALUE"""),3.0)</f>
        <v>3</v>
      </c>
      <c r="BB634" s="25">
        <f>IFERROR(__xludf.DUMMYFUNCTION("""COMPUTED_VALUE"""),3.8)</f>
        <v>3.8</v>
      </c>
      <c r="BC634" s="25">
        <f>IFERROR(__xludf.DUMMYFUNCTION("""COMPUTED_VALUE"""),3.3)</f>
        <v>3.3</v>
      </c>
      <c r="BD634" s="25">
        <f>IFERROR(__xludf.DUMMYFUNCTION("""COMPUTED_VALUE"""),3.7)</f>
        <v>3.7</v>
      </c>
      <c r="BE634" s="25">
        <f>IFERROR(__xludf.DUMMYFUNCTION("""COMPUTED_VALUE"""),3.3)</f>
        <v>3.3</v>
      </c>
      <c r="BF634" s="25">
        <f>IFERROR(__xludf.DUMMYFUNCTION("""COMPUTED_VALUE"""),3.9)</f>
        <v>3.9</v>
      </c>
      <c r="BG634" s="25">
        <f>IFERROR(__xludf.DUMMYFUNCTION("""COMPUTED_VALUE"""),3.4)</f>
        <v>3.4</v>
      </c>
      <c r="BH634" s="25">
        <f>IFERROR(__xludf.DUMMYFUNCTION("""COMPUTED_VALUE"""),3.8)</f>
        <v>3.8</v>
      </c>
      <c r="BI634" s="25">
        <f>IFERROR(__xludf.DUMMYFUNCTION("""COMPUTED_VALUE"""),3.1)</f>
        <v>3.1</v>
      </c>
      <c r="BJ634" s="25">
        <f>IFERROR(__xludf.DUMMYFUNCTION("""COMPUTED_VALUE"""),3.3)</f>
        <v>3.3</v>
      </c>
      <c r="BK634" s="25">
        <f>IFERROR(__xludf.DUMMYFUNCTION("""COMPUTED_VALUE"""),4.0)</f>
        <v>4</v>
      </c>
      <c r="BL634" s="25">
        <f>IFERROR(__xludf.DUMMYFUNCTION("""COMPUTED_VALUE"""),3.7)</f>
        <v>3.7</v>
      </c>
      <c r="BM634" s="25">
        <f>IFERROR(__xludf.DUMMYFUNCTION("""COMPUTED_VALUE"""),3.2)</f>
        <v>3.2</v>
      </c>
      <c r="BN634" s="25">
        <f>IFERROR(__xludf.DUMMYFUNCTION("""COMPUTED_VALUE"""),3.2)</f>
        <v>3.2</v>
      </c>
      <c r="BO634" s="25">
        <f>IFERROR(__xludf.DUMMYFUNCTION("""COMPUTED_VALUE"""),4.1)</f>
        <v>4.1</v>
      </c>
      <c r="BP634" s="25">
        <f>IFERROR(__xludf.DUMMYFUNCTION("""COMPUTED_VALUE"""),3.8)</f>
        <v>3.8</v>
      </c>
      <c r="BQ634" s="25">
        <f>IFERROR(__xludf.DUMMYFUNCTION("""COMPUTED_VALUE"""),4.0)</f>
        <v>4</v>
      </c>
      <c r="BR634" s="25">
        <f>IFERROR(__xludf.DUMMYFUNCTION("""COMPUTED_VALUE"""),4.0)</f>
        <v>4</v>
      </c>
      <c r="BS634" s="25">
        <f>IFERROR(__xludf.DUMMYFUNCTION("""COMPUTED_VALUE"""),3.3)</f>
        <v>3.3</v>
      </c>
      <c r="BT634" s="25">
        <f>IFERROR(__xludf.DUMMYFUNCTION("""COMPUTED_VALUE"""),4.0)</f>
        <v>4</v>
      </c>
      <c r="BU634" s="25">
        <f>IFERROR(__xludf.DUMMYFUNCTION("""COMPUTED_VALUE"""),3.9)</f>
        <v>3.9</v>
      </c>
      <c r="BV634" s="25">
        <f>IFERROR(__xludf.DUMMYFUNCTION("""COMPUTED_VALUE"""),3.6)</f>
        <v>3.6</v>
      </c>
      <c r="BW634" s="25">
        <f>IFERROR(__xludf.DUMMYFUNCTION("""COMPUTED_VALUE"""),3.4)</f>
        <v>3.4</v>
      </c>
      <c r="BX634" s="25">
        <f>IFERROR(__xludf.DUMMYFUNCTION("""COMPUTED_VALUE"""),3.3)</f>
        <v>3.3</v>
      </c>
      <c r="BY634" s="25">
        <f>IFERROR(__xludf.DUMMYFUNCTION("""COMPUTED_VALUE"""),3.2)</f>
        <v>3.2</v>
      </c>
      <c r="BZ634" s="25">
        <f>IFERROR(__xludf.DUMMYFUNCTION("""COMPUTED_VALUE"""),3.6)</f>
        <v>3.6</v>
      </c>
      <c r="CA634" s="25">
        <f>IFERROR(__xludf.DUMMYFUNCTION("""COMPUTED_VALUE"""),3.6)</f>
        <v>3.6</v>
      </c>
      <c r="CB634" s="25">
        <f>IFERROR(__xludf.DUMMYFUNCTION("""COMPUTED_VALUE"""),3.0)</f>
        <v>3</v>
      </c>
      <c r="CC634" s="25">
        <f>IFERROR(__xludf.DUMMYFUNCTION("""COMPUTED_VALUE"""),3.2)</f>
        <v>3.2</v>
      </c>
    </row>
    <row r="724">
      <c r="B724" s="25">
        <f>IFERROR(__xludf.DUMMYFUNCTION("SPLIT(""3.3, 3.8, 4.1, 4.2, 3.0, 3.1, 4.0, 3.2, 3.7, 3.1, 3.6, 4.0, 3.8, 3.7, 3.1, 3.4, 3.1, 3.1, 3.9, 3.1, 4.0, 3.3, 4.2, 4.0, 3.4, 3.2, 3.4, 3.8, 3.5, 3.5, 3.3, 3.1, 3.8, 3.3, 4.0, 3.8, 3.3, 3.1, 3.1, 3.4, 3.5, 3.2, 4.1, 3.8, 3.7, 3.3, 3.7, 3.4, 3.0, 3."&amp;"1, 3.6, 3.0, 3.8, 3.3, 3.7, 3.3, 3.9, 3.4, 3.8, 3.1, 3.3, 4.0, 3.7, 3.2, 3.2, 4.1, 3.8, 4.0, 4.0, 3.3, 4.0, 3.9, 3.6, 3.4, 3.3, 3.2, 3.6, 3.6, 3.0, 3.2"","","")"),3.3)</f>
        <v>3.3</v>
      </c>
      <c r="C724" s="25">
        <f>IFERROR(__xludf.DUMMYFUNCTION("""COMPUTED_VALUE"""),3.8)</f>
        <v>3.8</v>
      </c>
      <c r="D724" s="25">
        <f>IFERROR(__xludf.DUMMYFUNCTION("""COMPUTED_VALUE"""),4.1)</f>
        <v>4.1</v>
      </c>
      <c r="E724" s="25">
        <f>IFERROR(__xludf.DUMMYFUNCTION("""COMPUTED_VALUE"""),4.2)</f>
        <v>4.2</v>
      </c>
      <c r="F724" s="25">
        <f>IFERROR(__xludf.DUMMYFUNCTION("""COMPUTED_VALUE"""),3.0)</f>
        <v>3</v>
      </c>
      <c r="G724" s="25">
        <f>IFERROR(__xludf.DUMMYFUNCTION("""COMPUTED_VALUE"""),3.1)</f>
        <v>3.1</v>
      </c>
      <c r="H724" s="25">
        <f>IFERROR(__xludf.DUMMYFUNCTION("""COMPUTED_VALUE"""),4.0)</f>
        <v>4</v>
      </c>
      <c r="I724" s="25">
        <f>IFERROR(__xludf.DUMMYFUNCTION("""COMPUTED_VALUE"""),3.2)</f>
        <v>3.2</v>
      </c>
      <c r="J724" s="25">
        <f>IFERROR(__xludf.DUMMYFUNCTION("""COMPUTED_VALUE"""),3.7)</f>
        <v>3.7</v>
      </c>
      <c r="K724" s="25">
        <f>IFERROR(__xludf.DUMMYFUNCTION("""COMPUTED_VALUE"""),3.1)</f>
        <v>3.1</v>
      </c>
      <c r="L724" s="25">
        <f>IFERROR(__xludf.DUMMYFUNCTION("""COMPUTED_VALUE"""),3.6)</f>
        <v>3.6</v>
      </c>
      <c r="M724" s="25">
        <f>IFERROR(__xludf.DUMMYFUNCTION("""COMPUTED_VALUE"""),4.0)</f>
        <v>4</v>
      </c>
      <c r="N724" s="25">
        <f>IFERROR(__xludf.DUMMYFUNCTION("""COMPUTED_VALUE"""),3.8)</f>
        <v>3.8</v>
      </c>
      <c r="O724" s="25">
        <f>IFERROR(__xludf.DUMMYFUNCTION("""COMPUTED_VALUE"""),3.7)</f>
        <v>3.7</v>
      </c>
      <c r="P724" s="25">
        <f>IFERROR(__xludf.DUMMYFUNCTION("""COMPUTED_VALUE"""),3.1)</f>
        <v>3.1</v>
      </c>
      <c r="Q724" s="25">
        <f>IFERROR(__xludf.DUMMYFUNCTION("""COMPUTED_VALUE"""),3.4)</f>
        <v>3.4</v>
      </c>
      <c r="R724" s="25">
        <f>IFERROR(__xludf.DUMMYFUNCTION("""COMPUTED_VALUE"""),3.1)</f>
        <v>3.1</v>
      </c>
      <c r="S724" s="25">
        <f>IFERROR(__xludf.DUMMYFUNCTION("""COMPUTED_VALUE"""),3.1)</f>
        <v>3.1</v>
      </c>
      <c r="T724" s="25">
        <f>IFERROR(__xludf.DUMMYFUNCTION("""COMPUTED_VALUE"""),3.9)</f>
        <v>3.9</v>
      </c>
      <c r="U724" s="25">
        <f>IFERROR(__xludf.DUMMYFUNCTION("""COMPUTED_VALUE"""),3.1)</f>
        <v>3.1</v>
      </c>
      <c r="V724" s="25">
        <f>IFERROR(__xludf.DUMMYFUNCTION("""COMPUTED_VALUE"""),4.0)</f>
        <v>4</v>
      </c>
      <c r="W724" s="25">
        <f>IFERROR(__xludf.DUMMYFUNCTION("""COMPUTED_VALUE"""),3.3)</f>
        <v>3.3</v>
      </c>
      <c r="X724" s="25">
        <f>IFERROR(__xludf.DUMMYFUNCTION("""COMPUTED_VALUE"""),4.2)</f>
        <v>4.2</v>
      </c>
      <c r="Y724" s="25">
        <f>IFERROR(__xludf.DUMMYFUNCTION("""COMPUTED_VALUE"""),4.0)</f>
        <v>4</v>
      </c>
      <c r="Z724" s="25">
        <f>IFERROR(__xludf.DUMMYFUNCTION("""COMPUTED_VALUE"""),3.4)</f>
        <v>3.4</v>
      </c>
      <c r="AA724" s="25">
        <f>IFERROR(__xludf.DUMMYFUNCTION("""COMPUTED_VALUE"""),3.2)</f>
        <v>3.2</v>
      </c>
      <c r="AB724" s="25">
        <f>IFERROR(__xludf.DUMMYFUNCTION("""COMPUTED_VALUE"""),3.4)</f>
        <v>3.4</v>
      </c>
      <c r="AC724" s="25">
        <f>IFERROR(__xludf.DUMMYFUNCTION("""COMPUTED_VALUE"""),3.8)</f>
        <v>3.8</v>
      </c>
      <c r="AD724" s="25">
        <f>IFERROR(__xludf.DUMMYFUNCTION("""COMPUTED_VALUE"""),3.5)</f>
        <v>3.5</v>
      </c>
      <c r="AE724" s="25">
        <f>IFERROR(__xludf.DUMMYFUNCTION("""COMPUTED_VALUE"""),3.5)</f>
        <v>3.5</v>
      </c>
      <c r="AF724" s="25">
        <f>IFERROR(__xludf.DUMMYFUNCTION("""COMPUTED_VALUE"""),3.3)</f>
        <v>3.3</v>
      </c>
      <c r="AG724" s="25">
        <f>IFERROR(__xludf.DUMMYFUNCTION("""COMPUTED_VALUE"""),3.1)</f>
        <v>3.1</v>
      </c>
      <c r="AH724" s="25">
        <f>IFERROR(__xludf.DUMMYFUNCTION("""COMPUTED_VALUE"""),3.8)</f>
        <v>3.8</v>
      </c>
      <c r="AI724" s="25">
        <f>IFERROR(__xludf.DUMMYFUNCTION("""COMPUTED_VALUE"""),3.3)</f>
        <v>3.3</v>
      </c>
      <c r="AJ724" s="25">
        <f>IFERROR(__xludf.DUMMYFUNCTION("""COMPUTED_VALUE"""),4.0)</f>
        <v>4</v>
      </c>
      <c r="AK724" s="25">
        <f>IFERROR(__xludf.DUMMYFUNCTION("""COMPUTED_VALUE"""),3.8)</f>
        <v>3.8</v>
      </c>
      <c r="AL724" s="25">
        <f>IFERROR(__xludf.DUMMYFUNCTION("""COMPUTED_VALUE"""),3.3)</f>
        <v>3.3</v>
      </c>
      <c r="AM724" s="25">
        <f>IFERROR(__xludf.DUMMYFUNCTION("""COMPUTED_VALUE"""),3.1)</f>
        <v>3.1</v>
      </c>
      <c r="AN724" s="25">
        <f>IFERROR(__xludf.DUMMYFUNCTION("""COMPUTED_VALUE"""),3.1)</f>
        <v>3.1</v>
      </c>
      <c r="AO724" s="25">
        <f>IFERROR(__xludf.DUMMYFUNCTION("""COMPUTED_VALUE"""),3.4)</f>
        <v>3.4</v>
      </c>
      <c r="AP724" s="25">
        <f>IFERROR(__xludf.DUMMYFUNCTION("""COMPUTED_VALUE"""),3.5)</f>
        <v>3.5</v>
      </c>
      <c r="AQ724" s="25">
        <f>IFERROR(__xludf.DUMMYFUNCTION("""COMPUTED_VALUE"""),3.2)</f>
        <v>3.2</v>
      </c>
      <c r="AR724" s="25">
        <f>IFERROR(__xludf.DUMMYFUNCTION("""COMPUTED_VALUE"""),4.1)</f>
        <v>4.1</v>
      </c>
      <c r="AS724" s="25">
        <f>IFERROR(__xludf.DUMMYFUNCTION("""COMPUTED_VALUE"""),3.8)</f>
        <v>3.8</v>
      </c>
      <c r="AT724" s="25">
        <f>IFERROR(__xludf.DUMMYFUNCTION("""COMPUTED_VALUE"""),3.7)</f>
        <v>3.7</v>
      </c>
      <c r="AU724" s="25">
        <f>IFERROR(__xludf.DUMMYFUNCTION("""COMPUTED_VALUE"""),3.3)</f>
        <v>3.3</v>
      </c>
      <c r="AV724" s="25">
        <f>IFERROR(__xludf.DUMMYFUNCTION("""COMPUTED_VALUE"""),3.7)</f>
        <v>3.7</v>
      </c>
      <c r="AW724" s="25">
        <f>IFERROR(__xludf.DUMMYFUNCTION("""COMPUTED_VALUE"""),3.4)</f>
        <v>3.4</v>
      </c>
      <c r="AX724" s="25">
        <f>IFERROR(__xludf.DUMMYFUNCTION("""COMPUTED_VALUE"""),3.0)</f>
        <v>3</v>
      </c>
      <c r="AY724" s="25">
        <f>IFERROR(__xludf.DUMMYFUNCTION("""COMPUTED_VALUE"""),3.1)</f>
        <v>3.1</v>
      </c>
      <c r="AZ724" s="25">
        <f>IFERROR(__xludf.DUMMYFUNCTION("""COMPUTED_VALUE"""),3.6)</f>
        <v>3.6</v>
      </c>
      <c r="BA724" s="25">
        <f>IFERROR(__xludf.DUMMYFUNCTION("""COMPUTED_VALUE"""),3.0)</f>
        <v>3</v>
      </c>
      <c r="BB724" s="25">
        <f>IFERROR(__xludf.DUMMYFUNCTION("""COMPUTED_VALUE"""),3.8)</f>
        <v>3.8</v>
      </c>
      <c r="BC724" s="25">
        <f>IFERROR(__xludf.DUMMYFUNCTION("""COMPUTED_VALUE"""),3.3)</f>
        <v>3.3</v>
      </c>
      <c r="BD724" s="25">
        <f>IFERROR(__xludf.DUMMYFUNCTION("""COMPUTED_VALUE"""),3.7)</f>
        <v>3.7</v>
      </c>
      <c r="BE724" s="25">
        <f>IFERROR(__xludf.DUMMYFUNCTION("""COMPUTED_VALUE"""),3.3)</f>
        <v>3.3</v>
      </c>
      <c r="BF724" s="25">
        <f>IFERROR(__xludf.DUMMYFUNCTION("""COMPUTED_VALUE"""),3.9)</f>
        <v>3.9</v>
      </c>
      <c r="BG724" s="25">
        <f>IFERROR(__xludf.DUMMYFUNCTION("""COMPUTED_VALUE"""),3.4)</f>
        <v>3.4</v>
      </c>
      <c r="BH724" s="25">
        <f>IFERROR(__xludf.DUMMYFUNCTION("""COMPUTED_VALUE"""),3.8)</f>
        <v>3.8</v>
      </c>
      <c r="BI724" s="25">
        <f>IFERROR(__xludf.DUMMYFUNCTION("""COMPUTED_VALUE"""),3.1)</f>
        <v>3.1</v>
      </c>
      <c r="BJ724" s="25">
        <f>IFERROR(__xludf.DUMMYFUNCTION("""COMPUTED_VALUE"""),3.3)</f>
        <v>3.3</v>
      </c>
      <c r="BK724" s="25">
        <f>IFERROR(__xludf.DUMMYFUNCTION("""COMPUTED_VALUE"""),4.0)</f>
        <v>4</v>
      </c>
      <c r="BL724" s="25">
        <f>IFERROR(__xludf.DUMMYFUNCTION("""COMPUTED_VALUE"""),3.7)</f>
        <v>3.7</v>
      </c>
      <c r="BM724" s="25">
        <f>IFERROR(__xludf.DUMMYFUNCTION("""COMPUTED_VALUE"""),3.2)</f>
        <v>3.2</v>
      </c>
      <c r="BN724" s="25">
        <f>IFERROR(__xludf.DUMMYFUNCTION("""COMPUTED_VALUE"""),3.2)</f>
        <v>3.2</v>
      </c>
      <c r="BO724" s="25">
        <f>IFERROR(__xludf.DUMMYFUNCTION("""COMPUTED_VALUE"""),4.1)</f>
        <v>4.1</v>
      </c>
      <c r="BP724" s="25">
        <f>IFERROR(__xludf.DUMMYFUNCTION("""COMPUTED_VALUE"""),3.8)</f>
        <v>3.8</v>
      </c>
      <c r="BQ724" s="25">
        <f>IFERROR(__xludf.DUMMYFUNCTION("""COMPUTED_VALUE"""),4.0)</f>
        <v>4</v>
      </c>
      <c r="BR724" s="25">
        <f>IFERROR(__xludf.DUMMYFUNCTION("""COMPUTED_VALUE"""),4.0)</f>
        <v>4</v>
      </c>
      <c r="BS724" s="25">
        <f>IFERROR(__xludf.DUMMYFUNCTION("""COMPUTED_VALUE"""),3.3)</f>
        <v>3.3</v>
      </c>
      <c r="BT724" s="25">
        <f>IFERROR(__xludf.DUMMYFUNCTION("""COMPUTED_VALUE"""),4.0)</f>
        <v>4</v>
      </c>
      <c r="BU724" s="25">
        <f>IFERROR(__xludf.DUMMYFUNCTION("""COMPUTED_VALUE"""),3.9)</f>
        <v>3.9</v>
      </c>
      <c r="BV724" s="25">
        <f>IFERROR(__xludf.DUMMYFUNCTION("""COMPUTED_VALUE"""),3.6)</f>
        <v>3.6</v>
      </c>
      <c r="BW724" s="25">
        <f>IFERROR(__xludf.DUMMYFUNCTION("""COMPUTED_VALUE"""),3.4)</f>
        <v>3.4</v>
      </c>
      <c r="BX724" s="25">
        <f>IFERROR(__xludf.DUMMYFUNCTION("""COMPUTED_VALUE"""),3.3)</f>
        <v>3.3</v>
      </c>
      <c r="BY724" s="25">
        <f>IFERROR(__xludf.DUMMYFUNCTION("""COMPUTED_VALUE"""),3.2)</f>
        <v>3.2</v>
      </c>
      <c r="BZ724" s="25">
        <f>IFERROR(__xludf.DUMMYFUNCTION("""COMPUTED_VALUE"""),3.6)</f>
        <v>3.6</v>
      </c>
      <c r="CA724" s="25">
        <f>IFERROR(__xludf.DUMMYFUNCTION("""COMPUTED_VALUE"""),3.6)</f>
        <v>3.6</v>
      </c>
      <c r="CB724" s="25">
        <f>IFERROR(__xludf.DUMMYFUNCTION("""COMPUTED_VALUE"""),3.0)</f>
        <v>3</v>
      </c>
      <c r="CC724" s="25">
        <f>IFERROR(__xludf.DUMMYFUNCTION("""COMPUTED_VALUE"""),3.2)</f>
        <v>3.2</v>
      </c>
    </row>
    <row r="814">
      <c r="B814" s="25">
        <f>IFERROR(__xludf.DUMMYFUNCTION("SPLIT(""3.3, 3.8, 4.1, 4.2, 3.0, 3.1, 4.0, 3.2, 3.7, 3.1, 3.6, 4.0, 3.8, 3.7, 3.1, 3.4, 3.1, 3.1, 3.9, 3.1, 4.0, 3.3, 4.2, 4.0, 3.4, 3.2, 3.4, 3.8, 3.5, 3.5, 3.3, 3.1, 3.8, 3.3, 4.0, 3.8, 3.3, 3.1, 3.1, 3.4, 3.5, 3.2, 4.1, 3.8, 3.7, 3.3, 3.7, 3.4, 3.0, 3."&amp;"1, 3.6, 3.0, 3.8, 3.3, 3.7, 3.3, 3.9, 3.4, 3.8, 3.1, 3.3, 4.0, 3.7, 3.2, 3.2, 4.1, 3.8, 4.0, 4.0, 3.3, 4.0, 3.9, 3.6, 3.4, 3.3, 3.2, 3.6, 3.6, 3.0, 3.2"","","")"),3.3)</f>
        <v>3.3</v>
      </c>
      <c r="C814" s="25">
        <f>IFERROR(__xludf.DUMMYFUNCTION("""COMPUTED_VALUE"""),3.8)</f>
        <v>3.8</v>
      </c>
      <c r="D814" s="25">
        <f>IFERROR(__xludf.DUMMYFUNCTION("""COMPUTED_VALUE"""),4.1)</f>
        <v>4.1</v>
      </c>
      <c r="E814" s="25">
        <f>IFERROR(__xludf.DUMMYFUNCTION("""COMPUTED_VALUE"""),4.2)</f>
        <v>4.2</v>
      </c>
      <c r="F814" s="25">
        <f>IFERROR(__xludf.DUMMYFUNCTION("""COMPUTED_VALUE"""),3.0)</f>
        <v>3</v>
      </c>
      <c r="G814" s="25">
        <f>IFERROR(__xludf.DUMMYFUNCTION("""COMPUTED_VALUE"""),3.1)</f>
        <v>3.1</v>
      </c>
      <c r="H814" s="25">
        <f>IFERROR(__xludf.DUMMYFUNCTION("""COMPUTED_VALUE"""),4.0)</f>
        <v>4</v>
      </c>
      <c r="I814" s="25">
        <f>IFERROR(__xludf.DUMMYFUNCTION("""COMPUTED_VALUE"""),3.2)</f>
        <v>3.2</v>
      </c>
      <c r="J814" s="25">
        <f>IFERROR(__xludf.DUMMYFUNCTION("""COMPUTED_VALUE"""),3.7)</f>
        <v>3.7</v>
      </c>
      <c r="K814" s="25">
        <f>IFERROR(__xludf.DUMMYFUNCTION("""COMPUTED_VALUE"""),3.1)</f>
        <v>3.1</v>
      </c>
      <c r="L814" s="25">
        <f>IFERROR(__xludf.DUMMYFUNCTION("""COMPUTED_VALUE"""),3.6)</f>
        <v>3.6</v>
      </c>
      <c r="M814" s="25">
        <f>IFERROR(__xludf.DUMMYFUNCTION("""COMPUTED_VALUE"""),4.0)</f>
        <v>4</v>
      </c>
      <c r="N814" s="25">
        <f>IFERROR(__xludf.DUMMYFUNCTION("""COMPUTED_VALUE"""),3.8)</f>
        <v>3.8</v>
      </c>
      <c r="O814" s="25">
        <f>IFERROR(__xludf.DUMMYFUNCTION("""COMPUTED_VALUE"""),3.7)</f>
        <v>3.7</v>
      </c>
      <c r="P814" s="25">
        <f>IFERROR(__xludf.DUMMYFUNCTION("""COMPUTED_VALUE"""),3.1)</f>
        <v>3.1</v>
      </c>
      <c r="Q814" s="25">
        <f>IFERROR(__xludf.DUMMYFUNCTION("""COMPUTED_VALUE"""),3.4)</f>
        <v>3.4</v>
      </c>
      <c r="R814" s="25">
        <f>IFERROR(__xludf.DUMMYFUNCTION("""COMPUTED_VALUE"""),3.1)</f>
        <v>3.1</v>
      </c>
      <c r="S814" s="25">
        <f>IFERROR(__xludf.DUMMYFUNCTION("""COMPUTED_VALUE"""),3.1)</f>
        <v>3.1</v>
      </c>
      <c r="T814" s="25">
        <f>IFERROR(__xludf.DUMMYFUNCTION("""COMPUTED_VALUE"""),3.9)</f>
        <v>3.9</v>
      </c>
      <c r="U814" s="25">
        <f>IFERROR(__xludf.DUMMYFUNCTION("""COMPUTED_VALUE"""),3.1)</f>
        <v>3.1</v>
      </c>
      <c r="V814" s="25">
        <f>IFERROR(__xludf.DUMMYFUNCTION("""COMPUTED_VALUE"""),4.0)</f>
        <v>4</v>
      </c>
      <c r="W814" s="25">
        <f>IFERROR(__xludf.DUMMYFUNCTION("""COMPUTED_VALUE"""),3.3)</f>
        <v>3.3</v>
      </c>
      <c r="X814" s="25">
        <f>IFERROR(__xludf.DUMMYFUNCTION("""COMPUTED_VALUE"""),4.2)</f>
        <v>4.2</v>
      </c>
      <c r="Y814" s="25">
        <f>IFERROR(__xludf.DUMMYFUNCTION("""COMPUTED_VALUE"""),4.0)</f>
        <v>4</v>
      </c>
      <c r="Z814" s="25">
        <f>IFERROR(__xludf.DUMMYFUNCTION("""COMPUTED_VALUE"""),3.4)</f>
        <v>3.4</v>
      </c>
      <c r="AA814" s="25">
        <f>IFERROR(__xludf.DUMMYFUNCTION("""COMPUTED_VALUE"""),3.2)</f>
        <v>3.2</v>
      </c>
      <c r="AB814" s="25">
        <f>IFERROR(__xludf.DUMMYFUNCTION("""COMPUTED_VALUE"""),3.4)</f>
        <v>3.4</v>
      </c>
      <c r="AC814" s="25">
        <f>IFERROR(__xludf.DUMMYFUNCTION("""COMPUTED_VALUE"""),3.8)</f>
        <v>3.8</v>
      </c>
      <c r="AD814" s="25">
        <f>IFERROR(__xludf.DUMMYFUNCTION("""COMPUTED_VALUE"""),3.5)</f>
        <v>3.5</v>
      </c>
      <c r="AE814" s="25">
        <f>IFERROR(__xludf.DUMMYFUNCTION("""COMPUTED_VALUE"""),3.5)</f>
        <v>3.5</v>
      </c>
      <c r="AF814" s="25">
        <f>IFERROR(__xludf.DUMMYFUNCTION("""COMPUTED_VALUE"""),3.3)</f>
        <v>3.3</v>
      </c>
      <c r="AG814" s="25">
        <f>IFERROR(__xludf.DUMMYFUNCTION("""COMPUTED_VALUE"""),3.1)</f>
        <v>3.1</v>
      </c>
      <c r="AH814" s="25">
        <f>IFERROR(__xludf.DUMMYFUNCTION("""COMPUTED_VALUE"""),3.8)</f>
        <v>3.8</v>
      </c>
      <c r="AI814" s="25">
        <f>IFERROR(__xludf.DUMMYFUNCTION("""COMPUTED_VALUE"""),3.3)</f>
        <v>3.3</v>
      </c>
      <c r="AJ814" s="25">
        <f>IFERROR(__xludf.DUMMYFUNCTION("""COMPUTED_VALUE"""),4.0)</f>
        <v>4</v>
      </c>
      <c r="AK814" s="25">
        <f>IFERROR(__xludf.DUMMYFUNCTION("""COMPUTED_VALUE"""),3.8)</f>
        <v>3.8</v>
      </c>
      <c r="AL814" s="25">
        <f>IFERROR(__xludf.DUMMYFUNCTION("""COMPUTED_VALUE"""),3.3)</f>
        <v>3.3</v>
      </c>
      <c r="AM814" s="25">
        <f>IFERROR(__xludf.DUMMYFUNCTION("""COMPUTED_VALUE"""),3.1)</f>
        <v>3.1</v>
      </c>
      <c r="AN814" s="25">
        <f>IFERROR(__xludf.DUMMYFUNCTION("""COMPUTED_VALUE"""),3.1)</f>
        <v>3.1</v>
      </c>
      <c r="AO814" s="25">
        <f>IFERROR(__xludf.DUMMYFUNCTION("""COMPUTED_VALUE"""),3.4)</f>
        <v>3.4</v>
      </c>
      <c r="AP814" s="25">
        <f>IFERROR(__xludf.DUMMYFUNCTION("""COMPUTED_VALUE"""),3.5)</f>
        <v>3.5</v>
      </c>
      <c r="AQ814" s="25">
        <f>IFERROR(__xludf.DUMMYFUNCTION("""COMPUTED_VALUE"""),3.2)</f>
        <v>3.2</v>
      </c>
      <c r="AR814" s="25">
        <f>IFERROR(__xludf.DUMMYFUNCTION("""COMPUTED_VALUE"""),4.1)</f>
        <v>4.1</v>
      </c>
      <c r="AS814" s="25">
        <f>IFERROR(__xludf.DUMMYFUNCTION("""COMPUTED_VALUE"""),3.8)</f>
        <v>3.8</v>
      </c>
      <c r="AT814" s="25">
        <f>IFERROR(__xludf.DUMMYFUNCTION("""COMPUTED_VALUE"""),3.7)</f>
        <v>3.7</v>
      </c>
      <c r="AU814" s="25">
        <f>IFERROR(__xludf.DUMMYFUNCTION("""COMPUTED_VALUE"""),3.3)</f>
        <v>3.3</v>
      </c>
      <c r="AV814" s="25">
        <f>IFERROR(__xludf.DUMMYFUNCTION("""COMPUTED_VALUE"""),3.7)</f>
        <v>3.7</v>
      </c>
      <c r="AW814" s="25">
        <f>IFERROR(__xludf.DUMMYFUNCTION("""COMPUTED_VALUE"""),3.4)</f>
        <v>3.4</v>
      </c>
      <c r="AX814" s="25">
        <f>IFERROR(__xludf.DUMMYFUNCTION("""COMPUTED_VALUE"""),3.0)</f>
        <v>3</v>
      </c>
      <c r="AY814" s="25">
        <f>IFERROR(__xludf.DUMMYFUNCTION("""COMPUTED_VALUE"""),3.1)</f>
        <v>3.1</v>
      </c>
      <c r="AZ814" s="25">
        <f>IFERROR(__xludf.DUMMYFUNCTION("""COMPUTED_VALUE"""),3.6)</f>
        <v>3.6</v>
      </c>
      <c r="BA814" s="25">
        <f>IFERROR(__xludf.DUMMYFUNCTION("""COMPUTED_VALUE"""),3.0)</f>
        <v>3</v>
      </c>
      <c r="BB814" s="25">
        <f>IFERROR(__xludf.DUMMYFUNCTION("""COMPUTED_VALUE"""),3.8)</f>
        <v>3.8</v>
      </c>
      <c r="BC814" s="25">
        <f>IFERROR(__xludf.DUMMYFUNCTION("""COMPUTED_VALUE"""),3.3)</f>
        <v>3.3</v>
      </c>
      <c r="BD814" s="25">
        <f>IFERROR(__xludf.DUMMYFUNCTION("""COMPUTED_VALUE"""),3.7)</f>
        <v>3.7</v>
      </c>
      <c r="BE814" s="25">
        <f>IFERROR(__xludf.DUMMYFUNCTION("""COMPUTED_VALUE"""),3.3)</f>
        <v>3.3</v>
      </c>
      <c r="BF814" s="25">
        <f>IFERROR(__xludf.DUMMYFUNCTION("""COMPUTED_VALUE"""),3.9)</f>
        <v>3.9</v>
      </c>
      <c r="BG814" s="25">
        <f>IFERROR(__xludf.DUMMYFUNCTION("""COMPUTED_VALUE"""),3.4)</f>
        <v>3.4</v>
      </c>
      <c r="BH814" s="25">
        <f>IFERROR(__xludf.DUMMYFUNCTION("""COMPUTED_VALUE"""),3.8)</f>
        <v>3.8</v>
      </c>
      <c r="BI814" s="25">
        <f>IFERROR(__xludf.DUMMYFUNCTION("""COMPUTED_VALUE"""),3.1)</f>
        <v>3.1</v>
      </c>
      <c r="BJ814" s="25">
        <f>IFERROR(__xludf.DUMMYFUNCTION("""COMPUTED_VALUE"""),3.3)</f>
        <v>3.3</v>
      </c>
      <c r="BK814" s="25">
        <f>IFERROR(__xludf.DUMMYFUNCTION("""COMPUTED_VALUE"""),4.0)</f>
        <v>4</v>
      </c>
      <c r="BL814" s="25">
        <f>IFERROR(__xludf.DUMMYFUNCTION("""COMPUTED_VALUE"""),3.7)</f>
        <v>3.7</v>
      </c>
      <c r="BM814" s="25">
        <f>IFERROR(__xludf.DUMMYFUNCTION("""COMPUTED_VALUE"""),3.2)</f>
        <v>3.2</v>
      </c>
      <c r="BN814" s="25">
        <f>IFERROR(__xludf.DUMMYFUNCTION("""COMPUTED_VALUE"""),3.2)</f>
        <v>3.2</v>
      </c>
      <c r="BO814" s="25">
        <f>IFERROR(__xludf.DUMMYFUNCTION("""COMPUTED_VALUE"""),4.1)</f>
        <v>4.1</v>
      </c>
      <c r="BP814" s="25">
        <f>IFERROR(__xludf.DUMMYFUNCTION("""COMPUTED_VALUE"""),3.8)</f>
        <v>3.8</v>
      </c>
      <c r="BQ814" s="25">
        <f>IFERROR(__xludf.DUMMYFUNCTION("""COMPUTED_VALUE"""),4.0)</f>
        <v>4</v>
      </c>
      <c r="BR814" s="25">
        <f>IFERROR(__xludf.DUMMYFUNCTION("""COMPUTED_VALUE"""),4.0)</f>
        <v>4</v>
      </c>
      <c r="BS814" s="25">
        <f>IFERROR(__xludf.DUMMYFUNCTION("""COMPUTED_VALUE"""),3.3)</f>
        <v>3.3</v>
      </c>
      <c r="BT814" s="25">
        <f>IFERROR(__xludf.DUMMYFUNCTION("""COMPUTED_VALUE"""),4.0)</f>
        <v>4</v>
      </c>
      <c r="BU814" s="25">
        <f>IFERROR(__xludf.DUMMYFUNCTION("""COMPUTED_VALUE"""),3.9)</f>
        <v>3.9</v>
      </c>
      <c r="BV814" s="25">
        <f>IFERROR(__xludf.DUMMYFUNCTION("""COMPUTED_VALUE"""),3.6)</f>
        <v>3.6</v>
      </c>
      <c r="BW814" s="25">
        <f>IFERROR(__xludf.DUMMYFUNCTION("""COMPUTED_VALUE"""),3.4)</f>
        <v>3.4</v>
      </c>
      <c r="BX814" s="25">
        <f>IFERROR(__xludf.DUMMYFUNCTION("""COMPUTED_VALUE"""),3.3)</f>
        <v>3.3</v>
      </c>
      <c r="BY814" s="25">
        <f>IFERROR(__xludf.DUMMYFUNCTION("""COMPUTED_VALUE"""),3.2)</f>
        <v>3.2</v>
      </c>
      <c r="BZ814" s="25">
        <f>IFERROR(__xludf.DUMMYFUNCTION("""COMPUTED_VALUE"""),3.6)</f>
        <v>3.6</v>
      </c>
      <c r="CA814" s="25">
        <f>IFERROR(__xludf.DUMMYFUNCTION("""COMPUTED_VALUE"""),3.6)</f>
        <v>3.6</v>
      </c>
      <c r="CB814" s="25">
        <f>IFERROR(__xludf.DUMMYFUNCTION("""COMPUTED_VALUE"""),3.0)</f>
        <v>3</v>
      </c>
      <c r="CC814" s="25">
        <f>IFERROR(__xludf.DUMMYFUNCTION("""COMPUTED_VALUE"""),3.2)</f>
        <v>3.2</v>
      </c>
    </row>
    <row r="904">
      <c r="B904" s="25">
        <f>IFERROR(__xludf.DUMMYFUNCTION("SPLIT(""3.3, 3.8, 4.1, 4.2, 3.0, 3.1, 4.0, 3.2, 3.7, 3.1, 3.6, 4.0, 3.8, 3.7, 3.1, 3.4, 3.1, 3.1, 3.9, 3.1, 4.0, 3.3, 4.2, 4.0, 3.4, 3.2, 3.4, 3.8, 3.5, 3.5, 3.3, 3.1, 3.8, 3.3, 4.0, 3.8, 3.3, 3.1, 3.1, 3.4, 3.5, 3.2, 4.1, 3.8, 3.7, 3.3, 3.7, 3.4, 3.0, 3."&amp;"1, 3.6, 3.0, 3.8, 3.3, 3.7, 3.3, 3.9, 3.4, 3.8, 3.1, 3.3, 4.0, 3.7, 3.2, 3.2, 4.1, 3.8, 4.0, 4.0, 3.3, 4.0, 3.9, 3.6, 3.4, 3.3, 3.2, 3.6, 3.6, 3.0, 3.2"","","")"),3.3)</f>
        <v>3.3</v>
      </c>
      <c r="C904" s="25">
        <f>IFERROR(__xludf.DUMMYFUNCTION("""COMPUTED_VALUE"""),3.8)</f>
        <v>3.8</v>
      </c>
      <c r="D904" s="25">
        <f>IFERROR(__xludf.DUMMYFUNCTION("""COMPUTED_VALUE"""),4.1)</f>
        <v>4.1</v>
      </c>
      <c r="E904" s="25">
        <f>IFERROR(__xludf.DUMMYFUNCTION("""COMPUTED_VALUE"""),4.2)</f>
        <v>4.2</v>
      </c>
      <c r="F904" s="25">
        <f>IFERROR(__xludf.DUMMYFUNCTION("""COMPUTED_VALUE"""),3.0)</f>
        <v>3</v>
      </c>
      <c r="G904" s="25">
        <f>IFERROR(__xludf.DUMMYFUNCTION("""COMPUTED_VALUE"""),3.1)</f>
        <v>3.1</v>
      </c>
      <c r="H904" s="25">
        <f>IFERROR(__xludf.DUMMYFUNCTION("""COMPUTED_VALUE"""),4.0)</f>
        <v>4</v>
      </c>
      <c r="I904" s="25">
        <f>IFERROR(__xludf.DUMMYFUNCTION("""COMPUTED_VALUE"""),3.2)</f>
        <v>3.2</v>
      </c>
      <c r="J904" s="25">
        <f>IFERROR(__xludf.DUMMYFUNCTION("""COMPUTED_VALUE"""),3.7)</f>
        <v>3.7</v>
      </c>
      <c r="K904" s="25">
        <f>IFERROR(__xludf.DUMMYFUNCTION("""COMPUTED_VALUE"""),3.1)</f>
        <v>3.1</v>
      </c>
      <c r="L904" s="25">
        <f>IFERROR(__xludf.DUMMYFUNCTION("""COMPUTED_VALUE"""),3.6)</f>
        <v>3.6</v>
      </c>
      <c r="M904" s="25">
        <f>IFERROR(__xludf.DUMMYFUNCTION("""COMPUTED_VALUE"""),4.0)</f>
        <v>4</v>
      </c>
      <c r="N904" s="25">
        <f>IFERROR(__xludf.DUMMYFUNCTION("""COMPUTED_VALUE"""),3.8)</f>
        <v>3.8</v>
      </c>
      <c r="O904" s="25">
        <f>IFERROR(__xludf.DUMMYFUNCTION("""COMPUTED_VALUE"""),3.7)</f>
        <v>3.7</v>
      </c>
      <c r="P904" s="25">
        <f>IFERROR(__xludf.DUMMYFUNCTION("""COMPUTED_VALUE"""),3.1)</f>
        <v>3.1</v>
      </c>
      <c r="Q904" s="25">
        <f>IFERROR(__xludf.DUMMYFUNCTION("""COMPUTED_VALUE"""),3.4)</f>
        <v>3.4</v>
      </c>
      <c r="R904" s="25">
        <f>IFERROR(__xludf.DUMMYFUNCTION("""COMPUTED_VALUE"""),3.1)</f>
        <v>3.1</v>
      </c>
      <c r="S904" s="25">
        <f>IFERROR(__xludf.DUMMYFUNCTION("""COMPUTED_VALUE"""),3.1)</f>
        <v>3.1</v>
      </c>
      <c r="T904" s="25">
        <f>IFERROR(__xludf.DUMMYFUNCTION("""COMPUTED_VALUE"""),3.9)</f>
        <v>3.9</v>
      </c>
      <c r="U904" s="25">
        <f>IFERROR(__xludf.DUMMYFUNCTION("""COMPUTED_VALUE"""),3.1)</f>
        <v>3.1</v>
      </c>
      <c r="V904" s="25">
        <f>IFERROR(__xludf.DUMMYFUNCTION("""COMPUTED_VALUE"""),4.0)</f>
        <v>4</v>
      </c>
      <c r="W904" s="25">
        <f>IFERROR(__xludf.DUMMYFUNCTION("""COMPUTED_VALUE"""),3.3)</f>
        <v>3.3</v>
      </c>
      <c r="X904" s="25">
        <f>IFERROR(__xludf.DUMMYFUNCTION("""COMPUTED_VALUE"""),4.2)</f>
        <v>4.2</v>
      </c>
      <c r="Y904" s="25">
        <f>IFERROR(__xludf.DUMMYFUNCTION("""COMPUTED_VALUE"""),4.0)</f>
        <v>4</v>
      </c>
      <c r="Z904" s="25">
        <f>IFERROR(__xludf.DUMMYFUNCTION("""COMPUTED_VALUE"""),3.4)</f>
        <v>3.4</v>
      </c>
      <c r="AA904" s="25">
        <f>IFERROR(__xludf.DUMMYFUNCTION("""COMPUTED_VALUE"""),3.2)</f>
        <v>3.2</v>
      </c>
      <c r="AB904" s="25">
        <f>IFERROR(__xludf.DUMMYFUNCTION("""COMPUTED_VALUE"""),3.4)</f>
        <v>3.4</v>
      </c>
      <c r="AC904" s="25">
        <f>IFERROR(__xludf.DUMMYFUNCTION("""COMPUTED_VALUE"""),3.8)</f>
        <v>3.8</v>
      </c>
      <c r="AD904" s="25">
        <f>IFERROR(__xludf.DUMMYFUNCTION("""COMPUTED_VALUE"""),3.5)</f>
        <v>3.5</v>
      </c>
      <c r="AE904" s="25">
        <f>IFERROR(__xludf.DUMMYFUNCTION("""COMPUTED_VALUE"""),3.5)</f>
        <v>3.5</v>
      </c>
      <c r="AF904" s="25">
        <f>IFERROR(__xludf.DUMMYFUNCTION("""COMPUTED_VALUE"""),3.3)</f>
        <v>3.3</v>
      </c>
      <c r="AG904" s="25">
        <f>IFERROR(__xludf.DUMMYFUNCTION("""COMPUTED_VALUE"""),3.1)</f>
        <v>3.1</v>
      </c>
      <c r="AH904" s="25">
        <f>IFERROR(__xludf.DUMMYFUNCTION("""COMPUTED_VALUE"""),3.8)</f>
        <v>3.8</v>
      </c>
      <c r="AI904" s="25">
        <f>IFERROR(__xludf.DUMMYFUNCTION("""COMPUTED_VALUE"""),3.3)</f>
        <v>3.3</v>
      </c>
      <c r="AJ904" s="25">
        <f>IFERROR(__xludf.DUMMYFUNCTION("""COMPUTED_VALUE"""),4.0)</f>
        <v>4</v>
      </c>
      <c r="AK904" s="25">
        <f>IFERROR(__xludf.DUMMYFUNCTION("""COMPUTED_VALUE"""),3.8)</f>
        <v>3.8</v>
      </c>
      <c r="AL904" s="25">
        <f>IFERROR(__xludf.DUMMYFUNCTION("""COMPUTED_VALUE"""),3.3)</f>
        <v>3.3</v>
      </c>
      <c r="AM904" s="25">
        <f>IFERROR(__xludf.DUMMYFUNCTION("""COMPUTED_VALUE"""),3.1)</f>
        <v>3.1</v>
      </c>
      <c r="AN904" s="25">
        <f>IFERROR(__xludf.DUMMYFUNCTION("""COMPUTED_VALUE"""),3.1)</f>
        <v>3.1</v>
      </c>
      <c r="AO904" s="25">
        <f>IFERROR(__xludf.DUMMYFUNCTION("""COMPUTED_VALUE"""),3.4)</f>
        <v>3.4</v>
      </c>
      <c r="AP904" s="25">
        <f>IFERROR(__xludf.DUMMYFUNCTION("""COMPUTED_VALUE"""),3.5)</f>
        <v>3.5</v>
      </c>
      <c r="AQ904" s="25">
        <f>IFERROR(__xludf.DUMMYFUNCTION("""COMPUTED_VALUE"""),3.2)</f>
        <v>3.2</v>
      </c>
      <c r="AR904" s="25">
        <f>IFERROR(__xludf.DUMMYFUNCTION("""COMPUTED_VALUE"""),4.1)</f>
        <v>4.1</v>
      </c>
      <c r="AS904" s="25">
        <f>IFERROR(__xludf.DUMMYFUNCTION("""COMPUTED_VALUE"""),3.8)</f>
        <v>3.8</v>
      </c>
      <c r="AT904" s="25">
        <f>IFERROR(__xludf.DUMMYFUNCTION("""COMPUTED_VALUE"""),3.7)</f>
        <v>3.7</v>
      </c>
      <c r="AU904" s="25">
        <f>IFERROR(__xludf.DUMMYFUNCTION("""COMPUTED_VALUE"""),3.3)</f>
        <v>3.3</v>
      </c>
      <c r="AV904" s="25">
        <f>IFERROR(__xludf.DUMMYFUNCTION("""COMPUTED_VALUE"""),3.7)</f>
        <v>3.7</v>
      </c>
      <c r="AW904" s="25">
        <f>IFERROR(__xludf.DUMMYFUNCTION("""COMPUTED_VALUE"""),3.4)</f>
        <v>3.4</v>
      </c>
      <c r="AX904" s="25">
        <f>IFERROR(__xludf.DUMMYFUNCTION("""COMPUTED_VALUE"""),3.0)</f>
        <v>3</v>
      </c>
      <c r="AY904" s="25">
        <f>IFERROR(__xludf.DUMMYFUNCTION("""COMPUTED_VALUE"""),3.1)</f>
        <v>3.1</v>
      </c>
      <c r="AZ904" s="25">
        <f>IFERROR(__xludf.DUMMYFUNCTION("""COMPUTED_VALUE"""),3.6)</f>
        <v>3.6</v>
      </c>
      <c r="BA904" s="25">
        <f>IFERROR(__xludf.DUMMYFUNCTION("""COMPUTED_VALUE"""),3.0)</f>
        <v>3</v>
      </c>
      <c r="BB904" s="25">
        <f>IFERROR(__xludf.DUMMYFUNCTION("""COMPUTED_VALUE"""),3.8)</f>
        <v>3.8</v>
      </c>
      <c r="BC904" s="25">
        <f>IFERROR(__xludf.DUMMYFUNCTION("""COMPUTED_VALUE"""),3.3)</f>
        <v>3.3</v>
      </c>
      <c r="BD904" s="25">
        <f>IFERROR(__xludf.DUMMYFUNCTION("""COMPUTED_VALUE"""),3.7)</f>
        <v>3.7</v>
      </c>
      <c r="BE904" s="25">
        <f>IFERROR(__xludf.DUMMYFUNCTION("""COMPUTED_VALUE"""),3.3)</f>
        <v>3.3</v>
      </c>
      <c r="BF904" s="25">
        <f>IFERROR(__xludf.DUMMYFUNCTION("""COMPUTED_VALUE"""),3.9)</f>
        <v>3.9</v>
      </c>
      <c r="BG904" s="25">
        <f>IFERROR(__xludf.DUMMYFUNCTION("""COMPUTED_VALUE"""),3.4)</f>
        <v>3.4</v>
      </c>
      <c r="BH904" s="25">
        <f>IFERROR(__xludf.DUMMYFUNCTION("""COMPUTED_VALUE"""),3.8)</f>
        <v>3.8</v>
      </c>
      <c r="BI904" s="25">
        <f>IFERROR(__xludf.DUMMYFUNCTION("""COMPUTED_VALUE"""),3.1)</f>
        <v>3.1</v>
      </c>
      <c r="BJ904" s="25">
        <f>IFERROR(__xludf.DUMMYFUNCTION("""COMPUTED_VALUE"""),3.3)</f>
        <v>3.3</v>
      </c>
      <c r="BK904" s="25">
        <f>IFERROR(__xludf.DUMMYFUNCTION("""COMPUTED_VALUE"""),4.0)</f>
        <v>4</v>
      </c>
      <c r="BL904" s="25">
        <f>IFERROR(__xludf.DUMMYFUNCTION("""COMPUTED_VALUE"""),3.7)</f>
        <v>3.7</v>
      </c>
      <c r="BM904" s="25">
        <f>IFERROR(__xludf.DUMMYFUNCTION("""COMPUTED_VALUE"""),3.2)</f>
        <v>3.2</v>
      </c>
      <c r="BN904" s="25">
        <f>IFERROR(__xludf.DUMMYFUNCTION("""COMPUTED_VALUE"""),3.2)</f>
        <v>3.2</v>
      </c>
      <c r="BO904" s="25">
        <f>IFERROR(__xludf.DUMMYFUNCTION("""COMPUTED_VALUE"""),4.1)</f>
        <v>4.1</v>
      </c>
      <c r="BP904" s="25">
        <f>IFERROR(__xludf.DUMMYFUNCTION("""COMPUTED_VALUE"""),3.8)</f>
        <v>3.8</v>
      </c>
      <c r="BQ904" s="25">
        <f>IFERROR(__xludf.DUMMYFUNCTION("""COMPUTED_VALUE"""),4.0)</f>
        <v>4</v>
      </c>
      <c r="BR904" s="25">
        <f>IFERROR(__xludf.DUMMYFUNCTION("""COMPUTED_VALUE"""),4.0)</f>
        <v>4</v>
      </c>
      <c r="BS904" s="25">
        <f>IFERROR(__xludf.DUMMYFUNCTION("""COMPUTED_VALUE"""),3.3)</f>
        <v>3.3</v>
      </c>
      <c r="BT904" s="25">
        <f>IFERROR(__xludf.DUMMYFUNCTION("""COMPUTED_VALUE"""),4.0)</f>
        <v>4</v>
      </c>
      <c r="BU904" s="25">
        <f>IFERROR(__xludf.DUMMYFUNCTION("""COMPUTED_VALUE"""),3.9)</f>
        <v>3.9</v>
      </c>
      <c r="BV904" s="25">
        <f>IFERROR(__xludf.DUMMYFUNCTION("""COMPUTED_VALUE"""),3.6)</f>
        <v>3.6</v>
      </c>
      <c r="BW904" s="25">
        <f>IFERROR(__xludf.DUMMYFUNCTION("""COMPUTED_VALUE"""),3.4)</f>
        <v>3.4</v>
      </c>
      <c r="BX904" s="25">
        <f>IFERROR(__xludf.DUMMYFUNCTION("""COMPUTED_VALUE"""),3.3)</f>
        <v>3.3</v>
      </c>
      <c r="BY904" s="25">
        <f>IFERROR(__xludf.DUMMYFUNCTION("""COMPUTED_VALUE"""),3.2)</f>
        <v>3.2</v>
      </c>
      <c r="BZ904" s="25">
        <f>IFERROR(__xludf.DUMMYFUNCTION("""COMPUTED_VALUE"""),3.6)</f>
        <v>3.6</v>
      </c>
      <c r="CA904" s="25">
        <f>IFERROR(__xludf.DUMMYFUNCTION("""COMPUTED_VALUE"""),3.6)</f>
        <v>3.6</v>
      </c>
      <c r="CB904" s="25">
        <f>IFERROR(__xludf.DUMMYFUNCTION("""COMPUTED_VALUE"""),3.0)</f>
        <v>3</v>
      </c>
      <c r="CC904" s="25">
        <f>IFERROR(__xludf.DUMMYFUNCTION("""COMPUTED_VALUE"""),3.2)</f>
        <v>3.2</v>
      </c>
    </row>
  </sheetData>
  <mergeCells count="3">
    <mergeCell ref="B18:E18"/>
    <mergeCell ref="H18:K18"/>
    <mergeCell ref="N18:Q18"/>
  </mergeCells>
  <drawing r:id="rId1"/>
</worksheet>
</file>