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rnim\Desktop\"/>
    </mc:Choice>
  </mc:AlternateContent>
  <bookViews>
    <workbookView xWindow="0" yWindow="0" windowWidth="24000" windowHeight="9735" activeTab="3"/>
  </bookViews>
  <sheets>
    <sheet name="Sheet1" sheetId="12" r:id="rId1"/>
    <sheet name="Charts" sheetId="9" r:id="rId2"/>
    <sheet name="Distribution" sheetId="11" r:id="rId3"/>
    <sheet name="Timeseries" sheetId="2" r:id="rId4"/>
    <sheet name="Change_name" sheetId="5" r:id="rId5"/>
    <sheet name="May-18" sheetId="3" r:id="rId6"/>
    <sheet name="Jun-18" sheetId="1" r:id="rId7"/>
    <sheet name="jul02-18" sheetId="8" r:id="rId8"/>
    <sheet name="jul-18" sheetId="10" r:id="rId9"/>
  </sheets>
  <externalReferences>
    <externalReference r:id="rId10"/>
    <externalReference r:id="rId11"/>
  </externalReferences>
  <definedNames>
    <definedName name="_xlnm._FilterDatabase" localSheetId="8" hidden="1">'jul-18'!$A$1:$AJ$1</definedName>
    <definedName name="_xlnm._FilterDatabase" localSheetId="0" hidden="1">Sheet1!$B$1:$B$123</definedName>
    <definedName name="_xlnm._FilterDatabase" localSheetId="3" hidden="1">Timeseries!$I$2:$I$337</definedName>
  </definedNames>
  <calcPr calcId="152511" iterate="1"/>
</workbook>
</file>

<file path=xl/calcChain.xml><?xml version="1.0" encoding="utf-8"?>
<calcChain xmlns="http://schemas.openxmlformats.org/spreadsheetml/2006/main">
  <c r="J40" i="2" l="1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39" i="2"/>
  <c r="C231" i="12"/>
  <c r="J335" i="2" l="1"/>
  <c r="J334" i="2"/>
  <c r="J333" i="2"/>
  <c r="J332" i="2"/>
  <c r="J336" i="2" s="1"/>
  <c r="J331" i="2"/>
  <c r="J329" i="2"/>
  <c r="J328" i="2"/>
  <c r="J327" i="2"/>
  <c r="J326" i="2"/>
  <c r="J325" i="2"/>
  <c r="J324" i="2"/>
  <c r="J323" i="2"/>
  <c r="J322" i="2"/>
  <c r="J321" i="2"/>
  <c r="J320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31" i="2"/>
  <c r="J38" i="2"/>
  <c r="J35" i="2"/>
  <c r="J34" i="2"/>
  <c r="J33" i="2"/>
  <c r="J32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4" i="2" s="1"/>
  <c r="J14" i="2"/>
  <c r="J13" i="2"/>
  <c r="J5" i="2" l="1"/>
  <c r="J6" i="2"/>
  <c r="J8" i="2"/>
  <c r="J7" i="2"/>
  <c r="J9" i="2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D6" i="11"/>
  <c r="D5" i="11"/>
  <c r="E6" i="11" s="1"/>
  <c r="C6" i="11"/>
  <c r="E34" i="11" l="1"/>
  <c r="E55" i="11"/>
  <c r="E53" i="11"/>
  <c r="E51" i="11"/>
  <c r="E49" i="11"/>
  <c r="E47" i="11"/>
  <c r="E45" i="11"/>
  <c r="E43" i="11"/>
  <c r="E41" i="11"/>
  <c r="E39" i="11"/>
  <c r="E37" i="11"/>
  <c r="E35" i="11"/>
  <c r="E33" i="11"/>
  <c r="E31" i="11"/>
  <c r="E18" i="11"/>
  <c r="E50" i="11"/>
  <c r="E52" i="11"/>
  <c r="E48" i="11"/>
  <c r="E44" i="11"/>
  <c r="E40" i="11"/>
  <c r="E36" i="11"/>
  <c r="E32" i="11"/>
  <c r="E28" i="11"/>
  <c r="E24" i="11"/>
  <c r="E20" i="11"/>
  <c r="E16" i="11"/>
  <c r="E12" i="11"/>
  <c r="E8" i="11"/>
  <c r="E54" i="11"/>
  <c r="E38" i="11"/>
  <c r="E22" i="11"/>
  <c r="E29" i="11"/>
  <c r="E27" i="11"/>
  <c r="E25" i="11"/>
  <c r="E23" i="11"/>
  <c r="E21" i="11"/>
  <c r="E19" i="11"/>
  <c r="E17" i="11"/>
  <c r="E15" i="11"/>
  <c r="E13" i="11"/>
  <c r="E11" i="11"/>
  <c r="E9" i="11"/>
  <c r="E7" i="11"/>
  <c r="E46" i="11"/>
  <c r="E30" i="11"/>
  <c r="E14" i="11"/>
  <c r="E42" i="11"/>
  <c r="E26" i="11"/>
  <c r="E10" i="11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267" i="2"/>
  <c r="I40" i="2"/>
  <c r="L40" i="2" s="1"/>
  <c r="I41" i="2"/>
  <c r="L41" i="2" s="1"/>
  <c r="I42" i="2"/>
  <c r="L42" i="2" s="1"/>
  <c r="I43" i="2"/>
  <c r="L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39" i="2"/>
  <c r="L39" i="2" s="1"/>
  <c r="I331" i="2"/>
  <c r="I320" i="2"/>
  <c r="I266" i="2"/>
  <c r="I38" i="2"/>
  <c r="I13" i="2"/>
  <c r="I323" i="2" l="1"/>
  <c r="L323" i="2" s="1"/>
  <c r="L286" i="2"/>
  <c r="L282" i="2"/>
  <c r="L278" i="2"/>
  <c r="L270" i="2"/>
  <c r="L274" i="2"/>
  <c r="L315" i="2"/>
  <c r="L311" i="2"/>
  <c r="L303" i="2"/>
  <c r="L299" i="2"/>
  <c r="L295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87" i="2"/>
  <c r="L283" i="2"/>
  <c r="L279" i="2"/>
  <c r="L275" i="2"/>
  <c r="L271" i="2"/>
  <c r="I324" i="2"/>
  <c r="L324" i="2" s="1"/>
  <c r="L267" i="2"/>
  <c r="L314" i="2"/>
  <c r="L310" i="2"/>
  <c r="L306" i="2"/>
  <c r="L302" i="2"/>
  <c r="L298" i="2"/>
  <c r="L294" i="2"/>
  <c r="I322" i="2"/>
  <c r="L322" i="2" s="1"/>
  <c r="L307" i="2"/>
  <c r="L291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I326" i="2"/>
  <c r="L326" i="2" s="1"/>
  <c r="I327" i="2"/>
  <c r="L327" i="2" s="1"/>
  <c r="I321" i="2"/>
  <c r="L321" i="2" s="1"/>
  <c r="I325" i="2"/>
  <c r="L325" i="2" s="1"/>
  <c r="L290" i="2"/>
  <c r="I329" i="2"/>
  <c r="L329" i="2" s="1"/>
  <c r="I328" i="2"/>
  <c r="I22" i="2"/>
  <c r="L22" i="2" s="1"/>
  <c r="I21" i="2"/>
  <c r="L21" i="2" s="1"/>
  <c r="I26" i="2"/>
  <c r="L26" i="2" s="1"/>
  <c r="I17" i="2"/>
  <c r="L17" i="2" s="1"/>
  <c r="I20" i="2"/>
  <c r="L20" i="2" s="1"/>
  <c r="I18" i="2"/>
  <c r="L18" i="2" s="1"/>
  <c r="I25" i="2"/>
  <c r="L25" i="2" s="1"/>
  <c r="I24" i="2"/>
  <c r="L24" i="2" s="1"/>
  <c r="I23" i="2"/>
  <c r="L23" i="2" s="1"/>
  <c r="I15" i="2"/>
  <c r="L15" i="2" s="1"/>
  <c r="I35" i="2"/>
  <c r="L35" i="2" s="1"/>
  <c r="I34" i="2"/>
  <c r="L34" i="2" s="1"/>
  <c r="I33" i="2"/>
  <c r="L33" i="2" s="1"/>
  <c r="I16" i="2"/>
  <c r="L16" i="2" s="1"/>
  <c r="I31" i="2"/>
  <c r="L31" i="2" s="1"/>
  <c r="I27" i="2"/>
  <c r="L27" i="2" s="1"/>
  <c r="I14" i="2"/>
  <c r="L14" i="2" s="1"/>
  <c r="I19" i="2"/>
  <c r="L19" i="2" s="1"/>
  <c r="I32" i="2"/>
  <c r="L32" i="2" s="1"/>
  <c r="I30" i="2"/>
  <c r="L30" i="2" s="1"/>
  <c r="I29" i="2"/>
  <c r="L29" i="2" s="1"/>
  <c r="I28" i="2"/>
  <c r="L28" i="2" s="1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267" i="2"/>
  <c r="H266" i="2"/>
  <c r="C11" i="1"/>
  <c r="I333" i="2" l="1"/>
  <c r="L333" i="2" s="1"/>
  <c r="I332" i="2"/>
  <c r="L332" i="2" s="1"/>
  <c r="I334" i="2"/>
  <c r="L334" i="2" s="1"/>
  <c r="I335" i="2"/>
  <c r="L335" i="2" s="1"/>
  <c r="L328" i="2"/>
  <c r="I5" i="2"/>
  <c r="L5" i="2" s="1"/>
  <c r="I7" i="2"/>
  <c r="L7" i="2" s="1"/>
  <c r="I8" i="2"/>
  <c r="L8" i="2" s="1"/>
  <c r="I4" i="2"/>
  <c r="L4" i="2" s="1"/>
  <c r="I6" i="2"/>
  <c r="L6" i="2" s="1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39" i="2"/>
  <c r="H329" i="2"/>
  <c r="H328" i="2"/>
  <c r="H327" i="2"/>
  <c r="H326" i="2"/>
  <c r="H325" i="2"/>
  <c r="H324" i="2"/>
  <c r="H323" i="2"/>
  <c r="H322" i="2"/>
  <c r="H321" i="2"/>
  <c r="H331" i="2"/>
  <c r="H320" i="2"/>
  <c r="H38" i="2"/>
  <c r="H13" i="2"/>
  <c r="I336" i="2" l="1"/>
  <c r="L336" i="2" s="1"/>
  <c r="I9" i="2"/>
  <c r="L9" i="2" s="1"/>
  <c r="H335" i="2"/>
  <c r="H333" i="2"/>
  <c r="H334" i="2"/>
  <c r="H332" i="2"/>
  <c r="H16" i="2"/>
  <c r="H22" i="2"/>
  <c r="H28" i="2"/>
  <c r="H27" i="2"/>
  <c r="H25" i="2"/>
  <c r="H33" i="2"/>
  <c r="H20" i="2"/>
  <c r="H21" i="2"/>
  <c r="H35" i="2"/>
  <c r="H29" i="2"/>
  <c r="H26" i="2"/>
  <c r="H24" i="2"/>
  <c r="H18" i="2"/>
  <c r="H17" i="2"/>
  <c r="H34" i="2"/>
  <c r="H30" i="2"/>
  <c r="H19" i="2"/>
  <c r="H14" i="2"/>
  <c r="H32" i="2"/>
  <c r="H23" i="2"/>
  <c r="H15" i="2"/>
  <c r="H31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267" i="2"/>
  <c r="F295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1" i="2"/>
  <c r="F292" i="2"/>
  <c r="F293" i="2"/>
  <c r="F294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267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39" i="2"/>
  <c r="O15" i="2" l="1"/>
  <c r="P15" i="2"/>
  <c r="O19" i="2"/>
  <c r="P19" i="2"/>
  <c r="O18" i="2"/>
  <c r="P18" i="2"/>
  <c r="O35" i="2"/>
  <c r="P35" i="2"/>
  <c r="O25" i="2"/>
  <c r="P25" i="2"/>
  <c r="O16" i="2"/>
  <c r="P16" i="2"/>
  <c r="O23" i="2"/>
  <c r="P23" i="2"/>
  <c r="O30" i="2"/>
  <c r="P30" i="2"/>
  <c r="O24" i="2"/>
  <c r="P24" i="2"/>
  <c r="O21" i="2"/>
  <c r="P21" i="2"/>
  <c r="O27" i="2"/>
  <c r="P27" i="2"/>
  <c r="O32" i="2"/>
  <c r="P32" i="2"/>
  <c r="O34" i="2"/>
  <c r="P34" i="2"/>
  <c r="O26" i="2"/>
  <c r="P26" i="2"/>
  <c r="O20" i="2"/>
  <c r="P20" i="2"/>
  <c r="O28" i="2"/>
  <c r="P28" i="2"/>
  <c r="O31" i="2"/>
  <c r="P31" i="2"/>
  <c r="O14" i="2"/>
  <c r="P14" i="2"/>
  <c r="O17" i="2"/>
  <c r="P17" i="2"/>
  <c r="O29" i="2"/>
  <c r="P29" i="2"/>
  <c r="O33" i="2"/>
  <c r="P33" i="2"/>
  <c r="O22" i="2"/>
  <c r="P22" i="2"/>
  <c r="H336" i="2"/>
  <c r="H4" i="2"/>
  <c r="H6" i="2"/>
  <c r="H5" i="2"/>
  <c r="H7" i="2"/>
  <c r="H8" i="2"/>
  <c r="F20" i="2"/>
  <c r="N20" i="2" s="1"/>
  <c r="O4" i="2" l="1"/>
  <c r="P4" i="2"/>
  <c r="O8" i="2"/>
  <c r="P8" i="2"/>
  <c r="O7" i="2"/>
  <c r="P7" i="2"/>
  <c r="O5" i="2"/>
  <c r="P5" i="2"/>
  <c r="O6" i="2"/>
  <c r="P6" i="2"/>
  <c r="H9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35" i="2"/>
  <c r="N35" i="2" s="1"/>
  <c r="F34" i="2"/>
  <c r="N34" i="2" s="1"/>
  <c r="F33" i="2"/>
  <c r="N33" i="2" s="1"/>
  <c r="F32" i="2"/>
  <c r="N32" i="2" s="1"/>
  <c r="F31" i="2"/>
  <c r="N31" i="2" s="1"/>
  <c r="F30" i="2"/>
  <c r="N30" i="2" s="1"/>
  <c r="F29" i="2"/>
  <c r="N29" i="2" s="1"/>
  <c r="F28" i="2"/>
  <c r="N28" i="2" s="1"/>
  <c r="F27" i="2"/>
  <c r="N27" i="2" s="1"/>
  <c r="F26" i="2"/>
  <c r="N26" i="2" s="1"/>
  <c r="F25" i="2"/>
  <c r="N25" i="2" s="1"/>
  <c r="F24" i="2"/>
  <c r="N24" i="2" s="1"/>
  <c r="F23" i="2"/>
  <c r="N23" i="2" s="1"/>
  <c r="F22" i="2"/>
  <c r="N22" i="2" s="1"/>
  <c r="F21" i="2"/>
  <c r="N21" i="2" s="1"/>
  <c r="F19" i="2"/>
  <c r="N19" i="2" s="1"/>
  <c r="F18" i="2"/>
  <c r="N18" i="2" s="1"/>
  <c r="F17" i="2"/>
  <c r="N17" i="2" s="1"/>
  <c r="F16" i="2"/>
  <c r="N16" i="2" s="1"/>
  <c r="G15" i="2"/>
  <c r="F15" i="2"/>
  <c r="N15" i="2" s="1"/>
  <c r="G14" i="2"/>
  <c r="F14" i="2"/>
  <c r="N14" i="2" s="1"/>
  <c r="O9" i="2" l="1"/>
  <c r="P9" i="2"/>
  <c r="L13" i="9"/>
  <c r="L17" i="9"/>
  <c r="L10" i="9"/>
  <c r="L7" i="9"/>
  <c r="L5" i="9"/>
  <c r="L15" i="9"/>
  <c r="L18" i="9"/>
  <c r="L9" i="9"/>
  <c r="L24" i="9"/>
  <c r="L23" i="9"/>
  <c r="L20" i="9"/>
  <c r="L22" i="9"/>
  <c r="L19" i="9"/>
  <c r="L6" i="9"/>
  <c r="L14" i="9"/>
  <c r="L21" i="9"/>
  <c r="L8" i="9"/>
  <c r="L11" i="9"/>
  <c r="L16" i="9"/>
  <c r="L4" i="9"/>
  <c r="L12" i="9"/>
  <c r="L25" i="9"/>
  <c r="G7" i="2"/>
  <c r="G6" i="2"/>
  <c r="G4" i="2"/>
  <c r="G8" i="2"/>
  <c r="F5" i="2"/>
  <c r="N5" i="2" s="1"/>
  <c r="G5" i="2"/>
  <c r="F7" i="2"/>
  <c r="N7" i="2" s="1"/>
  <c r="F6" i="2"/>
  <c r="N6" i="2" s="1"/>
  <c r="F4" i="2"/>
  <c r="N4" i="2" s="1"/>
  <c r="F8" i="2"/>
  <c r="N8" i="2" s="1"/>
  <c r="F329" i="2"/>
  <c r="F328" i="2"/>
  <c r="F327" i="2"/>
  <c r="F326" i="2"/>
  <c r="F325" i="2"/>
  <c r="F324" i="2"/>
  <c r="F323" i="2"/>
  <c r="F322" i="2"/>
  <c r="F321" i="2"/>
  <c r="G9" i="2" l="1"/>
  <c r="F335" i="2"/>
  <c r="F333" i="2"/>
  <c r="F334" i="2"/>
  <c r="F332" i="2"/>
  <c r="F9" i="2"/>
  <c r="N9" i="2" s="1"/>
  <c r="G327" i="2" l="1"/>
  <c r="G326" i="2"/>
  <c r="F336" i="2"/>
  <c r="G329" i="2"/>
  <c r="G328" i="2"/>
  <c r="G325" i="2"/>
  <c r="G323" i="2"/>
  <c r="G321" i="2"/>
  <c r="G324" i="2"/>
  <c r="G322" i="2"/>
  <c r="G331" i="2"/>
  <c r="F331" i="2"/>
  <c r="G320" i="2"/>
  <c r="F320" i="2"/>
  <c r="G266" i="2"/>
  <c r="F266" i="2"/>
  <c r="G38" i="2"/>
  <c r="F38" i="2"/>
  <c r="G13" i="2"/>
  <c r="F13" i="2"/>
  <c r="G333" i="2" l="1"/>
  <c r="G334" i="2"/>
  <c r="G335" i="2"/>
  <c r="G332" i="2"/>
  <c r="G336" i="2" l="1"/>
</calcChain>
</file>

<file path=xl/comments1.xml><?xml version="1.0" encoding="utf-8"?>
<comments xmlns="http://schemas.openxmlformats.org/spreadsheetml/2006/main">
  <authors>
    <author>mbrooks1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Still shown as Czech Republic on OTAs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Still shown as Czech Republic on OTAs</t>
        </r>
      </text>
    </comment>
  </commentList>
</comments>
</file>

<file path=xl/comments2.xml><?xml version="1.0" encoding="utf-8"?>
<comments xmlns="http://schemas.openxmlformats.org/spreadsheetml/2006/main">
  <authors>
    <author>mbrooks1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Still shown as Czech Republic on OTAs</t>
        </r>
      </text>
    </comment>
  </commentList>
</comments>
</file>

<file path=xl/sharedStrings.xml><?xml version="1.0" encoding="utf-8"?>
<sst xmlns="http://schemas.openxmlformats.org/spreadsheetml/2006/main" count="4114" uniqueCount="767">
  <si>
    <t xml:space="preserve"> B&amp;Bs</t>
  </si>
  <si>
    <t xml:space="preserve"> apartments</t>
  </si>
  <si>
    <t xml:space="preserve"> boats</t>
  </si>
  <si>
    <t xml:space="preserve"> cabins</t>
  </si>
  <si>
    <t xml:space="preserve"> campgrounds</t>
  </si>
  <si>
    <t xml:space="preserve"> capsule hotels</t>
  </si>
  <si>
    <t xml:space="preserve"> cottages</t>
  </si>
  <si>
    <t xml:space="preserve"> country houses</t>
  </si>
  <si>
    <t xml:space="preserve"> economy hotels</t>
  </si>
  <si>
    <t xml:space="preserve"> farm stays</t>
  </si>
  <si>
    <t xml:space="preserve"> guest houses</t>
  </si>
  <si>
    <t xml:space="preserve"> homestays</t>
  </si>
  <si>
    <t xml:space="preserve"> hostels</t>
  </si>
  <si>
    <t xml:space="preserve"> inns</t>
  </si>
  <si>
    <t xml:space="preserve"> lodges</t>
  </si>
  <si>
    <t xml:space="preserve"> love hotels</t>
  </si>
  <si>
    <t xml:space="preserve"> luxury tents</t>
  </si>
  <si>
    <t xml:space="preserve"> motels</t>
  </si>
  <si>
    <t xml:space="preserve"> resort villages</t>
  </si>
  <si>
    <t xml:space="preserve"> resorts</t>
  </si>
  <si>
    <t xml:space="preserve"> riads</t>
  </si>
  <si>
    <t xml:space="preserve"> ryokans</t>
  </si>
  <si>
    <t xml:space="preserve"> serviced apartments</t>
  </si>
  <si>
    <t xml:space="preserve"> vacation homes</t>
  </si>
  <si>
    <t xml:space="preserve"> vacation rentals</t>
  </si>
  <si>
    <t xml:space="preserve"> villas</t>
  </si>
  <si>
    <t>Date</t>
  </si>
  <si>
    <t>Andorra</t>
  </si>
  <si>
    <t>06-13-2018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</si>
  <si>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</si>
  <si>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</si>
  <si>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</si>
  <si>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</si>
  <si>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</si>
  <si>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</si>
  <si>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</si>
  <si>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</si>
  <si>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</si>
  <si>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</si>
  <si>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</si>
  <si>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</si>
  <si>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</si>
  <si>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</si>
  <si>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</si>
  <si>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</si>
  <si>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</si>
  <si>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</si>
  <si>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</si>
  <si>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</si>
  <si>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</si>
  <si>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Barts</t>
  </si>
  <si>
    <t>Bermuda</t>
  </si>
  <si>
    <t>Brunei</t>
  </si>
  <si>
    <t>Bolivia</t>
  </si>
  <si>
    <t>Bonaire St. Eustatius and Saba</t>
  </si>
  <si>
    <t>Brazil</t>
  </si>
  <si>
    <t>Bahamas</t>
  </si>
  <si>
    <t>Bhutan</t>
  </si>
  <si>
    <t>Botswana</t>
  </si>
  <si>
    <t>Belarus</t>
  </si>
  <si>
    <t>Belize</t>
  </si>
  <si>
    <t>Canada</t>
  </si>
  <si>
    <t>Cocos (K) I.</t>
  </si>
  <si>
    <t>Democratic Republic of the Congo</t>
  </si>
  <si>
    <t>Congo</t>
  </si>
  <si>
    <t>Switzerland</t>
  </si>
  <si>
    <t>Ivory Coast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</si>
  <si>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</si>
  <si>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</si>
  <si>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</si>
  <si>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</si>
  <si>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</si>
  <si>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</si>
  <si>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</si>
  <si>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</si>
  <si>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CuraÃ§ao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</si>
  <si>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</si>
  <si>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</si>
  <si>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</si>
  <si>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</si>
  <si>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</si>
  <si>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</si>
  <si>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</si>
  <si>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</si>
  <si>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</si>
  <si>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</si>
  <si>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</si>
  <si>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</si>
  <si>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</si>
  <si>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</si>
  <si>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</si>
  <si>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</si>
  <si>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Falkland Islands (Malvinas)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</si>
  <si>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</si>
  <si>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</si>
  <si>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</si>
  <si>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</si>
  <si>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</si>
  <si>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</si>
  <si>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</si>
  <si>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</si>
  <si>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</si>
  <si>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</si>
  <si>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</si>
  <si>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</si>
  <si>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</si>
  <si>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</si>
  <si>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</si>
  <si>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</si>
  <si>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</si>
  <si>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Guam</t>
  </si>
  <si>
    <t>Guinea-Bissau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</si>
  <si>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</si>
  <si>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</si>
  <si>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</si>
  <si>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</si>
  <si>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</si>
  <si>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</si>
  <si>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</si>
  <si>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</si>
  <si>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</si>
  <si>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</si>
  <si>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</si>
  <si>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</si>
  <si>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</si>
  <si>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</si>
  <si>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</si>
  <si>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</si>
  <si>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</si>
  <si>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</si>
  <si>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</si>
  <si>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</si>
  <si>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</si>
  <si>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</si>
  <si>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</si>
  <si>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</si>
  <si>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</si>
  <si>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</si>
  <si>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</si>
  <si>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</si>
  <si>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</si>
  <si>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</si>
  <si>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</si>
  <si>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</si>
  <si>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</si>
  <si>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</si>
  <si>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</si>
  <si>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</si>
  <si>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</si>
  <si>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</si>
  <si>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</si>
  <si>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</si>
  <si>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</si>
  <si>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</si>
  <si>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</si>
  <si>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</si>
  <si>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</si>
  <si>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</si>
  <si>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</si>
  <si>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</si>
  <si>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</si>
  <si>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</si>
  <si>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</si>
  <si>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</si>
  <si>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</si>
  <si>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</si>
  <si>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</si>
  <si>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</si>
  <si>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</si>
  <si>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</si>
  <si>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</si>
  <si>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</si>
  <si>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</si>
  <si>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</si>
  <si>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</si>
  <si>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</si>
  <si>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</si>
  <si>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</si>
  <si>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</si>
  <si>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</si>
  <si>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</si>
  <si>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</si>
  <si>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</si>
  <si>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</si>
  <si>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</si>
  <si>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</si>
  <si>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</si>
  <si>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</si>
  <si>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</si>
  <si>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</si>
  <si>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</si>
  <si>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St. Pierre and Miquelon</t>
  </si>
  <si>
    <t>Puerto Rico</t>
  </si>
  <si>
    <t>Palestinian Territory</t>
  </si>
  <si>
    <t>Portugal</t>
  </si>
  <si>
    <t>Palau</t>
  </si>
  <si>
    <t>Paraguay</t>
  </si>
  <si>
    <t>Qatar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</si>
  <si>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</si>
  <si>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</si>
  <si>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</si>
  <si>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</si>
  <si>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</si>
  <si>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</si>
  <si>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</si>
  <si>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</si>
  <si>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Sweden</t>
  </si>
  <si>
    <t>Singapore</t>
  </si>
  <si>
    <t>Slovenia</t>
  </si>
  <si>
    <t>Slovakia</t>
  </si>
  <si>
    <t>Sierra Leone</t>
  </si>
  <si>
    <t>San Marino</t>
  </si>
  <si>
    <t>Senegal</t>
  </si>
  <si>
    <t>Somalia</t>
  </si>
  <si>
    <t>Suriname</t>
  </si>
  <si>
    <t>SÃ£o TomÃ© and PrÃ­ncipe</t>
  </si>
  <si>
    <t>El Salvador</t>
  </si>
  <si>
    <t>St. Maarten</t>
  </si>
  <si>
    <t>Syria</t>
  </si>
  <si>
    <t>Swaziland</t>
  </si>
  <si>
    <t>Turks &amp; Caicos Islands</t>
  </si>
  <si>
    <t>Chad</t>
  </si>
  <si>
    <t>Togo</t>
  </si>
  <si>
    <t>Thailand</t>
  </si>
  <si>
    <t>Tajikistan</t>
  </si>
  <si>
    <t>East Timor</t>
  </si>
  <si>
    <t>Turkmenistan</t>
  </si>
  <si>
    <t>Tunisia</t>
  </si>
  <si>
    <t>Tonga</t>
  </si>
  <si>
    <t>Turkey</t>
  </si>
  <si>
    <t>Trinidad and Tobago</t>
  </si>
  <si>
    <t>Taiwan</t>
  </si>
  <si>
    <t>Tanzania</t>
  </si>
  <si>
    <t>Ukraine</t>
  </si>
  <si>
    <t>Uganda</t>
  </si>
  <si>
    <t>United States of America</t>
  </si>
  <si>
    <t>Uruguay</t>
  </si>
  <si>
    <t>Uzbekistan</t>
  </si>
  <si>
    <t>Saint Vincent &amp; Grenadines</t>
  </si>
  <si>
    <t>Venezuela</t>
  </si>
  <si>
    <t>British Virgin Islands</t>
  </si>
  <si>
    <t>U.S. Virgin Islands</t>
  </si>
  <si>
    <t>Vietnam</t>
  </si>
  <si>
    <t>Vanuatu</t>
  </si>
  <si>
    <t>Samoa</t>
  </si>
  <si>
    <t>Kosovo</t>
  </si>
  <si>
    <t>Mayotte</t>
  </si>
  <si>
    <t>South Africa</t>
  </si>
  <si>
    <t>Zambia</t>
  </si>
  <si>
    <t>Zimbabwe</t>
  </si>
  <si>
    <t>Country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</si>
  <si>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</si>
  <si>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</si>
  <si>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</si>
  <si>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</si>
  <si>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</si>
  <si>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</si>
  <si>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</si>
  <si>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</si>
  <si>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</si>
  <si>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</si>
  <si>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</si>
  <si>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</si>
  <si>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</si>
  <si>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</si>
  <si>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</si>
  <si>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</si>
  <si>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</si>
  <si>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</si>
  <si>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</si>
  <si>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</si>
  <si>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</si>
  <si>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</si>
  <si>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</si>
  <si>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</si>
  <si>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</si>
  <si>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</si>
  <si>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</si>
  <si>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</si>
  <si>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</si>
  <si>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</si>
  <si>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</si>
  <si>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</si>
  <si>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</si>
  <si>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</si>
  <si>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</si>
  <si>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</si>
  <si>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</si>
  <si>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</si>
  <si>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</si>
  <si>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</si>
  <si>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</si>
  <si>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</si>
  <si>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</si>
  <si>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</si>
  <si>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</si>
  <si>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</si>
  <si>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</si>
  <si>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</si>
  <si>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</si>
  <si>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</si>
  <si>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Properties</t>
  </si>
  <si>
    <t>Country</t>
  </si>
  <si>
    <t>Sub-Region</t>
  </si>
  <si>
    <t>Region</t>
  </si>
  <si>
    <t>Americas</t>
  </si>
  <si>
    <t>Europe</t>
  </si>
  <si>
    <t>Asia</t>
  </si>
  <si>
    <t>Oceania</t>
  </si>
  <si>
    <t>Africa</t>
  </si>
  <si>
    <t>Global</t>
  </si>
  <si>
    <t>North America</t>
  </si>
  <si>
    <t>Central America</t>
  </si>
  <si>
    <t>South America</t>
  </si>
  <si>
    <t>The Caribbean</t>
  </si>
  <si>
    <t>Northern Europe</t>
  </si>
  <si>
    <t>Western Europe</t>
  </si>
  <si>
    <t>Southern Europe</t>
  </si>
  <si>
    <t>Eastern Europe</t>
  </si>
  <si>
    <t>Central Asia</t>
  </si>
  <si>
    <t>Eastern Asia</t>
  </si>
  <si>
    <t>Southeast Asia</t>
  </si>
  <si>
    <t>Southern Asia</t>
  </si>
  <si>
    <t>Western Asia</t>
  </si>
  <si>
    <t>Australia &amp; NZ</t>
  </si>
  <si>
    <t>Melanesia</t>
  </si>
  <si>
    <t>Polynesia</t>
  </si>
  <si>
    <t>Eastern Africa</t>
  </si>
  <si>
    <t>Middle Africa</t>
  </si>
  <si>
    <t>Northern Africa</t>
  </si>
  <si>
    <t>Southern Africa</t>
  </si>
  <si>
    <t>Western Africa</t>
  </si>
  <si>
    <t>Sub Region</t>
  </si>
  <si>
    <t>New England</t>
  </si>
  <si>
    <t>Mid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</si>
  <si>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</si>
  <si>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</si>
  <si>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</si>
  <si>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</si>
  <si>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</si>
  <si>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</si>
  <si>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</si>
  <si>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Northeast</t>
  </si>
  <si>
    <t>Midwest</t>
  </si>
  <si>
    <t>South</t>
  </si>
  <si>
    <t>West</t>
  </si>
  <si>
    <t>United States</t>
  </si>
  <si>
    <t>Code</t>
  </si>
  <si>
    <t>CT</t>
  </si>
  <si>
    <t>ME</t>
  </si>
  <si>
    <t>MA</t>
  </si>
  <si>
    <t>NH</t>
  </si>
  <si>
    <t>RI</t>
  </si>
  <si>
    <t>VT</t>
  </si>
  <si>
    <t>NJ</t>
  </si>
  <si>
    <t>NY</t>
  </si>
  <si>
    <t>PA</t>
  </si>
  <si>
    <t>IL</t>
  </si>
  <si>
    <t>IN</t>
  </si>
  <si>
    <t>MI</t>
  </si>
  <si>
    <t>OH</t>
  </si>
  <si>
    <t>WI</t>
  </si>
  <si>
    <t>IA</t>
  </si>
  <si>
    <t>KS</t>
  </si>
  <si>
    <t>MN</t>
  </si>
  <si>
    <t>MO</t>
  </si>
  <si>
    <t>NE</t>
  </si>
  <si>
    <t>ND</t>
  </si>
  <si>
    <t>SD</t>
  </si>
  <si>
    <t>DE</t>
  </si>
  <si>
    <t>FL</t>
  </si>
  <si>
    <t>GA</t>
  </si>
  <si>
    <t>MD</t>
  </si>
  <si>
    <t>NC</t>
  </si>
  <si>
    <t>SC</t>
  </si>
  <si>
    <t>VA</t>
  </si>
  <si>
    <t>WV</t>
  </si>
  <si>
    <t>AL</t>
  </si>
  <si>
    <t>KY</t>
  </si>
  <si>
    <t>MS</t>
  </si>
  <si>
    <t>TN</t>
  </si>
  <si>
    <t>AR</t>
  </si>
  <si>
    <t>LA</t>
  </si>
  <si>
    <t>OK</t>
  </si>
  <si>
    <t>TX</t>
  </si>
  <si>
    <t>AZ</t>
  </si>
  <si>
    <t>CO</t>
  </si>
  <si>
    <t>ID</t>
  </si>
  <si>
    <t>MT</t>
  </si>
  <si>
    <t>NV</t>
  </si>
  <si>
    <t>NM</t>
  </si>
  <si>
    <t>UT</t>
  </si>
  <si>
    <t>WY</t>
  </si>
  <si>
    <t>AK</t>
  </si>
  <si>
    <t>CA</t>
  </si>
  <si>
    <t>HI</t>
  </si>
  <si>
    <t>OR</t>
  </si>
  <si>
    <t>Argentina</t>
  </si>
  <si>
    <t>Crimea</t>
  </si>
  <si>
    <t>South Korea</t>
  </si>
  <si>
    <t>USA</t>
  </si>
  <si>
    <t>US Virgin Islands</t>
  </si>
  <si>
    <t>Sint Maarten</t>
  </si>
  <si>
    <t>Saint Barthelemy</t>
  </si>
  <si>
    <t>Macao</t>
  </si>
  <si>
    <t>CÃ´te d'Ivoire</t>
  </si>
  <si>
    <t>villas</t>
  </si>
  <si>
    <t>spa hotels</t>
  </si>
  <si>
    <t>serviced apartments</t>
  </si>
  <si>
    <t>ryokans</t>
  </si>
  <si>
    <t>romantic hotels</t>
  </si>
  <si>
    <t>riads</t>
  </si>
  <si>
    <t>resorts</t>
  </si>
  <si>
    <t>motels</t>
  </si>
  <si>
    <t>luxury tents</t>
  </si>
  <si>
    <t>love hotels</t>
  </si>
  <si>
    <t>lodges</t>
  </si>
  <si>
    <t>inns</t>
  </si>
  <si>
    <t>hostels</t>
  </si>
  <si>
    <t>homestays</t>
  </si>
  <si>
    <t>holiday rentals</t>
  </si>
  <si>
    <t>holiday parks</t>
  </si>
  <si>
    <t>guest houses</t>
  </si>
  <si>
    <t>golf hotels</t>
  </si>
  <si>
    <t>farm stays</t>
  </si>
  <si>
    <t>economy hotels</t>
  </si>
  <si>
    <t>country houses</t>
  </si>
  <si>
    <t>cottages</t>
  </si>
  <si>
    <t>capsule hotels</t>
  </si>
  <si>
    <t>campsites</t>
  </si>
  <si>
    <t>cabins</t>
  </si>
  <si>
    <t>budget hotels</t>
  </si>
  <si>
    <t>boutique hotels</t>
  </si>
  <si>
    <t>boats</t>
  </si>
  <si>
    <t>B&amp;Bs</t>
  </si>
  <si>
    <t>apartments</t>
  </si>
  <si>
    <t>States</t>
  </si>
  <si>
    <t>b&amp;bs;/guest houses</t>
  </si>
  <si>
    <t>bed and breakfasts</t>
  </si>
  <si>
    <t>campgrounds</t>
  </si>
  <si>
    <t>camping</t>
  </si>
  <si>
    <t>chalets</t>
  </si>
  <si>
    <t>condos</t>
  </si>
  <si>
    <t>cruises</t>
  </si>
  <si>
    <t>holiday homes</t>
  </si>
  <si>
    <t>hotels</t>
  </si>
  <si>
    <t>resort villages</t>
  </si>
  <si>
    <t>District of Columbia</t>
  </si>
  <si>
    <t>DC</t>
  </si>
  <si>
    <t>ETH</t>
  </si>
  <si>
    <t>TZA</t>
  </si>
  <si>
    <t>KEN</t>
  </si>
  <si>
    <t>UGA</t>
  </si>
  <si>
    <t>MOZ</t>
  </si>
  <si>
    <t>MDG</t>
  </si>
  <si>
    <t>MWI</t>
  </si>
  <si>
    <t>ZMB</t>
  </si>
  <si>
    <t>ZWE</t>
  </si>
  <si>
    <t>SOM</t>
  </si>
  <si>
    <t>RWA</t>
  </si>
  <si>
    <t>BDI</t>
  </si>
  <si>
    <t>ERI</t>
  </si>
  <si>
    <t>MUS</t>
  </si>
  <si>
    <t>DJI</t>
  </si>
  <si>
    <t>COM</t>
  </si>
  <si>
    <t>MYT</t>
  </si>
  <si>
    <t>SYC</t>
  </si>
  <si>
    <t>REU</t>
  </si>
  <si>
    <t>COG</t>
  </si>
  <si>
    <t>AGO</t>
  </si>
  <si>
    <t>CMR</t>
  </si>
  <si>
    <t>TCD</t>
  </si>
  <si>
    <t>COD</t>
  </si>
  <si>
    <t>Democratic Republic of Congo</t>
  </si>
  <si>
    <t>CAF</t>
  </si>
  <si>
    <t>Central African Republic</t>
  </si>
  <si>
    <t>GAB</t>
  </si>
  <si>
    <t>GNQ</t>
  </si>
  <si>
    <t>STP</t>
  </si>
  <si>
    <t>Sao Tome &amp; Principe</t>
  </si>
  <si>
    <t>EGY</t>
  </si>
  <si>
    <t>DZA</t>
  </si>
  <si>
    <t>SDN</t>
  </si>
  <si>
    <t>Sudan</t>
  </si>
  <si>
    <t>MAR</t>
  </si>
  <si>
    <t>TUN</t>
  </si>
  <si>
    <t>LBY</t>
  </si>
  <si>
    <t>ESH</t>
  </si>
  <si>
    <t>Western Sahara</t>
  </si>
  <si>
    <t>ZAF</t>
  </si>
  <si>
    <t>NAM</t>
  </si>
  <si>
    <t>BWA</t>
  </si>
  <si>
    <t>LSO</t>
  </si>
  <si>
    <t>SWZ</t>
  </si>
  <si>
    <t>NGA</t>
  </si>
  <si>
    <t>GHA</t>
  </si>
  <si>
    <t>CIV</t>
  </si>
  <si>
    <t>NER</t>
  </si>
  <si>
    <t>BFA</t>
  </si>
  <si>
    <t>MLI</t>
  </si>
  <si>
    <t>SEN</t>
  </si>
  <si>
    <t>GIN</t>
  </si>
  <si>
    <t>BEN</t>
  </si>
  <si>
    <t>TGO</t>
  </si>
  <si>
    <t>SLE</t>
  </si>
  <si>
    <t>LBR</t>
  </si>
  <si>
    <t>MRT</t>
  </si>
  <si>
    <t>GNB</t>
  </si>
  <si>
    <t>CPV</t>
  </si>
  <si>
    <t>SHN</t>
  </si>
  <si>
    <t>Saint Helena</t>
  </si>
  <si>
    <t>GMB</t>
  </si>
  <si>
    <t>MEX</t>
  </si>
  <si>
    <t>GTM</t>
  </si>
  <si>
    <t>HND</t>
  </si>
  <si>
    <t>SLV</t>
  </si>
  <si>
    <t>NIC</t>
  </si>
  <si>
    <t>CRI</t>
  </si>
  <si>
    <t>PAN</t>
  </si>
  <si>
    <t>BLZ</t>
  </si>
  <si>
    <t>CAN</t>
  </si>
  <si>
    <t>BMU</t>
  </si>
  <si>
    <t>GRL</t>
  </si>
  <si>
    <t>SPM</t>
  </si>
  <si>
    <t>Saint Pierre &amp; Miquelon</t>
  </si>
  <si>
    <t>BRA</t>
  </si>
  <si>
    <t>COL</t>
  </si>
  <si>
    <t>ARG</t>
  </si>
  <si>
    <t>PER</t>
  </si>
  <si>
    <t>VEN</t>
  </si>
  <si>
    <t>CHL</t>
  </si>
  <si>
    <t>ECU</t>
  </si>
  <si>
    <t>BOL</t>
  </si>
  <si>
    <t>PRY</t>
  </si>
  <si>
    <t>URY</t>
  </si>
  <si>
    <t>GUY</t>
  </si>
  <si>
    <t>SUR</t>
  </si>
  <si>
    <t>GUF</t>
  </si>
  <si>
    <t>FLK</t>
  </si>
  <si>
    <t>Falkland Islands</t>
  </si>
  <si>
    <t>CUB</t>
  </si>
  <si>
    <t>HTI</t>
  </si>
  <si>
    <t>DOM</t>
  </si>
  <si>
    <t>PRI</t>
  </si>
  <si>
    <t>JAM</t>
  </si>
  <si>
    <t>TTO</t>
  </si>
  <si>
    <t>Trinidad &amp; Tobago</t>
  </si>
  <si>
    <t>GLP</t>
  </si>
  <si>
    <t>BHS</t>
  </si>
  <si>
    <t>MTQ</t>
  </si>
  <si>
    <t>BRB</t>
  </si>
  <si>
    <t>LCA</t>
  </si>
  <si>
    <t>CUW</t>
  </si>
  <si>
    <t>Curacao</t>
  </si>
  <si>
    <t>VCT</t>
  </si>
  <si>
    <t>GRD</t>
  </si>
  <si>
    <t>VIR</t>
  </si>
  <si>
    <t>ABW</t>
  </si>
  <si>
    <t>ATG</t>
  </si>
  <si>
    <t>DMA</t>
  </si>
  <si>
    <t>CYM</t>
  </si>
  <si>
    <t>KNA</t>
  </si>
  <si>
    <t>Saint Kitts &amp; Nevis</t>
  </si>
  <si>
    <t>TCA</t>
  </si>
  <si>
    <t>VGB</t>
  </si>
  <si>
    <t>AIA</t>
  </si>
  <si>
    <t>MSR</t>
  </si>
  <si>
    <t>Monserrat</t>
  </si>
  <si>
    <t>BLM</t>
  </si>
  <si>
    <t>MAF</t>
  </si>
  <si>
    <t>SXM</t>
  </si>
  <si>
    <t>St Maarten</t>
  </si>
  <si>
    <t>BES</t>
  </si>
  <si>
    <t>Bonaire, Saint Eustatius &amp; Saba</t>
  </si>
  <si>
    <t>UZB</t>
  </si>
  <si>
    <t>KAZ</t>
  </si>
  <si>
    <t>TJK</t>
  </si>
  <si>
    <t>KGZ</t>
  </si>
  <si>
    <t>Kyrgystan</t>
  </si>
  <si>
    <t>TKM</t>
  </si>
  <si>
    <t>CHN</t>
  </si>
  <si>
    <t>JPN</t>
  </si>
  <si>
    <t>KOR</t>
  </si>
  <si>
    <t>TWN</t>
  </si>
  <si>
    <t>HKG</t>
  </si>
  <si>
    <t>MNG</t>
  </si>
  <si>
    <t>MAC</t>
  </si>
  <si>
    <t>IDN</t>
  </si>
  <si>
    <t>PHL</t>
  </si>
  <si>
    <t>VNM</t>
  </si>
  <si>
    <t>THA</t>
  </si>
  <si>
    <t>MMR</t>
  </si>
  <si>
    <t>MYS</t>
  </si>
  <si>
    <t>KHM</t>
  </si>
  <si>
    <t>LAO</t>
  </si>
  <si>
    <t>SGP</t>
  </si>
  <si>
    <t>BRN</t>
  </si>
  <si>
    <t>TLS</t>
  </si>
  <si>
    <t>IND</t>
  </si>
  <si>
    <t>PAK</t>
  </si>
  <si>
    <t>BGD</t>
  </si>
  <si>
    <t>IRN</t>
  </si>
  <si>
    <t>Iran</t>
  </si>
  <si>
    <t>AFG</t>
  </si>
  <si>
    <t>NPL</t>
  </si>
  <si>
    <t>LKA</t>
  </si>
  <si>
    <t>BTN</t>
  </si>
  <si>
    <t>MDV</t>
  </si>
  <si>
    <t>TUR</t>
  </si>
  <si>
    <t>IRQ</t>
  </si>
  <si>
    <t>SAU</t>
  </si>
  <si>
    <t>YEM</t>
  </si>
  <si>
    <t>Yemen</t>
  </si>
  <si>
    <t>SYR</t>
  </si>
  <si>
    <t>AZE</t>
  </si>
  <si>
    <t>JOR</t>
  </si>
  <si>
    <t>ARE</t>
  </si>
  <si>
    <t>ISR</t>
  </si>
  <si>
    <t>LBN</t>
  </si>
  <si>
    <t>PSE</t>
  </si>
  <si>
    <t>Palestine</t>
  </si>
  <si>
    <t>OMN</t>
  </si>
  <si>
    <t>KWT</t>
  </si>
  <si>
    <t>GEO</t>
  </si>
  <si>
    <t>ARM</t>
  </si>
  <si>
    <t>QAT</t>
  </si>
  <si>
    <t>BHR</t>
  </si>
  <si>
    <t>CYP</t>
  </si>
  <si>
    <t>RUS</t>
  </si>
  <si>
    <t>UKR</t>
  </si>
  <si>
    <t>POL</t>
  </si>
  <si>
    <t>ROU</t>
  </si>
  <si>
    <t>CZE</t>
  </si>
  <si>
    <t>Czechia</t>
  </si>
  <si>
    <t>HUN</t>
  </si>
  <si>
    <t>BLR</t>
  </si>
  <si>
    <t>BGR</t>
  </si>
  <si>
    <t>SVK</t>
  </si>
  <si>
    <t>MDA</t>
  </si>
  <si>
    <t>GBR</t>
  </si>
  <si>
    <t>SWE</t>
  </si>
  <si>
    <t>DNK</t>
  </si>
  <si>
    <t>FIN</t>
  </si>
  <si>
    <t>NOR</t>
  </si>
  <si>
    <t>IRL</t>
  </si>
  <si>
    <t>LTU</t>
  </si>
  <si>
    <t>LVA</t>
  </si>
  <si>
    <t>EST</t>
  </si>
  <si>
    <t>ISL</t>
  </si>
  <si>
    <t>IMN</t>
  </si>
  <si>
    <t>Isle of Man</t>
  </si>
  <si>
    <t>FRO</t>
  </si>
  <si>
    <t>ALA</t>
  </si>
  <si>
    <t>Aland Islands</t>
  </si>
  <si>
    <t>SJM</t>
  </si>
  <si>
    <t>Svalbard &amp; Jan Mayen Islands</t>
  </si>
  <si>
    <t>ITA</t>
  </si>
  <si>
    <t>ESP</t>
  </si>
  <si>
    <t>GRC</t>
  </si>
  <si>
    <t>PRT</t>
  </si>
  <si>
    <t>SRB</t>
  </si>
  <si>
    <t>HRV</t>
  </si>
  <si>
    <t>BIH</t>
  </si>
  <si>
    <t>Bosnia &amp; Herzegovina</t>
  </si>
  <si>
    <t>ALB</t>
  </si>
  <si>
    <t>MKD</t>
  </si>
  <si>
    <t>Republic of Macedonia</t>
  </si>
  <si>
    <t>SVN</t>
  </si>
  <si>
    <t>MNE</t>
  </si>
  <si>
    <t>MLT</t>
  </si>
  <si>
    <t>AND</t>
  </si>
  <si>
    <t>GIB</t>
  </si>
  <si>
    <t>SMR</t>
  </si>
  <si>
    <t>DEU</t>
  </si>
  <si>
    <t>FRA</t>
  </si>
  <si>
    <t>NLD</t>
  </si>
  <si>
    <t>BEL</t>
  </si>
  <si>
    <t>AUT</t>
  </si>
  <si>
    <t>CHE</t>
  </si>
  <si>
    <t>LUX</t>
  </si>
  <si>
    <t>MCO</t>
  </si>
  <si>
    <t>LIE</t>
  </si>
  <si>
    <t>AUS</t>
  </si>
  <si>
    <t>NZL</t>
  </si>
  <si>
    <t>PNG</t>
  </si>
  <si>
    <t>FJI</t>
  </si>
  <si>
    <t>SLB</t>
  </si>
  <si>
    <t>NCL</t>
  </si>
  <si>
    <t>VUT</t>
  </si>
  <si>
    <t>GUM</t>
  </si>
  <si>
    <t>KIR</t>
  </si>
  <si>
    <t>MNP</t>
  </si>
  <si>
    <t>MHL</t>
  </si>
  <si>
    <t>PLW</t>
  </si>
  <si>
    <t>NRU</t>
  </si>
  <si>
    <t>FSM</t>
  </si>
  <si>
    <t>PYF</t>
  </si>
  <si>
    <t>WSM</t>
  </si>
  <si>
    <t>TON</t>
  </si>
  <si>
    <t>ASM</t>
  </si>
  <si>
    <t>COK</t>
  </si>
  <si>
    <t>TUV</t>
  </si>
  <si>
    <t>Tuvalu</t>
  </si>
  <si>
    <t>NIU</t>
  </si>
  <si>
    <t>TKL</t>
  </si>
  <si>
    <t>Tokelau</t>
  </si>
  <si>
    <t>PCN</t>
  </si>
  <si>
    <t>Pitcairn</t>
  </si>
  <si>
    <t>NFK</t>
  </si>
  <si>
    <t>CCK</t>
  </si>
  <si>
    <t>States Name</t>
  </si>
  <si>
    <t>CountryName</t>
  </si>
  <si>
    <t>Total properties</t>
  </si>
  <si>
    <t>Date scraped</t>
  </si>
  <si>
    <t>% USA</t>
  </si>
  <si>
    <t>% Global</t>
  </si>
  <si>
    <t>07-31-2018</t>
  </si>
  <si>
    <t xml:space="preserve"> Glamping Sites</t>
  </si>
  <si>
    <t>Scraped Date</t>
  </si>
  <si>
    <t>Georgia(USA)</t>
  </si>
  <si>
    <t>Listings</t>
  </si>
  <si>
    <t>Booking.com</t>
  </si>
  <si>
    <t>Global total (from HTML tag)</t>
  </si>
  <si>
    <t>Apartments</t>
  </si>
  <si>
    <t>and Villas</t>
  </si>
  <si>
    <t>Bed and</t>
  </si>
  <si>
    <t>Breakfast</t>
  </si>
  <si>
    <t>Boutique</t>
  </si>
  <si>
    <t>Hotels</t>
  </si>
  <si>
    <t>Guest</t>
  </si>
  <si>
    <t>Houses</t>
  </si>
  <si>
    <t>Boat, Tent</t>
  </si>
  <si>
    <t>&amp; Camping</t>
  </si>
  <si>
    <t>Hostels</t>
  </si>
  <si>
    <t>Resorts</t>
  </si>
  <si>
    <t>Country/State</t>
  </si>
  <si>
    <t>Total Count</t>
  </si>
  <si>
    <t>Bed and Breakfasts</t>
  </si>
  <si>
    <t>Boats</t>
  </si>
  <si>
    <t>Campgrounds</t>
  </si>
  <si>
    <t>Capsule Hotels</t>
  </si>
  <si>
    <t>Chalets</t>
  </si>
  <si>
    <t>Condos</t>
  </si>
  <si>
    <t>Cottages</t>
  </si>
  <si>
    <t>Country Houses</t>
  </si>
  <si>
    <t>Cruises</t>
  </si>
  <si>
    <t>Economy hotels</t>
  </si>
  <si>
    <t>Farm Stays</t>
  </si>
  <si>
    <t>Gites</t>
  </si>
  <si>
    <t>Guesthouses</t>
  </si>
  <si>
    <t>Health resorts</t>
  </si>
  <si>
    <t>Homestays</t>
  </si>
  <si>
    <t>Lodges</t>
  </si>
  <si>
    <t>Love Hotels</t>
  </si>
  <si>
    <t>Luxury Tents</t>
  </si>
  <si>
    <t>Motels</t>
  </si>
  <si>
    <t>Resort Villages</t>
  </si>
  <si>
    <t>Riads</t>
  </si>
  <si>
    <t>Ryokans</t>
  </si>
  <si>
    <t>Student accommodations</t>
  </si>
  <si>
    <t>Vacation Homes</t>
  </si>
  <si>
    <t>Villas</t>
  </si>
  <si>
    <t>08-31-2018</t>
  </si>
  <si>
    <t>Alexandria</t>
  </si>
  <si>
    <t>Southern Coast of Crimea</t>
  </si>
  <si>
    <t>Tokeland</t>
  </si>
  <si>
    <t>Macedonia, 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</si>
</sst>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0.0%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 "/>
    </font>
    <font>
      <sz val="10"/>
      <color theme="1"/>
      <name val="Calibri "/>
    </font>
    <font>
      <b/>
      <sz val="10"/>
      <color theme="1"/>
      <name val="Calibri 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B4E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37476"/>
        <bgColor indexed="64"/>
      </patternFill>
    </fill>
    <fill>
      <patternFill patternType="solid">
        <fgColor rgb="FFFFB945"/>
        <bgColor indexed="64"/>
      </patternFill>
    </fill>
    <fill>
      <patternFill patternType="solid">
        <fgColor rgb="FFADEB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49" fontId="19" fillId="34" borderId="0" xfId="42" applyNumberFormat="1" applyFont="1" applyFill="1" applyBorder="1" applyAlignment="1">
      <alignment horizontal="left" vertical="center"/>
    </xf>
    <xf numFmtId="37" fontId="20" fillId="35" borderId="0" xfId="0" applyNumberFormat="1" applyFont="1" applyFill="1" applyBorder="1" applyAlignment="1">
      <alignment vertical="center"/>
    </xf>
    <xf numFmtId="37" fontId="21" fillId="35" borderId="1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7" fontId="23" fillId="34" borderId="0" xfId="0" applyNumberFormat="1" applyFont="1" applyFill="1" applyBorder="1" applyAlignment="1">
      <alignment vertical="center"/>
    </xf>
    <xf numFmtId="37" fontId="22" fillId="0" borderId="0" xfId="0" applyNumberFormat="1" applyFont="1" applyFill="1" applyBorder="1" applyAlignment="1">
      <alignment vertical="center"/>
    </xf>
    <xf numFmtId="37" fontId="24" fillId="35" borderId="10" xfId="0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34" borderId="0" xfId="0" applyFont="1" applyFill="1" applyBorder="1" applyAlignment="1">
      <alignment vertical="center"/>
    </xf>
    <xf numFmtId="37" fontId="22" fillId="35" borderId="0" xfId="0" applyNumberFormat="1" applyFont="1" applyFill="1" applyBorder="1" applyAlignment="1">
      <alignment vertical="center"/>
    </xf>
    <xf numFmtId="37" fontId="22" fillId="35" borderId="11" xfId="0" applyNumberFormat="1" applyFont="1" applyFill="1" applyBorder="1" applyAlignment="1">
      <alignment vertical="center"/>
    </xf>
    <xf numFmtId="37" fontId="24" fillId="0" borderId="0" xfId="0" applyNumberFormat="1" applyFont="1" applyFill="1" applyBorder="1" applyAlignment="1">
      <alignment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right"/>
    </xf>
    <xf numFmtId="37" fontId="22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37" fontId="22" fillId="0" borderId="0" xfId="0" applyNumberFormat="1" applyFont="1" applyFill="1" applyBorder="1" applyAlignment="1">
      <alignment horizontal="center" vertical="center" wrapText="1"/>
    </xf>
    <xf numFmtId="37" fontId="22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37" fontId="22" fillId="35" borderId="0" xfId="0" applyNumberFormat="1" applyFont="1" applyFill="1" applyBorder="1" applyAlignment="1">
      <alignment horizontal="center" vertical="center"/>
    </xf>
    <xf numFmtId="37" fontId="22" fillId="35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0" xfId="0" applyFont="1"/>
    <xf numFmtId="14" fontId="22" fillId="0" borderId="0" xfId="0" applyNumberFormat="1" applyFont="1"/>
    <xf numFmtId="0" fontId="22" fillId="0" borderId="0" xfId="0" applyFont="1"/>
    <xf numFmtId="3" fontId="22" fillId="0" borderId="0" xfId="0" applyNumberFormat="1" applyFont="1"/>
    <xf numFmtId="0" fontId="24" fillId="0" borderId="11" xfId="0" applyFont="1" applyBorder="1"/>
    <xf numFmtId="0" fontId="24" fillId="0" borderId="11" xfId="0" applyFont="1" applyFill="1" applyBorder="1"/>
    <xf numFmtId="0" fontId="24" fillId="0" borderId="11" xfId="0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center"/>
    </xf>
    <xf numFmtId="49" fontId="1" fillId="0" borderId="0" xfId="42" applyNumberFormat="1" applyFont="1" applyFill="1" applyBorder="1" applyAlignment="1">
      <alignment horizontal="left" vertical="center"/>
    </xf>
    <xf numFmtId="0" fontId="1" fillId="33" borderId="0" xfId="42" applyFont="1" applyFill="1" applyBorder="1" applyAlignment="1">
      <alignment horizontal="left" vertical="center"/>
    </xf>
    <xf numFmtId="3" fontId="0" fillId="0" borderId="0" xfId="0" applyNumberFormat="1"/>
    <xf numFmtId="14" fontId="0" fillId="0" borderId="0" xfId="0" applyNumberFormat="1"/>
    <xf numFmtId="0" fontId="22" fillId="0" borderId="0" xfId="0" applyFont="1" applyBorder="1"/>
    <xf numFmtId="0" fontId="17" fillId="0" borderId="11" xfId="0" applyFont="1" applyBorder="1"/>
    <xf numFmtId="17" fontId="24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right" vertical="center"/>
    </xf>
    <xf numFmtId="17" fontId="24" fillId="0" borderId="0" xfId="0" applyNumberFormat="1" applyFont="1" applyFill="1" applyBorder="1" applyAlignment="1">
      <alignment horizontal="right" vertical="center"/>
    </xf>
    <xf numFmtId="17" fontId="23" fillId="34" borderId="0" xfId="0" applyNumberFormat="1" applyFont="1" applyFill="1" applyBorder="1" applyAlignment="1">
      <alignment horizontal="right" vertical="center"/>
    </xf>
    <xf numFmtId="165" fontId="22" fillId="35" borderId="0" xfId="47" applyNumberFormat="1" applyFont="1" applyFill="1" applyBorder="1" applyAlignment="1">
      <alignment horizontal="right" vertical="center"/>
    </xf>
    <xf numFmtId="165" fontId="22" fillId="35" borderId="11" xfId="47" applyNumberFormat="1" applyFont="1" applyFill="1" applyBorder="1" applyAlignment="1">
      <alignment horizontal="right" vertical="center"/>
    </xf>
    <xf numFmtId="9" fontId="22" fillId="35" borderId="0" xfId="47" applyNumberFormat="1" applyFont="1" applyFill="1" applyBorder="1" applyAlignment="1">
      <alignment horizontal="right" vertical="center"/>
    </xf>
    <xf numFmtId="0" fontId="0" fillId="0" borderId="0" xfId="0" applyFont="1"/>
    <xf numFmtId="37" fontId="14" fillId="37" borderId="0" xfId="0" applyNumberFormat="1" applyFont="1" applyFill="1" applyBorder="1" applyAlignment="1">
      <alignment vertical="center"/>
    </xf>
    <xf numFmtId="0" fontId="14" fillId="37" borderId="0" xfId="0" applyFont="1" applyFill="1" applyBorder="1"/>
    <xf numFmtId="165" fontId="14" fillId="37" borderId="0" xfId="47" applyNumberFormat="1" applyFont="1" applyFill="1" applyBorder="1"/>
    <xf numFmtId="37" fontId="14" fillId="39" borderId="0" xfId="0" applyNumberFormat="1" applyFont="1" applyFill="1" applyBorder="1" applyAlignment="1">
      <alignment vertical="center"/>
    </xf>
    <xf numFmtId="0" fontId="14" fillId="39" borderId="0" xfId="0" applyFont="1" applyFill="1" applyBorder="1"/>
    <xf numFmtId="165" fontId="14" fillId="39" borderId="0" xfId="47" applyNumberFormat="1" applyFont="1" applyFill="1" applyBorder="1"/>
    <xf numFmtId="37" fontId="14" fillId="38" borderId="0" xfId="0" applyNumberFormat="1" applyFont="1" applyFill="1" applyBorder="1" applyAlignment="1">
      <alignment vertical="center"/>
    </xf>
    <xf numFmtId="0" fontId="14" fillId="38" borderId="0" xfId="0" applyFont="1" applyFill="1" applyBorder="1"/>
    <xf numFmtId="165" fontId="14" fillId="38" borderId="0" xfId="47" applyNumberFormat="1" applyFont="1" applyFill="1" applyBorder="1"/>
    <xf numFmtId="37" fontId="14" fillId="40" borderId="0" xfId="0" applyNumberFormat="1" applyFont="1" applyFill="1" applyBorder="1" applyAlignment="1">
      <alignment vertical="center"/>
    </xf>
    <xf numFmtId="0" fontId="14" fillId="40" borderId="0" xfId="0" applyFont="1" applyFill="1" applyBorder="1"/>
    <xf numFmtId="165" fontId="14" fillId="40" borderId="0" xfId="47" applyNumberFormat="1" applyFont="1" applyFill="1" applyBorder="1"/>
    <xf numFmtId="37" fontId="14" fillId="36" borderId="0" xfId="0" applyNumberFormat="1" applyFont="1" applyFill="1" applyBorder="1" applyAlignment="1">
      <alignment vertical="center"/>
    </xf>
    <xf numFmtId="0" fontId="14" fillId="36" borderId="0" xfId="0" applyFont="1" applyFill="1" applyBorder="1"/>
    <xf numFmtId="165" fontId="14" fillId="36" borderId="0" xfId="47" applyNumberFormat="1" applyFont="1" applyFill="1" applyBorder="1"/>
    <xf numFmtId="0" fontId="22" fillId="35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horizontal="center" vertical="center"/>
    </xf>
    <xf numFmtId="0" fontId="22" fillId="35" borderId="0" xfId="0" applyFont="1" applyFill="1" applyBorder="1" applyAlignment="1">
      <alignment horizontal="right" vertical="center"/>
    </xf>
    <xf numFmtId="10" fontId="22" fillId="35" borderId="0" xfId="47" applyNumberFormat="1" applyFont="1" applyFill="1" applyBorder="1" applyAlignment="1">
      <alignment horizontal="right" vertical="center"/>
    </xf>
    <xf numFmtId="9" fontId="22" fillId="35" borderId="10" xfId="47" applyNumberFormat="1" applyFont="1" applyFill="1" applyBorder="1" applyAlignment="1">
      <alignment horizontal="right" vertical="center"/>
    </xf>
    <xf numFmtId="165" fontId="14" fillId="0" borderId="0" xfId="47" applyNumberFormat="1" applyFont="1" applyFill="1" applyBorder="1"/>
    <xf numFmtId="0" fontId="0" fillId="0" borderId="0" xfId="0" applyFont="1" applyFill="1"/>
    <xf numFmtId="165" fontId="22" fillId="0" borderId="0" xfId="47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37" fontId="0" fillId="0" borderId="0" xfId="0" applyNumberFormat="1" applyAlignment="1">
      <alignment horizontal="right"/>
    </xf>
    <xf numFmtId="165" fontId="0" fillId="0" borderId="0" xfId="47" applyNumberFormat="1" applyFont="1" applyAlignment="1">
      <alignment horizontal="right"/>
    </xf>
    <xf numFmtId="0" fontId="22" fillId="35" borderId="0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top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46"/>
    <cellStyle name="Comma 3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7" builtinId="5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B4E6"/>
      <color rgb="FFADEBFF"/>
      <color rgb="FF737476"/>
      <color rgb="FFFFB945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Booking.com - Listings by Region (July 2018)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B9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3747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ADEB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33B4E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Timeseries!$E$4:$E$8</c:f>
              <c:strCache>
                <c:ptCount val="5"/>
                <c:pt idx="0">
                  <c:v>Americas</c:v>
                </c:pt>
                <c:pt idx="1">
                  <c:v>Europe</c:v>
                </c:pt>
                <c:pt idx="2">
                  <c:v>Asia</c:v>
                </c:pt>
                <c:pt idx="3">
                  <c:v>Oceania</c:v>
                </c:pt>
                <c:pt idx="4">
                  <c:v>Africa</c:v>
                </c:pt>
              </c:strCache>
            </c:strRef>
          </c:cat>
          <c:val>
            <c:numRef>
              <c:f>Timeseries!$L$4:$L$8</c:f>
              <c:numCache>
                <c:formatCode>0%</c:formatCode>
                <c:ptCount val="5"/>
                <c:pt idx="0">
                  <c:v>0.18104559215853872</c:v>
                </c:pt>
                <c:pt idx="1">
                  <c:v>0.60180578309284682</c:v>
                </c:pt>
                <c:pt idx="2">
                  <c:v>0.17090176501581941</c:v>
                </c:pt>
                <c:pt idx="3">
                  <c:v>1.9209620066187462E-2</c:v>
                </c:pt>
                <c:pt idx="4">
                  <c:v>2.5557594761178037E-2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rooks1/AppData/Local/Microsoft/Windows/Temporary%20Internet%20Files/Content.Outlook/6H3SH6NI/OTA%20Consolidated_3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rooks1/AppData/Local/Microsoft/Windows/Temporary%20Internet%20Files/Content.Outlook/6H3SH6NI/Macquarie_Projectt/Booking/bokking_updated_15-06-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away_Global_Data"/>
      <sheetName val="Trivago_Global_Data"/>
      <sheetName val="Expedia_Global_Data"/>
      <sheetName val="Viator_Global_Count"/>
      <sheetName val="FlipkeyData_26_04_18"/>
      <sheetName val="Consolidated_Booking_Data"/>
      <sheetName val="bookingUS"/>
      <sheetName val="booking_india"/>
      <sheetName val="booking_global"/>
      <sheetName val="OTA Roll-up"/>
      <sheetName val="OTA Consolidated 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States</v>
          </cell>
          <cell r="B1" t="str">
            <v>Total Properties</v>
          </cell>
        </row>
        <row r="2">
          <cell r="A2" t="str">
            <v>Alabama</v>
          </cell>
          <cell r="B2">
            <v>4071</v>
          </cell>
        </row>
        <row r="3">
          <cell r="A3" t="str">
            <v>Alaska</v>
          </cell>
          <cell r="B3">
            <v>520</v>
          </cell>
        </row>
        <row r="4">
          <cell r="A4" t="str">
            <v>Arizona</v>
          </cell>
          <cell r="B4">
            <v>2245</v>
          </cell>
        </row>
        <row r="5">
          <cell r="A5" t="str">
            <v>Arkansas</v>
          </cell>
          <cell r="B5">
            <v>689</v>
          </cell>
        </row>
        <row r="6">
          <cell r="A6" t="str">
            <v>California</v>
          </cell>
          <cell r="B6">
            <v>18437</v>
          </cell>
        </row>
        <row r="7">
          <cell r="A7" t="str">
            <v>Colorado</v>
          </cell>
          <cell r="B7">
            <v>7689</v>
          </cell>
        </row>
        <row r="8">
          <cell r="A8" t="str">
            <v>Connecticut</v>
          </cell>
          <cell r="B8">
            <v>410</v>
          </cell>
        </row>
        <row r="9">
          <cell r="A9" t="str">
            <v>Delaware</v>
          </cell>
          <cell r="B9">
            <v>299</v>
          </cell>
        </row>
        <row r="10">
          <cell r="A10" t="str">
            <v>District of Columbia</v>
          </cell>
          <cell r="B10">
            <v>509</v>
          </cell>
        </row>
        <row r="11">
          <cell r="A11" t="str">
            <v>Florida</v>
          </cell>
          <cell r="B11">
            <v>36022</v>
          </cell>
        </row>
        <row r="12">
          <cell r="A12" t="str">
            <v>Georgia</v>
          </cell>
          <cell r="B12">
            <v>3072</v>
          </cell>
        </row>
        <row r="13">
          <cell r="A13" t="str">
            <v>Hawaii</v>
          </cell>
          <cell r="B13">
            <v>4945</v>
          </cell>
        </row>
        <row r="14">
          <cell r="A14" t="str">
            <v>Idaho</v>
          </cell>
          <cell r="B14">
            <v>1163</v>
          </cell>
        </row>
        <row r="15">
          <cell r="A15" t="str">
            <v>Illinois</v>
          </cell>
          <cell r="B15">
            <v>1862</v>
          </cell>
        </row>
        <row r="16">
          <cell r="A16" t="str">
            <v>Indiana</v>
          </cell>
          <cell r="B16">
            <v>1013</v>
          </cell>
        </row>
        <row r="17">
          <cell r="A17" t="str">
            <v>Iowa</v>
          </cell>
          <cell r="B17">
            <v>642</v>
          </cell>
        </row>
        <row r="18">
          <cell r="A18" t="str">
            <v>Kansas</v>
          </cell>
          <cell r="B18">
            <v>607</v>
          </cell>
        </row>
        <row r="19">
          <cell r="A19" t="str">
            <v>Kentucky</v>
          </cell>
          <cell r="B19">
            <v>745</v>
          </cell>
        </row>
        <row r="20">
          <cell r="A20" t="str">
            <v>Louisiana</v>
          </cell>
          <cell r="B20">
            <v>1316</v>
          </cell>
        </row>
        <row r="21">
          <cell r="A21" t="str">
            <v>Maine</v>
          </cell>
          <cell r="B21">
            <v>1042</v>
          </cell>
        </row>
        <row r="22">
          <cell r="A22" t="str">
            <v>Maryland</v>
          </cell>
          <cell r="B22">
            <v>2523</v>
          </cell>
        </row>
        <row r="23">
          <cell r="A23" t="str">
            <v>Massachusetts</v>
          </cell>
          <cell r="B23">
            <v>2097</v>
          </cell>
        </row>
        <row r="24">
          <cell r="A24" t="str">
            <v>Michigan</v>
          </cell>
          <cell r="B24">
            <v>1421</v>
          </cell>
        </row>
        <row r="25">
          <cell r="A25" t="str">
            <v>Minnesota</v>
          </cell>
          <cell r="B25">
            <v>925</v>
          </cell>
        </row>
        <row r="26">
          <cell r="A26" t="str">
            <v>Mississippi</v>
          </cell>
          <cell r="B26">
            <v>998</v>
          </cell>
        </row>
        <row r="27">
          <cell r="A27" t="str">
            <v>Missouri</v>
          </cell>
          <cell r="B27">
            <v>1403</v>
          </cell>
        </row>
        <row r="28">
          <cell r="A28" t="str">
            <v>Montana</v>
          </cell>
          <cell r="B28">
            <v>704</v>
          </cell>
        </row>
        <row r="29">
          <cell r="A29" t="str">
            <v>Nebraska</v>
          </cell>
          <cell r="B29">
            <v>376</v>
          </cell>
        </row>
        <row r="30">
          <cell r="A30" t="str">
            <v>Nevada</v>
          </cell>
          <cell r="B30">
            <v>1261</v>
          </cell>
        </row>
        <row r="31">
          <cell r="A31" t="str">
            <v>New Hampshire</v>
          </cell>
          <cell r="B31">
            <v>576</v>
          </cell>
        </row>
        <row r="32">
          <cell r="A32" t="str">
            <v>New Jersey</v>
          </cell>
          <cell r="B32">
            <v>1357</v>
          </cell>
        </row>
        <row r="33">
          <cell r="A33" t="str">
            <v>New Mexico</v>
          </cell>
          <cell r="B33">
            <v>1253</v>
          </cell>
        </row>
        <row r="34">
          <cell r="A34" t="str">
            <v>New York</v>
          </cell>
          <cell r="B34">
            <v>4146</v>
          </cell>
        </row>
        <row r="35">
          <cell r="A35" t="str">
            <v>North Carolina</v>
          </cell>
          <cell r="B35">
            <v>4774</v>
          </cell>
        </row>
        <row r="36">
          <cell r="A36" t="str">
            <v>North Dakota</v>
          </cell>
          <cell r="B36">
            <v>260</v>
          </cell>
        </row>
        <row r="37">
          <cell r="A37" t="str">
            <v>Ohio</v>
          </cell>
          <cell r="B37">
            <v>1764</v>
          </cell>
        </row>
        <row r="38">
          <cell r="A38" t="str">
            <v>Oklahoma</v>
          </cell>
          <cell r="B38">
            <v>827</v>
          </cell>
        </row>
        <row r="39">
          <cell r="A39" t="str">
            <v>Oregon</v>
          </cell>
          <cell r="B39">
            <v>3836</v>
          </cell>
        </row>
        <row r="40">
          <cell r="A40" t="str">
            <v>Pennsylvania</v>
          </cell>
          <cell r="B40">
            <v>1924</v>
          </cell>
        </row>
        <row r="41">
          <cell r="A41" t="str">
            <v>Rhode Island</v>
          </cell>
          <cell r="B41">
            <v>281</v>
          </cell>
        </row>
        <row r="42">
          <cell r="A42" t="str">
            <v>South Carolina</v>
          </cell>
          <cell r="B42">
            <v>6544</v>
          </cell>
        </row>
        <row r="43">
          <cell r="A43" t="str">
            <v>South Dakota</v>
          </cell>
          <cell r="B43">
            <v>386</v>
          </cell>
        </row>
        <row r="44">
          <cell r="A44" t="str">
            <v>Tennessee</v>
          </cell>
          <cell r="B44">
            <v>4207</v>
          </cell>
        </row>
        <row r="45">
          <cell r="A45" t="str">
            <v>Texas</v>
          </cell>
          <cell r="B45">
            <v>9182</v>
          </cell>
        </row>
        <row r="46">
          <cell r="A46" t="str">
            <v>Utah</v>
          </cell>
          <cell r="B46">
            <v>2802</v>
          </cell>
        </row>
        <row r="47">
          <cell r="A47" t="str">
            <v>Vermont</v>
          </cell>
          <cell r="B47">
            <v>910</v>
          </cell>
        </row>
        <row r="48">
          <cell r="A48" t="str">
            <v>Virginia</v>
          </cell>
          <cell r="B48">
            <v>2270</v>
          </cell>
        </row>
        <row r="49">
          <cell r="A49" t="str">
            <v>Washington</v>
          </cell>
          <cell r="B49">
            <v>3127</v>
          </cell>
        </row>
        <row r="50">
          <cell r="A50" t="str">
            <v>West Virginia</v>
          </cell>
          <cell r="B50">
            <v>427</v>
          </cell>
        </row>
        <row r="51">
          <cell r="A51" t="str">
            <v>Wisconsin</v>
          </cell>
          <cell r="B51">
            <v>1309</v>
          </cell>
        </row>
        <row r="52">
          <cell r="A52" t="str">
            <v>Wyoming</v>
          </cell>
          <cell r="B52">
            <v>658</v>
          </cell>
        </row>
        <row r="56">
          <cell r="A56" t="str">
            <v>US STATE</v>
          </cell>
          <cell r="B56">
            <v>151826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</sheetData>
      <sheetData sheetId="7"/>
      <sheetData sheetId="8"/>
      <sheetData sheetId="9"/>
      <sheetData sheetId="10">
        <row r="1">
          <cell r="F1">
            <v>43216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B2" t="str">
            <v>State</v>
          </cell>
          <cell r="C2" t="str">
            <v>Sub-Region</v>
          </cell>
          <cell r="D2" t="str">
            <v>Region</v>
          </cell>
          <cell r="E2" t="str">
            <v>Country</v>
          </cell>
          <cell r="F2" t="str">
            <v>Expedia</v>
          </cell>
          <cell r="G2" t="str">
            <v>HomeAway</v>
          </cell>
          <cell r="H2" t="str">
            <v>Flipkey</v>
          </cell>
          <cell r="I2" t="str">
            <v>Trivago</v>
          </cell>
          <cell r="J2" t="str">
            <v>Booking</v>
          </cell>
        </row>
        <row r="3">
          <cell r="B3" t="str">
            <v>Illinois</v>
          </cell>
          <cell r="C3" t="str">
            <v>East North Central</v>
          </cell>
          <cell r="D3" t="str">
            <v>Midwest</v>
          </cell>
          <cell r="E3" t="str">
            <v>USA</v>
          </cell>
          <cell r="F3">
            <v>1879</v>
          </cell>
          <cell r="G3">
            <v>1817</v>
          </cell>
          <cell r="H3">
            <v>184</v>
          </cell>
          <cell r="I3">
            <v>4338</v>
          </cell>
          <cell r="J3">
            <v>1862</v>
          </cell>
        </row>
        <row r="4">
          <cell r="B4" t="str">
            <v>Indiana</v>
          </cell>
          <cell r="C4" t="str">
            <v>East North Central</v>
          </cell>
          <cell r="D4" t="str">
            <v>Midwest</v>
          </cell>
          <cell r="E4" t="str">
            <v>USA</v>
          </cell>
          <cell r="F4">
            <v>1142</v>
          </cell>
          <cell r="G4">
            <v>1204</v>
          </cell>
          <cell r="H4">
            <v>298</v>
          </cell>
          <cell r="I4">
            <v>398</v>
          </cell>
          <cell r="J4">
            <v>1013</v>
          </cell>
        </row>
        <row r="5">
          <cell r="B5" t="str">
            <v>Michigan</v>
          </cell>
          <cell r="C5" t="str">
            <v>East North Central</v>
          </cell>
          <cell r="D5" t="str">
            <v>Midwest</v>
          </cell>
          <cell r="E5" t="str">
            <v>USA</v>
          </cell>
          <cell r="F5">
            <v>2670</v>
          </cell>
          <cell r="G5">
            <v>9137</v>
          </cell>
          <cell r="H5">
            <v>1417</v>
          </cell>
          <cell r="I5">
            <v>5588</v>
          </cell>
          <cell r="J5">
            <v>1421</v>
          </cell>
        </row>
        <row r="6">
          <cell r="B6" t="str">
            <v>Ohio</v>
          </cell>
          <cell r="C6" t="str">
            <v>East North Central</v>
          </cell>
          <cell r="D6" t="str">
            <v>Midwest</v>
          </cell>
          <cell r="E6" t="str">
            <v>USA</v>
          </cell>
          <cell r="F6">
            <v>1831</v>
          </cell>
          <cell r="G6">
            <v>1864</v>
          </cell>
          <cell r="H6">
            <v>657</v>
          </cell>
          <cell r="I6">
            <v>3111</v>
          </cell>
          <cell r="J6">
            <v>1764</v>
          </cell>
        </row>
        <row r="7">
          <cell r="B7" t="str">
            <v>Wisconsin</v>
          </cell>
          <cell r="C7" t="str">
            <v>East North Central</v>
          </cell>
          <cell r="D7" t="str">
            <v>Midwest</v>
          </cell>
          <cell r="E7" t="str">
            <v>USA</v>
          </cell>
          <cell r="F7">
            <v>1652</v>
          </cell>
          <cell r="G7">
            <v>4407</v>
          </cell>
          <cell r="H7">
            <v>884</v>
          </cell>
          <cell r="I7">
            <v>2913</v>
          </cell>
          <cell r="J7">
            <v>1309</v>
          </cell>
        </row>
        <row r="8">
          <cell r="B8" t="str">
            <v>Iowa</v>
          </cell>
          <cell r="C8" t="str">
            <v>West North Central</v>
          </cell>
          <cell r="D8" t="str">
            <v>Midwest</v>
          </cell>
          <cell r="E8" t="str">
            <v>USA</v>
          </cell>
          <cell r="F8">
            <v>813</v>
          </cell>
          <cell r="G8">
            <v>504</v>
          </cell>
          <cell r="H8">
            <v>57</v>
          </cell>
          <cell r="I8">
            <v>2306</v>
          </cell>
          <cell r="J8">
            <v>642</v>
          </cell>
        </row>
        <row r="9">
          <cell r="B9" t="str">
            <v>Kansas</v>
          </cell>
          <cell r="C9" t="str">
            <v>West North Central</v>
          </cell>
          <cell r="D9" t="str">
            <v>Midwest</v>
          </cell>
          <cell r="E9" t="str">
            <v>USA</v>
          </cell>
          <cell r="F9">
            <v>262</v>
          </cell>
          <cell r="G9">
            <v>257</v>
          </cell>
          <cell r="H9">
            <v>322</v>
          </cell>
          <cell r="I9">
            <v>212</v>
          </cell>
          <cell r="J9">
            <v>607</v>
          </cell>
        </row>
        <row r="10">
          <cell r="B10" t="str">
            <v>Minnesota</v>
          </cell>
          <cell r="C10" t="str">
            <v>West North Central</v>
          </cell>
          <cell r="D10" t="str">
            <v>Midwest</v>
          </cell>
          <cell r="E10" t="str">
            <v>USA</v>
          </cell>
          <cell r="F10">
            <v>1270</v>
          </cell>
          <cell r="G10">
            <v>3188</v>
          </cell>
          <cell r="H10">
            <v>415</v>
          </cell>
          <cell r="I10">
            <v>2987</v>
          </cell>
          <cell r="J10">
            <v>925</v>
          </cell>
        </row>
        <row r="11">
          <cell r="B11" t="str">
            <v>Missouri</v>
          </cell>
          <cell r="C11" t="str">
            <v>West North Central</v>
          </cell>
          <cell r="D11" t="str">
            <v>Midwest</v>
          </cell>
          <cell r="E11" t="str">
            <v>USA</v>
          </cell>
          <cell r="F11">
            <v>2220</v>
          </cell>
          <cell r="G11">
            <v>4309</v>
          </cell>
          <cell r="H11">
            <v>1439</v>
          </cell>
          <cell r="I11">
            <v>3884</v>
          </cell>
          <cell r="J11">
            <v>1403</v>
          </cell>
        </row>
        <row r="12">
          <cell r="B12" t="str">
            <v>Nebraska</v>
          </cell>
          <cell r="C12" t="str">
            <v>West North Central</v>
          </cell>
          <cell r="D12" t="str">
            <v>Midwest</v>
          </cell>
          <cell r="E12" t="str">
            <v>USA</v>
          </cell>
          <cell r="F12">
            <v>421</v>
          </cell>
          <cell r="G12">
            <v>170</v>
          </cell>
          <cell r="H12">
            <v>32</v>
          </cell>
          <cell r="I12">
            <v>758</v>
          </cell>
          <cell r="J12">
            <v>376</v>
          </cell>
        </row>
        <row r="13">
          <cell r="B13" t="str">
            <v>North Dakota</v>
          </cell>
          <cell r="C13" t="str">
            <v>West North Central</v>
          </cell>
          <cell r="D13" t="str">
            <v>Midwest</v>
          </cell>
          <cell r="E13" t="str">
            <v>USA</v>
          </cell>
          <cell r="F13">
            <v>297</v>
          </cell>
          <cell r="G13">
            <v>44</v>
          </cell>
          <cell r="H13">
            <v>14</v>
          </cell>
          <cell r="I13">
            <v>233</v>
          </cell>
          <cell r="J13">
            <v>260</v>
          </cell>
        </row>
        <row r="14">
          <cell r="B14" t="str">
            <v>South Dakota</v>
          </cell>
          <cell r="C14" t="str">
            <v>West North Central</v>
          </cell>
          <cell r="D14" t="str">
            <v>Midwest</v>
          </cell>
          <cell r="E14" t="str">
            <v>USA</v>
          </cell>
          <cell r="F14">
            <v>591</v>
          </cell>
          <cell r="G14">
            <v>984</v>
          </cell>
          <cell r="H14">
            <v>327</v>
          </cell>
          <cell r="I14">
            <v>279</v>
          </cell>
          <cell r="J14">
            <v>386</v>
          </cell>
        </row>
        <row r="15">
          <cell r="B15" t="str">
            <v>New Jersey</v>
          </cell>
          <cell r="C15" t="str">
            <v>Mid Atlantic</v>
          </cell>
          <cell r="D15" t="str">
            <v>Northeast</v>
          </cell>
          <cell r="E15" t="str">
            <v>USA</v>
          </cell>
          <cell r="F15">
            <v>1531</v>
          </cell>
          <cell r="G15">
            <v>7493</v>
          </cell>
          <cell r="H15">
            <v>3675</v>
          </cell>
          <cell r="I15">
            <v>355</v>
          </cell>
          <cell r="J15">
            <v>1357</v>
          </cell>
        </row>
        <row r="16">
          <cell r="B16" t="str">
            <v>New York</v>
          </cell>
          <cell r="C16" t="str">
            <v>Mid Atlantic</v>
          </cell>
          <cell r="D16" t="str">
            <v>Northeast</v>
          </cell>
          <cell r="E16" t="str">
            <v>USA</v>
          </cell>
          <cell r="F16">
            <v>1289</v>
          </cell>
          <cell r="G16">
            <v>16056</v>
          </cell>
          <cell r="H16">
            <v>4392</v>
          </cell>
          <cell r="I16">
            <v>6860</v>
          </cell>
          <cell r="J16">
            <v>4146</v>
          </cell>
        </row>
        <row r="17">
          <cell r="B17" t="str">
            <v>Pennsylvania</v>
          </cell>
          <cell r="C17" t="str">
            <v>Mid Atlantic</v>
          </cell>
          <cell r="D17" t="str">
            <v>Northeast</v>
          </cell>
          <cell r="E17" t="str">
            <v>USA</v>
          </cell>
          <cell r="F17">
            <v>2550</v>
          </cell>
          <cell r="G17">
            <v>5260</v>
          </cell>
          <cell r="H17">
            <v>1406</v>
          </cell>
          <cell r="I17">
            <v>4568</v>
          </cell>
          <cell r="J17">
            <v>1924</v>
          </cell>
        </row>
        <row r="18">
          <cell r="B18" t="str">
            <v>Connecticut</v>
          </cell>
          <cell r="C18" t="str">
            <v>New England</v>
          </cell>
          <cell r="D18" t="str">
            <v>Northeast</v>
          </cell>
          <cell r="E18" t="str">
            <v>USA</v>
          </cell>
          <cell r="F18">
            <v>486</v>
          </cell>
          <cell r="G18">
            <v>1291</v>
          </cell>
          <cell r="H18">
            <v>159</v>
          </cell>
          <cell r="I18">
            <v>1328</v>
          </cell>
          <cell r="J18">
            <v>410</v>
          </cell>
        </row>
        <row r="19">
          <cell r="B19" t="str">
            <v>Maine</v>
          </cell>
          <cell r="C19" t="str">
            <v>New England</v>
          </cell>
          <cell r="D19" t="str">
            <v>Northeast</v>
          </cell>
          <cell r="E19" t="str">
            <v>USA</v>
          </cell>
          <cell r="F19">
            <v>1387</v>
          </cell>
          <cell r="G19">
            <v>7935</v>
          </cell>
          <cell r="H19">
            <v>2368</v>
          </cell>
          <cell r="I19">
            <v>2481</v>
          </cell>
          <cell r="J19">
            <v>1042</v>
          </cell>
        </row>
        <row r="20">
          <cell r="B20" t="str">
            <v>Massachusetts</v>
          </cell>
          <cell r="C20" t="str">
            <v>New England</v>
          </cell>
          <cell r="D20" t="str">
            <v>Northeast</v>
          </cell>
          <cell r="E20" t="str">
            <v>USA</v>
          </cell>
          <cell r="F20">
            <v>2906</v>
          </cell>
          <cell r="G20">
            <v>12592</v>
          </cell>
          <cell r="H20">
            <v>6294</v>
          </cell>
          <cell r="I20">
            <v>4920</v>
          </cell>
          <cell r="J20">
            <v>2097</v>
          </cell>
        </row>
        <row r="21">
          <cell r="B21" t="str">
            <v>New Hampshire</v>
          </cell>
          <cell r="C21" t="str">
            <v>New England</v>
          </cell>
          <cell r="D21" t="str">
            <v>Northeast</v>
          </cell>
          <cell r="E21" t="str">
            <v>USA</v>
          </cell>
          <cell r="F21">
            <v>992</v>
          </cell>
          <cell r="G21">
            <v>3884</v>
          </cell>
          <cell r="H21">
            <v>946</v>
          </cell>
          <cell r="I21">
            <v>1873</v>
          </cell>
          <cell r="J21">
            <v>576</v>
          </cell>
        </row>
        <row r="22">
          <cell r="B22" t="str">
            <v>Rhode Island</v>
          </cell>
          <cell r="C22" t="str">
            <v>New England</v>
          </cell>
          <cell r="D22" t="str">
            <v>Northeast</v>
          </cell>
          <cell r="E22" t="str">
            <v>USA</v>
          </cell>
          <cell r="F22">
            <v>848</v>
          </cell>
          <cell r="G22">
            <v>1997</v>
          </cell>
          <cell r="H22">
            <v>229</v>
          </cell>
          <cell r="I22">
            <v>2406</v>
          </cell>
          <cell r="J22">
            <v>281</v>
          </cell>
        </row>
        <row r="23">
          <cell r="B23" t="str">
            <v>Vermont</v>
          </cell>
          <cell r="C23" t="str">
            <v>New England</v>
          </cell>
          <cell r="D23" t="str">
            <v>Northeast</v>
          </cell>
          <cell r="E23" t="str">
            <v>USA</v>
          </cell>
          <cell r="F23">
            <v>1386</v>
          </cell>
          <cell r="G23">
            <v>4508</v>
          </cell>
          <cell r="H23">
            <v>1013</v>
          </cell>
          <cell r="I23">
            <v>2002</v>
          </cell>
          <cell r="J23">
            <v>910</v>
          </cell>
        </row>
        <row r="24">
          <cell r="B24" t="str">
            <v>Alabama</v>
          </cell>
          <cell r="C24" t="str">
            <v>East South Central</v>
          </cell>
          <cell r="D24" t="str">
            <v>South</v>
          </cell>
          <cell r="E24" t="str">
            <v>USA</v>
          </cell>
          <cell r="F24">
            <v>4409</v>
          </cell>
          <cell r="G24">
            <v>11891</v>
          </cell>
          <cell r="H24">
            <v>3508</v>
          </cell>
          <cell r="I24">
            <v>7327</v>
          </cell>
          <cell r="J24">
            <v>4071</v>
          </cell>
        </row>
        <row r="25">
          <cell r="B25" t="str">
            <v>Kentucky</v>
          </cell>
          <cell r="C25" t="str">
            <v>East South Central</v>
          </cell>
          <cell r="D25" t="str">
            <v>South</v>
          </cell>
          <cell r="E25" t="str">
            <v>USA</v>
          </cell>
          <cell r="F25">
            <v>1005</v>
          </cell>
          <cell r="G25">
            <v>1611</v>
          </cell>
          <cell r="H25">
            <v>319</v>
          </cell>
          <cell r="I25">
            <v>1872</v>
          </cell>
          <cell r="J25">
            <v>745</v>
          </cell>
        </row>
        <row r="26">
          <cell r="B26" t="str">
            <v>Mississippi</v>
          </cell>
          <cell r="C26" t="str">
            <v>East South Central</v>
          </cell>
          <cell r="D26" t="str">
            <v>South</v>
          </cell>
          <cell r="E26" t="str">
            <v>USA</v>
          </cell>
          <cell r="F26">
            <v>801</v>
          </cell>
          <cell r="G26">
            <v>1494</v>
          </cell>
          <cell r="H26">
            <v>486</v>
          </cell>
          <cell r="I26">
            <v>1608</v>
          </cell>
          <cell r="J26">
            <v>998</v>
          </cell>
        </row>
        <row r="27">
          <cell r="B27" t="str">
            <v>Tennessee</v>
          </cell>
          <cell r="C27" t="str">
            <v>East South Central</v>
          </cell>
          <cell r="D27" t="str">
            <v>South</v>
          </cell>
          <cell r="E27" t="str">
            <v>USA</v>
          </cell>
          <cell r="F27">
            <v>5057</v>
          </cell>
          <cell r="G27">
            <v>9918</v>
          </cell>
          <cell r="H27">
            <v>4707</v>
          </cell>
          <cell r="I27">
            <v>9091</v>
          </cell>
          <cell r="J27">
            <v>4207</v>
          </cell>
        </row>
        <row r="28">
          <cell r="B28" t="str">
            <v>Delaware</v>
          </cell>
          <cell r="C28" t="str">
            <v>South Atlantic</v>
          </cell>
          <cell r="D28" t="str">
            <v>South</v>
          </cell>
          <cell r="E28" t="str">
            <v>USA</v>
          </cell>
          <cell r="F28">
            <v>442</v>
          </cell>
          <cell r="G28">
            <v>2987</v>
          </cell>
          <cell r="H28">
            <v>952</v>
          </cell>
          <cell r="I28">
            <v>1152</v>
          </cell>
          <cell r="J28">
            <v>299</v>
          </cell>
        </row>
        <row r="29">
          <cell r="B29" t="str">
            <v>District of Columbia</v>
          </cell>
          <cell r="C29" t="str">
            <v>South Atlantic</v>
          </cell>
          <cell r="D29" t="str">
            <v>South</v>
          </cell>
          <cell r="E29" t="str">
            <v>USA</v>
          </cell>
          <cell r="F29">
            <v>538</v>
          </cell>
          <cell r="G29">
            <v>0</v>
          </cell>
          <cell r="H29">
            <v>718</v>
          </cell>
          <cell r="I29">
            <v>295</v>
          </cell>
          <cell r="J29">
            <v>0</v>
          </cell>
        </row>
        <row r="30">
          <cell r="B30" t="str">
            <v>Florida</v>
          </cell>
          <cell r="C30" t="str">
            <v>South Atlantic</v>
          </cell>
          <cell r="D30" t="str">
            <v>South</v>
          </cell>
          <cell r="E30" t="str">
            <v>USA</v>
          </cell>
          <cell r="F30">
            <v>26999</v>
          </cell>
          <cell r="G30">
            <v>113786</v>
          </cell>
          <cell r="H30">
            <v>43481</v>
          </cell>
          <cell r="I30">
            <v>64579</v>
          </cell>
          <cell r="J30">
            <v>36022</v>
          </cell>
        </row>
        <row r="31">
          <cell r="B31" t="str">
            <v>Georgia</v>
          </cell>
          <cell r="C31" t="str">
            <v>South Atlantic</v>
          </cell>
          <cell r="D31" t="str">
            <v>South</v>
          </cell>
          <cell r="E31" t="str">
            <v>USA</v>
          </cell>
          <cell r="F31">
            <v>3963</v>
          </cell>
          <cell r="G31">
            <v>8221</v>
          </cell>
          <cell r="H31">
            <v>2161</v>
          </cell>
          <cell r="I31">
            <v>7996</v>
          </cell>
          <cell r="J31">
            <v>3072</v>
          </cell>
        </row>
        <row r="32">
          <cell r="B32" t="str">
            <v>Maryland</v>
          </cell>
          <cell r="C32" t="str">
            <v>South Atlantic</v>
          </cell>
          <cell r="D32" t="str">
            <v>South</v>
          </cell>
          <cell r="E32" t="str">
            <v>USA</v>
          </cell>
          <cell r="F32">
            <v>49</v>
          </cell>
          <cell r="G32">
            <v>5927</v>
          </cell>
          <cell r="H32">
            <v>1552</v>
          </cell>
          <cell r="I32">
            <v>4502</v>
          </cell>
          <cell r="J32">
            <v>2523</v>
          </cell>
        </row>
        <row r="33">
          <cell r="B33" t="str">
            <v>North Carolina</v>
          </cell>
          <cell r="C33" t="str">
            <v>South Atlantic</v>
          </cell>
          <cell r="D33" t="str">
            <v>South</v>
          </cell>
          <cell r="E33" t="str">
            <v>USA</v>
          </cell>
          <cell r="F33">
            <v>7418</v>
          </cell>
          <cell r="G33">
            <v>20675</v>
          </cell>
          <cell r="H33">
            <v>6051</v>
          </cell>
          <cell r="I33">
            <v>2753</v>
          </cell>
          <cell r="J33">
            <v>4774</v>
          </cell>
        </row>
        <row r="34">
          <cell r="B34" t="str">
            <v>South Carolina</v>
          </cell>
          <cell r="C34" t="str">
            <v>South Atlantic</v>
          </cell>
          <cell r="D34" t="str">
            <v>South</v>
          </cell>
          <cell r="E34" t="str">
            <v>USA</v>
          </cell>
          <cell r="F34">
            <v>8041</v>
          </cell>
          <cell r="G34">
            <v>20797</v>
          </cell>
          <cell r="H34">
            <v>6177</v>
          </cell>
          <cell r="I34">
            <v>6835</v>
          </cell>
          <cell r="J34">
            <v>6544</v>
          </cell>
        </row>
        <row r="35">
          <cell r="B35" t="str">
            <v>Virginia</v>
          </cell>
          <cell r="C35" t="str">
            <v>South Atlantic</v>
          </cell>
          <cell r="D35" t="str">
            <v>South</v>
          </cell>
          <cell r="E35" t="str">
            <v>USA</v>
          </cell>
          <cell r="F35">
            <v>2812</v>
          </cell>
          <cell r="G35">
            <v>5383</v>
          </cell>
          <cell r="H35">
            <v>1721</v>
          </cell>
          <cell r="I35">
            <v>4580</v>
          </cell>
          <cell r="J35">
            <v>2270</v>
          </cell>
        </row>
        <row r="36">
          <cell r="B36" t="str">
            <v>Washington, DC</v>
          </cell>
          <cell r="C36" t="str">
            <v>South Atlantic</v>
          </cell>
          <cell r="D36" t="str">
            <v>South</v>
          </cell>
          <cell r="E36" t="str">
            <v>USA</v>
          </cell>
          <cell r="F36">
            <v>0</v>
          </cell>
          <cell r="G36">
            <v>1808</v>
          </cell>
          <cell r="H36">
            <v>712</v>
          </cell>
          <cell r="I36">
            <v>1596</v>
          </cell>
          <cell r="J36">
            <v>151839</v>
          </cell>
        </row>
        <row r="37">
          <cell r="B37" t="str">
            <v>West Virginia</v>
          </cell>
          <cell r="C37" t="str">
            <v>South Atlantic</v>
          </cell>
          <cell r="D37" t="str">
            <v>South</v>
          </cell>
          <cell r="E37" t="str">
            <v>USA</v>
          </cell>
          <cell r="F37">
            <v>658</v>
          </cell>
          <cell r="G37">
            <v>1341</v>
          </cell>
          <cell r="H37">
            <v>639</v>
          </cell>
          <cell r="I37">
            <v>143</v>
          </cell>
          <cell r="J37">
            <v>427</v>
          </cell>
        </row>
        <row r="38">
          <cell r="B38" t="str">
            <v>Arkansas</v>
          </cell>
          <cell r="C38" t="str">
            <v>West South Central</v>
          </cell>
          <cell r="D38" t="str">
            <v>South</v>
          </cell>
          <cell r="E38" t="str">
            <v>USA</v>
          </cell>
          <cell r="F38">
            <v>1194</v>
          </cell>
          <cell r="G38">
            <v>2063</v>
          </cell>
          <cell r="H38">
            <v>458</v>
          </cell>
          <cell r="I38">
            <v>3397</v>
          </cell>
          <cell r="J38">
            <v>689</v>
          </cell>
        </row>
        <row r="39">
          <cell r="B39" t="str">
            <v>Louisiana</v>
          </cell>
          <cell r="C39" t="str">
            <v>West South Central</v>
          </cell>
          <cell r="D39" t="str">
            <v>South</v>
          </cell>
          <cell r="E39" t="str">
            <v>USA</v>
          </cell>
          <cell r="F39">
            <v>1772</v>
          </cell>
          <cell r="G39">
            <v>3031</v>
          </cell>
          <cell r="H39">
            <v>1007</v>
          </cell>
          <cell r="I39">
            <v>3721</v>
          </cell>
          <cell r="J39">
            <v>1316</v>
          </cell>
        </row>
        <row r="40">
          <cell r="B40" t="str">
            <v>Oklahoma</v>
          </cell>
          <cell r="C40" t="str">
            <v>West South Central</v>
          </cell>
          <cell r="D40" t="str">
            <v>South</v>
          </cell>
          <cell r="E40" t="str">
            <v>USA</v>
          </cell>
          <cell r="F40">
            <v>1129</v>
          </cell>
          <cell r="G40">
            <v>1167</v>
          </cell>
          <cell r="H40">
            <v>309</v>
          </cell>
          <cell r="I40">
            <v>1801</v>
          </cell>
          <cell r="J40">
            <v>827</v>
          </cell>
        </row>
        <row r="41">
          <cell r="B41" t="str">
            <v>Texas</v>
          </cell>
          <cell r="C41" t="str">
            <v>West South Central</v>
          </cell>
          <cell r="D41" t="str">
            <v>South</v>
          </cell>
          <cell r="E41" t="str">
            <v>USA</v>
          </cell>
          <cell r="F41">
            <v>11196</v>
          </cell>
          <cell r="G41">
            <v>17564</v>
          </cell>
          <cell r="H41">
            <v>6304</v>
          </cell>
          <cell r="I41">
            <v>16579</v>
          </cell>
          <cell r="J41">
            <v>9182</v>
          </cell>
        </row>
        <row r="42">
          <cell r="B42" t="str">
            <v>Arizona</v>
          </cell>
          <cell r="C42" t="str">
            <v>Mountain</v>
          </cell>
          <cell r="D42" t="str">
            <v>West</v>
          </cell>
          <cell r="E42" t="str">
            <v>USA</v>
          </cell>
          <cell r="F42">
            <v>4280</v>
          </cell>
          <cell r="G42">
            <v>12343</v>
          </cell>
          <cell r="H42">
            <v>3280</v>
          </cell>
          <cell r="I42">
            <v>8079</v>
          </cell>
          <cell r="J42">
            <v>2245</v>
          </cell>
        </row>
        <row r="43">
          <cell r="B43" t="str">
            <v>Colorado</v>
          </cell>
          <cell r="C43" t="str">
            <v>Mountain</v>
          </cell>
          <cell r="D43" t="str">
            <v>West</v>
          </cell>
          <cell r="E43" t="str">
            <v>USA</v>
          </cell>
          <cell r="F43">
            <v>11432</v>
          </cell>
          <cell r="G43">
            <v>24057</v>
          </cell>
          <cell r="H43">
            <v>9322</v>
          </cell>
          <cell r="I43">
            <v>20434</v>
          </cell>
          <cell r="J43">
            <v>7689</v>
          </cell>
        </row>
        <row r="44">
          <cell r="B44" t="str">
            <v>Idaho</v>
          </cell>
          <cell r="C44" t="str">
            <v>Mountain</v>
          </cell>
          <cell r="D44" t="str">
            <v>West</v>
          </cell>
          <cell r="E44" t="str">
            <v>USA</v>
          </cell>
          <cell r="F44">
            <v>1421</v>
          </cell>
          <cell r="G44">
            <v>3572</v>
          </cell>
          <cell r="H44">
            <v>1145</v>
          </cell>
          <cell r="I44">
            <v>2839</v>
          </cell>
          <cell r="J44">
            <v>1163</v>
          </cell>
        </row>
        <row r="45">
          <cell r="B45" t="str">
            <v>Montana</v>
          </cell>
          <cell r="C45" t="str">
            <v>Mountain</v>
          </cell>
          <cell r="D45" t="str">
            <v>West</v>
          </cell>
          <cell r="E45" t="str">
            <v>USA</v>
          </cell>
          <cell r="F45">
            <v>1167</v>
          </cell>
          <cell r="G45">
            <v>4127</v>
          </cell>
          <cell r="H45">
            <v>1034</v>
          </cell>
          <cell r="I45">
            <v>2406</v>
          </cell>
          <cell r="J45">
            <v>704</v>
          </cell>
        </row>
        <row r="46">
          <cell r="B46" t="str">
            <v>Nevada</v>
          </cell>
          <cell r="C46" t="str">
            <v>Mountain</v>
          </cell>
          <cell r="D46" t="str">
            <v>West</v>
          </cell>
          <cell r="E46" t="str">
            <v>USA</v>
          </cell>
          <cell r="F46">
            <v>152</v>
          </cell>
          <cell r="G46">
            <v>3326</v>
          </cell>
          <cell r="H46">
            <v>1105</v>
          </cell>
          <cell r="I46">
            <v>3182</v>
          </cell>
          <cell r="J46">
            <v>1261</v>
          </cell>
        </row>
        <row r="47">
          <cell r="B47" t="str">
            <v>New Mexico</v>
          </cell>
          <cell r="C47" t="str">
            <v>Mountain</v>
          </cell>
          <cell r="D47" t="str">
            <v>West</v>
          </cell>
          <cell r="E47" t="str">
            <v>USA</v>
          </cell>
          <cell r="F47">
            <v>1771</v>
          </cell>
          <cell r="G47">
            <v>3671</v>
          </cell>
          <cell r="H47">
            <v>1268</v>
          </cell>
          <cell r="I47">
            <v>1597</v>
          </cell>
          <cell r="J47">
            <v>1253</v>
          </cell>
        </row>
        <row r="48">
          <cell r="B48" t="str">
            <v>Utah</v>
          </cell>
          <cell r="C48" t="str">
            <v>Mountain</v>
          </cell>
          <cell r="D48" t="str">
            <v>West</v>
          </cell>
          <cell r="E48" t="str">
            <v>USA</v>
          </cell>
          <cell r="F48">
            <v>3937</v>
          </cell>
          <cell r="G48">
            <v>8705</v>
          </cell>
          <cell r="H48">
            <v>3090</v>
          </cell>
          <cell r="I48">
            <v>6095</v>
          </cell>
          <cell r="J48">
            <v>2802</v>
          </cell>
        </row>
        <row r="49">
          <cell r="B49" t="str">
            <v>Wyoming</v>
          </cell>
          <cell r="C49" t="str">
            <v>Mountain</v>
          </cell>
          <cell r="D49" t="str">
            <v>West</v>
          </cell>
          <cell r="E49" t="str">
            <v>USA</v>
          </cell>
          <cell r="F49">
            <v>79</v>
          </cell>
          <cell r="G49">
            <v>1521</v>
          </cell>
          <cell r="H49">
            <v>678</v>
          </cell>
          <cell r="I49">
            <v>1416</v>
          </cell>
          <cell r="J49">
            <v>658</v>
          </cell>
        </row>
        <row r="50">
          <cell r="B50" t="str">
            <v>Alaska</v>
          </cell>
          <cell r="C50" t="str">
            <v>Pacific</v>
          </cell>
          <cell r="D50" t="str">
            <v>West</v>
          </cell>
          <cell r="E50" t="str">
            <v>USA</v>
          </cell>
          <cell r="F50">
            <v>704</v>
          </cell>
          <cell r="G50">
            <v>1681</v>
          </cell>
          <cell r="H50">
            <v>559</v>
          </cell>
          <cell r="I50">
            <v>1963</v>
          </cell>
          <cell r="J50">
            <v>520</v>
          </cell>
        </row>
        <row r="51">
          <cell r="B51" t="str">
            <v>California</v>
          </cell>
          <cell r="C51" t="str">
            <v>Pacific</v>
          </cell>
          <cell r="D51" t="str">
            <v>West</v>
          </cell>
          <cell r="E51" t="str">
            <v>USA</v>
          </cell>
          <cell r="F51">
            <v>19804</v>
          </cell>
          <cell r="G51">
            <v>47723</v>
          </cell>
          <cell r="H51">
            <v>16263</v>
          </cell>
          <cell r="I51">
            <v>45215</v>
          </cell>
          <cell r="J51">
            <v>18437</v>
          </cell>
        </row>
        <row r="52">
          <cell r="B52" t="str">
            <v>Hawaii</v>
          </cell>
          <cell r="C52" t="str">
            <v>Pacific</v>
          </cell>
          <cell r="D52" t="str">
            <v>West</v>
          </cell>
          <cell r="E52" t="str">
            <v>USA</v>
          </cell>
          <cell r="F52">
            <v>8528</v>
          </cell>
          <cell r="G52">
            <v>22564</v>
          </cell>
          <cell r="H52">
            <v>8447</v>
          </cell>
          <cell r="I52">
            <v>10519</v>
          </cell>
          <cell r="J52">
            <v>4945</v>
          </cell>
        </row>
        <row r="53">
          <cell r="B53" t="str">
            <v>Oregon</v>
          </cell>
          <cell r="C53" t="str">
            <v>Pacific</v>
          </cell>
          <cell r="D53" t="str">
            <v>West</v>
          </cell>
          <cell r="E53" t="str">
            <v>USA</v>
          </cell>
          <cell r="F53">
            <v>4985</v>
          </cell>
          <cell r="G53">
            <v>8983</v>
          </cell>
          <cell r="H53">
            <v>3959</v>
          </cell>
          <cell r="I53">
            <v>7700</v>
          </cell>
          <cell r="J53">
            <v>3836</v>
          </cell>
        </row>
        <row r="54">
          <cell r="B54" t="str">
            <v>Washington</v>
          </cell>
          <cell r="C54" t="str">
            <v>Pacific</v>
          </cell>
          <cell r="D54" t="str">
            <v>West</v>
          </cell>
          <cell r="E54" t="str">
            <v>USA</v>
          </cell>
          <cell r="F54">
            <v>552</v>
          </cell>
          <cell r="G54">
            <v>8314</v>
          </cell>
          <cell r="H54">
            <v>2448</v>
          </cell>
          <cell r="I54">
            <v>0</v>
          </cell>
          <cell r="J54">
            <v>3127</v>
          </cell>
        </row>
        <row r="55">
          <cell r="B55" t="str">
            <v>Burundi</v>
          </cell>
          <cell r="C55" t="str">
            <v>Eastern Africa</v>
          </cell>
          <cell r="D55" t="str">
            <v>Africa</v>
          </cell>
          <cell r="E55">
            <v>0</v>
          </cell>
          <cell r="F55">
            <v>27</v>
          </cell>
          <cell r="G55">
            <v>0</v>
          </cell>
          <cell r="H55">
            <v>5</v>
          </cell>
          <cell r="I55">
            <v>150</v>
          </cell>
          <cell r="J55">
            <v>54</v>
          </cell>
        </row>
        <row r="56">
          <cell r="B56" t="str">
            <v>Comoros</v>
          </cell>
          <cell r="C56" t="str">
            <v>Eastern Africa</v>
          </cell>
          <cell r="D56" t="str">
            <v>Africa</v>
          </cell>
          <cell r="E56">
            <v>0</v>
          </cell>
          <cell r="F56">
            <v>6</v>
          </cell>
          <cell r="G56">
            <v>0</v>
          </cell>
          <cell r="H56">
            <v>3</v>
          </cell>
          <cell r="I56">
            <v>35</v>
          </cell>
          <cell r="J56">
            <v>0</v>
          </cell>
        </row>
        <row r="57">
          <cell r="B57" t="str">
            <v>Djibouti</v>
          </cell>
          <cell r="C57" t="str">
            <v>Eastern Africa</v>
          </cell>
          <cell r="D57" t="str">
            <v>Africa</v>
          </cell>
          <cell r="E57">
            <v>0</v>
          </cell>
          <cell r="F57">
            <v>6</v>
          </cell>
          <cell r="G57">
            <v>0</v>
          </cell>
          <cell r="H57" t="str">
            <v xml:space="preserve"> </v>
          </cell>
          <cell r="I57">
            <v>26</v>
          </cell>
          <cell r="J57">
            <v>16</v>
          </cell>
        </row>
        <row r="58">
          <cell r="B58" t="str">
            <v>Eritrea</v>
          </cell>
          <cell r="C58" t="str">
            <v>Eastern Africa</v>
          </cell>
          <cell r="D58" t="str">
            <v>Africa</v>
          </cell>
          <cell r="E58">
            <v>0</v>
          </cell>
          <cell r="F58">
            <v>2</v>
          </cell>
          <cell r="G58">
            <v>0</v>
          </cell>
          <cell r="H58">
            <v>1</v>
          </cell>
          <cell r="I58">
            <v>28</v>
          </cell>
          <cell r="J58">
            <v>0</v>
          </cell>
        </row>
        <row r="59">
          <cell r="B59" t="str">
            <v>Ethiopia</v>
          </cell>
          <cell r="C59" t="str">
            <v>Eastern Africa</v>
          </cell>
          <cell r="D59" t="str">
            <v>Africa</v>
          </cell>
          <cell r="E59">
            <v>0</v>
          </cell>
          <cell r="F59">
            <v>181</v>
          </cell>
          <cell r="G59">
            <v>7</v>
          </cell>
          <cell r="H59">
            <v>74</v>
          </cell>
          <cell r="I59">
            <v>1289</v>
          </cell>
          <cell r="J59">
            <v>682</v>
          </cell>
        </row>
        <row r="60">
          <cell r="B60" t="str">
            <v>Kenya</v>
          </cell>
          <cell r="C60" t="str">
            <v>Eastern Africa</v>
          </cell>
          <cell r="D60" t="str">
            <v>Africa</v>
          </cell>
          <cell r="E60">
            <v>0</v>
          </cell>
          <cell r="F60">
            <v>994</v>
          </cell>
          <cell r="G60">
            <v>330</v>
          </cell>
          <cell r="H60">
            <v>879</v>
          </cell>
          <cell r="I60">
            <v>5219</v>
          </cell>
          <cell r="J60">
            <v>3210</v>
          </cell>
        </row>
        <row r="61">
          <cell r="B61" t="str">
            <v>Madagascar</v>
          </cell>
          <cell r="C61" t="str">
            <v>Eastern Africa</v>
          </cell>
          <cell r="D61" t="str">
            <v>Africa</v>
          </cell>
          <cell r="E61">
            <v>0</v>
          </cell>
          <cell r="F61">
            <v>155</v>
          </cell>
          <cell r="G61">
            <v>148</v>
          </cell>
          <cell r="H61">
            <v>166</v>
          </cell>
          <cell r="I61">
            <v>796</v>
          </cell>
          <cell r="J61">
            <v>517</v>
          </cell>
        </row>
        <row r="62">
          <cell r="B62" t="str">
            <v>Malawi</v>
          </cell>
          <cell r="C62" t="str">
            <v>Eastern Africa</v>
          </cell>
          <cell r="D62" t="str">
            <v>Africa</v>
          </cell>
          <cell r="E62">
            <v>0</v>
          </cell>
          <cell r="F62">
            <v>55</v>
          </cell>
          <cell r="G62">
            <v>3</v>
          </cell>
          <cell r="H62">
            <v>17</v>
          </cell>
          <cell r="I62">
            <v>516</v>
          </cell>
          <cell r="J62">
            <v>277</v>
          </cell>
        </row>
        <row r="63">
          <cell r="B63" t="str">
            <v>Mauritius</v>
          </cell>
          <cell r="C63" t="str">
            <v>Eastern Africa</v>
          </cell>
          <cell r="D63" t="str">
            <v>Africa</v>
          </cell>
          <cell r="E63">
            <v>0</v>
          </cell>
          <cell r="F63">
            <v>589</v>
          </cell>
          <cell r="G63">
            <v>1092</v>
          </cell>
          <cell r="H63">
            <v>1174</v>
          </cell>
          <cell r="I63">
            <v>2556</v>
          </cell>
          <cell r="J63">
            <v>1556</v>
          </cell>
        </row>
        <row r="64">
          <cell r="B64" t="str">
            <v>Mayotte</v>
          </cell>
          <cell r="C64" t="str">
            <v>Eastern Africa</v>
          </cell>
          <cell r="D64" t="str">
            <v>Africa</v>
          </cell>
          <cell r="E64">
            <v>0</v>
          </cell>
          <cell r="F64">
            <v>3</v>
          </cell>
          <cell r="G64">
            <v>1</v>
          </cell>
          <cell r="H64">
            <v>7</v>
          </cell>
          <cell r="I64">
            <v>36</v>
          </cell>
          <cell r="J64">
            <v>16</v>
          </cell>
        </row>
        <row r="65">
          <cell r="B65" t="str">
            <v>Mozambique</v>
          </cell>
          <cell r="C65" t="str">
            <v>Eastern Africa</v>
          </cell>
          <cell r="D65" t="str">
            <v>Africa</v>
          </cell>
          <cell r="E65">
            <v>0</v>
          </cell>
          <cell r="F65">
            <v>196</v>
          </cell>
          <cell r="G65">
            <v>17</v>
          </cell>
          <cell r="H65">
            <v>115</v>
          </cell>
          <cell r="I65">
            <v>644</v>
          </cell>
          <cell r="J65">
            <v>387</v>
          </cell>
        </row>
        <row r="66">
          <cell r="B66" t="str">
            <v>Reunion</v>
          </cell>
          <cell r="C66" t="str">
            <v>Eastern Africa</v>
          </cell>
          <cell r="D66" t="str">
            <v>Africa</v>
          </cell>
          <cell r="E66">
            <v>0</v>
          </cell>
          <cell r="F66">
            <v>389</v>
          </cell>
          <cell r="G66">
            <v>1174</v>
          </cell>
          <cell r="H66">
            <v>17173</v>
          </cell>
          <cell r="I66">
            <v>956</v>
          </cell>
          <cell r="J66">
            <v>665</v>
          </cell>
        </row>
        <row r="67">
          <cell r="B67" t="str">
            <v>Rwanda</v>
          </cell>
          <cell r="C67" t="str">
            <v>Eastern Africa</v>
          </cell>
          <cell r="D67" t="str">
            <v>Africa</v>
          </cell>
          <cell r="E67">
            <v>0</v>
          </cell>
          <cell r="F67">
            <v>165</v>
          </cell>
          <cell r="G67">
            <v>11</v>
          </cell>
          <cell r="H67">
            <v>35</v>
          </cell>
          <cell r="I67">
            <v>623</v>
          </cell>
          <cell r="J67">
            <v>443</v>
          </cell>
        </row>
        <row r="68">
          <cell r="B68" t="str">
            <v>Seychelles</v>
          </cell>
          <cell r="C68" t="str">
            <v>Eastern Africa</v>
          </cell>
          <cell r="D68" t="str">
            <v>Africa</v>
          </cell>
          <cell r="E68">
            <v>0</v>
          </cell>
          <cell r="F68">
            <v>255</v>
          </cell>
          <cell r="G68">
            <v>130</v>
          </cell>
          <cell r="H68">
            <v>206</v>
          </cell>
          <cell r="I68">
            <v>878</v>
          </cell>
          <cell r="J68">
            <v>526</v>
          </cell>
        </row>
        <row r="69">
          <cell r="B69" t="str">
            <v>Somalia</v>
          </cell>
          <cell r="C69" t="str">
            <v>Eastern Africa</v>
          </cell>
          <cell r="D69" t="str">
            <v>Africa</v>
          </cell>
          <cell r="E69">
            <v>0</v>
          </cell>
          <cell r="F69">
            <v>0</v>
          </cell>
          <cell r="G69">
            <v>0</v>
          </cell>
          <cell r="H69">
            <v>2</v>
          </cell>
          <cell r="I69">
            <v>4</v>
          </cell>
          <cell r="J69">
            <v>0</v>
          </cell>
        </row>
        <row r="70">
          <cell r="B70" t="str">
            <v>Tanzania</v>
          </cell>
          <cell r="C70" t="str">
            <v>Eastern Africa</v>
          </cell>
          <cell r="D70" t="str">
            <v>Africa</v>
          </cell>
          <cell r="E70">
            <v>0</v>
          </cell>
          <cell r="F70">
            <v>741</v>
          </cell>
          <cell r="G70">
            <v>140</v>
          </cell>
          <cell r="H70">
            <v>301</v>
          </cell>
          <cell r="I70">
            <v>3595</v>
          </cell>
          <cell r="J70">
            <v>2122</v>
          </cell>
        </row>
        <row r="71">
          <cell r="B71" t="str">
            <v>Uganda</v>
          </cell>
          <cell r="C71" t="str">
            <v>Eastern Africa</v>
          </cell>
          <cell r="D71" t="str">
            <v>Africa</v>
          </cell>
          <cell r="E71">
            <v>0</v>
          </cell>
          <cell r="F71">
            <v>482</v>
          </cell>
          <cell r="G71">
            <v>40</v>
          </cell>
          <cell r="H71">
            <v>130</v>
          </cell>
          <cell r="I71">
            <v>1805</v>
          </cell>
          <cell r="J71">
            <v>1133</v>
          </cell>
        </row>
        <row r="72">
          <cell r="B72" t="str">
            <v>Zambia</v>
          </cell>
          <cell r="C72" t="str">
            <v>Eastern Africa</v>
          </cell>
          <cell r="D72" t="str">
            <v>Africa</v>
          </cell>
          <cell r="E72">
            <v>0</v>
          </cell>
          <cell r="F72">
            <v>159</v>
          </cell>
          <cell r="G72">
            <v>1</v>
          </cell>
          <cell r="H72">
            <v>35</v>
          </cell>
          <cell r="I72">
            <v>823</v>
          </cell>
          <cell r="J72">
            <v>533</v>
          </cell>
        </row>
        <row r="73">
          <cell r="B73" t="str">
            <v>Zimbabwe</v>
          </cell>
          <cell r="C73" t="str">
            <v>Eastern Africa</v>
          </cell>
          <cell r="D73" t="str">
            <v>Africa</v>
          </cell>
          <cell r="E73">
            <v>0</v>
          </cell>
          <cell r="F73">
            <v>192</v>
          </cell>
          <cell r="G73">
            <v>38</v>
          </cell>
          <cell r="H73">
            <v>155</v>
          </cell>
          <cell r="I73">
            <v>548</v>
          </cell>
          <cell r="J73">
            <v>0</v>
          </cell>
        </row>
        <row r="74">
          <cell r="B74" t="str">
            <v>Angola</v>
          </cell>
          <cell r="C74" t="str">
            <v>Middle Africa</v>
          </cell>
          <cell r="D74" t="str">
            <v>Africa</v>
          </cell>
          <cell r="E74">
            <v>0</v>
          </cell>
          <cell r="F74">
            <v>74</v>
          </cell>
          <cell r="G74">
            <v>5</v>
          </cell>
          <cell r="H74">
            <v>81</v>
          </cell>
          <cell r="I74">
            <v>242</v>
          </cell>
          <cell r="J74">
            <v>157</v>
          </cell>
        </row>
        <row r="75">
          <cell r="B75" t="str">
            <v>Cameroon</v>
          </cell>
          <cell r="C75" t="str">
            <v>Middle Africa</v>
          </cell>
          <cell r="D75" t="str">
            <v>Africa</v>
          </cell>
          <cell r="E75">
            <v>0</v>
          </cell>
          <cell r="F75">
            <v>103</v>
          </cell>
          <cell r="G75">
            <v>36</v>
          </cell>
          <cell r="H75">
            <v>117</v>
          </cell>
          <cell r="I75">
            <v>1156</v>
          </cell>
          <cell r="J75">
            <v>436</v>
          </cell>
        </row>
        <row r="76">
          <cell r="B76" t="str">
            <v>Central African Republic</v>
          </cell>
          <cell r="C76" t="str">
            <v>Middle Africa</v>
          </cell>
          <cell r="D76" t="str">
            <v>Africa</v>
          </cell>
          <cell r="E76">
            <v>0</v>
          </cell>
          <cell r="F76">
            <v>0</v>
          </cell>
          <cell r="G76">
            <v>0</v>
          </cell>
          <cell r="H76">
            <v>1</v>
          </cell>
          <cell r="I76">
            <v>6</v>
          </cell>
          <cell r="J76">
            <v>0</v>
          </cell>
        </row>
        <row r="77">
          <cell r="B77" t="str">
            <v>Chad</v>
          </cell>
          <cell r="C77" t="str">
            <v>Middle Africa</v>
          </cell>
          <cell r="D77" t="str">
            <v>Africa</v>
          </cell>
          <cell r="E77">
            <v>0</v>
          </cell>
          <cell r="F77">
            <v>4</v>
          </cell>
          <cell r="G77">
            <v>0</v>
          </cell>
          <cell r="H77">
            <v>322</v>
          </cell>
          <cell r="I77">
            <v>115</v>
          </cell>
          <cell r="J77">
            <v>14</v>
          </cell>
        </row>
        <row r="78">
          <cell r="B78" t="str">
            <v>Congo</v>
          </cell>
          <cell r="C78" t="str">
            <v>Middle Africa</v>
          </cell>
          <cell r="D78" t="str">
            <v>Africa</v>
          </cell>
          <cell r="E78">
            <v>0</v>
          </cell>
          <cell r="F78">
            <v>15</v>
          </cell>
          <cell r="G78">
            <v>5</v>
          </cell>
          <cell r="H78">
            <v>36</v>
          </cell>
          <cell r="I78">
            <v>552</v>
          </cell>
          <cell r="J78">
            <v>0</v>
          </cell>
        </row>
        <row r="79">
          <cell r="B79" t="str">
            <v>Democratic Republic of Congo</v>
          </cell>
          <cell r="C79" t="str">
            <v>Middle Africa</v>
          </cell>
          <cell r="D79" t="str">
            <v>Africa</v>
          </cell>
          <cell r="E79">
            <v>0</v>
          </cell>
          <cell r="F79">
            <v>12</v>
          </cell>
          <cell r="G79">
            <v>6</v>
          </cell>
          <cell r="H79" t="str">
            <v xml:space="preserve"> </v>
          </cell>
          <cell r="I79">
            <v>552</v>
          </cell>
          <cell r="J79">
            <v>0</v>
          </cell>
        </row>
        <row r="80">
          <cell r="B80" t="str">
            <v>Equatorial Guinea</v>
          </cell>
          <cell r="C80" t="str">
            <v>Middle Africa</v>
          </cell>
          <cell r="D80" t="str">
            <v>Africa</v>
          </cell>
          <cell r="E80">
            <v>0</v>
          </cell>
          <cell r="F80">
            <v>8</v>
          </cell>
          <cell r="G80">
            <v>0</v>
          </cell>
          <cell r="H80" t="str">
            <v xml:space="preserve"> </v>
          </cell>
          <cell r="I80">
            <v>79</v>
          </cell>
          <cell r="J80">
            <v>7</v>
          </cell>
        </row>
        <row r="81">
          <cell r="B81" t="str">
            <v>Gabon</v>
          </cell>
          <cell r="C81" t="str">
            <v>Middle Africa</v>
          </cell>
          <cell r="D81" t="str">
            <v>Africa</v>
          </cell>
          <cell r="E81">
            <v>0</v>
          </cell>
          <cell r="F81">
            <v>14</v>
          </cell>
          <cell r="G81">
            <v>3</v>
          </cell>
          <cell r="H81">
            <v>6</v>
          </cell>
          <cell r="I81">
            <v>227</v>
          </cell>
          <cell r="J81">
            <v>75</v>
          </cell>
        </row>
        <row r="82">
          <cell r="B82" t="str">
            <v>Sao Tome &amp; Principe</v>
          </cell>
          <cell r="C82" t="str">
            <v>Middle Africa</v>
          </cell>
          <cell r="D82" t="str">
            <v>Africa</v>
          </cell>
          <cell r="E82">
            <v>0</v>
          </cell>
          <cell r="F82">
            <v>17</v>
          </cell>
          <cell r="G82">
            <v>1</v>
          </cell>
          <cell r="H82">
            <v>12</v>
          </cell>
          <cell r="I82">
            <v>91</v>
          </cell>
          <cell r="J82">
            <v>0</v>
          </cell>
        </row>
        <row r="83">
          <cell r="B83" t="str">
            <v>Algeria</v>
          </cell>
          <cell r="C83" t="str">
            <v>Northern Africa</v>
          </cell>
          <cell r="D83" t="str">
            <v>Africa</v>
          </cell>
          <cell r="E83">
            <v>0</v>
          </cell>
          <cell r="F83">
            <v>148</v>
          </cell>
          <cell r="G83">
            <v>118</v>
          </cell>
          <cell r="H83">
            <v>56</v>
          </cell>
          <cell r="I83">
            <v>736</v>
          </cell>
          <cell r="J83">
            <v>245</v>
          </cell>
        </row>
        <row r="84">
          <cell r="B84" t="str">
            <v>Egypt</v>
          </cell>
          <cell r="C84" t="str">
            <v>Northern Africa</v>
          </cell>
          <cell r="D84" t="str">
            <v>Africa</v>
          </cell>
          <cell r="E84">
            <v>0</v>
          </cell>
          <cell r="F84">
            <v>255</v>
          </cell>
          <cell r="G84">
            <v>373</v>
          </cell>
          <cell r="H84">
            <v>647</v>
          </cell>
          <cell r="I84">
            <v>4461</v>
          </cell>
          <cell r="J84">
            <v>2634</v>
          </cell>
        </row>
        <row r="85">
          <cell r="B85" t="str">
            <v>Libya</v>
          </cell>
          <cell r="C85" t="str">
            <v>Northern Africa</v>
          </cell>
          <cell r="D85" t="str">
            <v>Africa</v>
          </cell>
          <cell r="E85">
            <v>0</v>
          </cell>
          <cell r="F85">
            <v>0</v>
          </cell>
          <cell r="G85">
            <v>0</v>
          </cell>
          <cell r="H85" t="str">
            <v xml:space="preserve"> </v>
          </cell>
          <cell r="I85">
            <v>65</v>
          </cell>
          <cell r="J85">
            <v>6</v>
          </cell>
        </row>
        <row r="86">
          <cell r="B86" t="str">
            <v>Morocco</v>
          </cell>
          <cell r="C86" t="str">
            <v>Northern Africa</v>
          </cell>
          <cell r="D86" t="str">
            <v>Africa</v>
          </cell>
          <cell r="E86">
            <v>0</v>
          </cell>
          <cell r="F86">
            <v>3367</v>
          </cell>
          <cell r="G86">
            <v>3003</v>
          </cell>
          <cell r="H86">
            <v>2664</v>
          </cell>
          <cell r="I86">
            <v>11568</v>
          </cell>
          <cell r="J86">
            <v>7510</v>
          </cell>
        </row>
        <row r="87">
          <cell r="B87" t="str">
            <v>Sudan</v>
          </cell>
          <cell r="C87" t="str">
            <v>Northern Africa</v>
          </cell>
          <cell r="D87" t="str">
            <v>Africa</v>
          </cell>
          <cell r="E87">
            <v>0</v>
          </cell>
          <cell r="F87">
            <v>516</v>
          </cell>
          <cell r="G87">
            <v>0</v>
          </cell>
          <cell r="H87" t="str">
            <v xml:space="preserve"> </v>
          </cell>
          <cell r="I87">
            <v>66</v>
          </cell>
          <cell r="J87">
            <v>0</v>
          </cell>
        </row>
        <row r="88">
          <cell r="B88" t="str">
            <v>Tunisia</v>
          </cell>
          <cell r="C88" t="str">
            <v>Northern Africa</v>
          </cell>
          <cell r="D88" t="str">
            <v>Africa</v>
          </cell>
          <cell r="E88">
            <v>0</v>
          </cell>
          <cell r="F88">
            <v>669</v>
          </cell>
          <cell r="G88">
            <v>482</v>
          </cell>
          <cell r="H88">
            <v>34</v>
          </cell>
          <cell r="I88">
            <v>2336</v>
          </cell>
          <cell r="J88">
            <v>1071</v>
          </cell>
        </row>
        <row r="89">
          <cell r="B89" t="str">
            <v>Western Sahara</v>
          </cell>
          <cell r="C89" t="str">
            <v>Northern Africa</v>
          </cell>
          <cell r="D89" t="str">
            <v>Africa</v>
          </cell>
          <cell r="E89">
            <v>0</v>
          </cell>
          <cell r="F89">
            <v>19</v>
          </cell>
          <cell r="G89">
            <v>0</v>
          </cell>
          <cell r="H89">
            <v>6</v>
          </cell>
          <cell r="I89">
            <v>88</v>
          </cell>
          <cell r="J89">
            <v>0</v>
          </cell>
        </row>
        <row r="90">
          <cell r="B90" t="str">
            <v>Botswana</v>
          </cell>
          <cell r="C90" t="str">
            <v>Southern Africa</v>
          </cell>
          <cell r="D90" t="str">
            <v>Africa</v>
          </cell>
          <cell r="E90">
            <v>0</v>
          </cell>
          <cell r="F90">
            <v>240</v>
          </cell>
          <cell r="G90">
            <v>0</v>
          </cell>
          <cell r="H90">
            <v>34</v>
          </cell>
          <cell r="I90">
            <v>782</v>
          </cell>
          <cell r="J90">
            <v>413</v>
          </cell>
        </row>
        <row r="91">
          <cell r="B91" t="str">
            <v>Lesotho</v>
          </cell>
          <cell r="C91" t="str">
            <v>Southern Africa</v>
          </cell>
          <cell r="D91" t="str">
            <v>Africa</v>
          </cell>
          <cell r="E91">
            <v>0</v>
          </cell>
          <cell r="F91">
            <v>34</v>
          </cell>
          <cell r="G91">
            <v>1</v>
          </cell>
          <cell r="H91">
            <v>2</v>
          </cell>
          <cell r="I91">
            <v>83</v>
          </cell>
          <cell r="J91">
            <v>52</v>
          </cell>
        </row>
        <row r="92">
          <cell r="B92" t="str">
            <v>Namibia</v>
          </cell>
          <cell r="C92" t="str">
            <v>Southern Africa</v>
          </cell>
          <cell r="D92" t="str">
            <v>Africa</v>
          </cell>
          <cell r="E92">
            <v>0</v>
          </cell>
          <cell r="F92">
            <v>344</v>
          </cell>
          <cell r="G92">
            <v>14</v>
          </cell>
          <cell r="H92">
            <v>47</v>
          </cell>
          <cell r="I92">
            <v>1270</v>
          </cell>
          <cell r="J92">
            <v>759</v>
          </cell>
        </row>
        <row r="93">
          <cell r="B93" t="str">
            <v>South Africa</v>
          </cell>
          <cell r="C93" t="str">
            <v>Southern Africa</v>
          </cell>
          <cell r="D93" t="str">
            <v>Africa</v>
          </cell>
          <cell r="E93">
            <v>0</v>
          </cell>
          <cell r="F93">
            <v>6590</v>
          </cell>
          <cell r="G93">
            <v>2242</v>
          </cell>
          <cell r="H93">
            <v>4476</v>
          </cell>
          <cell r="I93">
            <v>4096</v>
          </cell>
          <cell r="J93">
            <v>16292</v>
          </cell>
        </row>
        <row r="94">
          <cell r="B94" t="str">
            <v>Swaziland</v>
          </cell>
          <cell r="C94" t="str">
            <v>Southern Africa</v>
          </cell>
          <cell r="D94" t="str">
            <v>Africa</v>
          </cell>
          <cell r="E94">
            <v>0</v>
          </cell>
          <cell r="F94">
            <v>34</v>
          </cell>
          <cell r="G94">
            <v>2</v>
          </cell>
          <cell r="H94">
            <v>7</v>
          </cell>
          <cell r="I94">
            <v>110</v>
          </cell>
          <cell r="J94">
            <v>69</v>
          </cell>
        </row>
        <row r="95">
          <cell r="B95" t="str">
            <v>Benin</v>
          </cell>
          <cell r="C95" t="str">
            <v>Western Africa</v>
          </cell>
          <cell r="D95" t="str">
            <v>Africa</v>
          </cell>
          <cell r="E95">
            <v>0</v>
          </cell>
          <cell r="F95">
            <v>22</v>
          </cell>
          <cell r="G95">
            <v>24</v>
          </cell>
          <cell r="H95">
            <v>31</v>
          </cell>
          <cell r="I95">
            <v>325</v>
          </cell>
          <cell r="J95">
            <v>217</v>
          </cell>
        </row>
        <row r="96">
          <cell r="B96" t="str">
            <v>Burkina Faso</v>
          </cell>
          <cell r="C96" t="str">
            <v>Western Africa</v>
          </cell>
          <cell r="D96" t="str">
            <v>Africa</v>
          </cell>
          <cell r="E96">
            <v>0</v>
          </cell>
          <cell r="F96">
            <v>11</v>
          </cell>
          <cell r="G96">
            <v>1</v>
          </cell>
          <cell r="H96">
            <v>9</v>
          </cell>
          <cell r="I96">
            <v>251</v>
          </cell>
          <cell r="J96">
            <v>122</v>
          </cell>
        </row>
        <row r="97">
          <cell r="B97" t="str">
            <v>Cape Verde</v>
          </cell>
          <cell r="C97" t="str">
            <v>Western Africa</v>
          </cell>
          <cell r="D97" t="str">
            <v>Africa</v>
          </cell>
          <cell r="E97">
            <v>0</v>
          </cell>
          <cell r="F97">
            <v>183</v>
          </cell>
          <cell r="G97">
            <v>326</v>
          </cell>
          <cell r="H97">
            <v>363</v>
          </cell>
          <cell r="I97">
            <v>571</v>
          </cell>
          <cell r="J97">
            <v>630</v>
          </cell>
        </row>
        <row r="98">
          <cell r="B98" t="str">
            <v>Gambia</v>
          </cell>
          <cell r="C98" t="str">
            <v>Western Africa</v>
          </cell>
          <cell r="D98" t="str">
            <v>Africa</v>
          </cell>
          <cell r="E98">
            <v>0</v>
          </cell>
          <cell r="F98">
            <v>61</v>
          </cell>
          <cell r="G98">
            <v>26</v>
          </cell>
          <cell r="H98">
            <v>131</v>
          </cell>
          <cell r="I98">
            <v>288</v>
          </cell>
          <cell r="J98">
            <v>130</v>
          </cell>
        </row>
        <row r="99">
          <cell r="B99" t="str">
            <v>Ghana</v>
          </cell>
          <cell r="C99" t="str">
            <v>Western Africa</v>
          </cell>
          <cell r="D99" t="str">
            <v>Africa</v>
          </cell>
          <cell r="E99">
            <v>0</v>
          </cell>
          <cell r="F99">
            <v>389</v>
          </cell>
          <cell r="G99">
            <v>84</v>
          </cell>
          <cell r="H99">
            <v>220</v>
          </cell>
          <cell r="I99">
            <v>2703</v>
          </cell>
          <cell r="J99">
            <v>1496</v>
          </cell>
        </row>
        <row r="100">
          <cell r="B100" t="str">
            <v>Guinea</v>
          </cell>
          <cell r="C100" t="str">
            <v>Western Africa</v>
          </cell>
          <cell r="D100" t="str">
            <v>Africa</v>
          </cell>
          <cell r="E100">
            <v>0</v>
          </cell>
          <cell r="F100">
            <v>12</v>
          </cell>
          <cell r="G100">
            <v>2</v>
          </cell>
          <cell r="H100">
            <v>6</v>
          </cell>
          <cell r="I100" t="str">
            <v>-</v>
          </cell>
          <cell r="J100">
            <v>42</v>
          </cell>
        </row>
        <row r="101">
          <cell r="B101" t="str">
            <v>Guinea-Bissau</v>
          </cell>
          <cell r="C101" t="str">
            <v>Western Africa</v>
          </cell>
          <cell r="D101" t="str">
            <v>Africa</v>
          </cell>
          <cell r="E101">
            <v>0</v>
          </cell>
          <cell r="F101">
            <v>7</v>
          </cell>
          <cell r="G101">
            <v>1</v>
          </cell>
          <cell r="H101">
            <v>6</v>
          </cell>
          <cell r="I101">
            <v>43</v>
          </cell>
          <cell r="J101">
            <v>9</v>
          </cell>
        </row>
        <row r="102">
          <cell r="B102" t="str">
            <v>Ivory Coast</v>
          </cell>
          <cell r="C102" t="str">
            <v>Western Africa</v>
          </cell>
          <cell r="D102" t="str">
            <v>Africa</v>
          </cell>
          <cell r="E102">
            <v>0</v>
          </cell>
          <cell r="F102">
            <v>99</v>
          </cell>
          <cell r="G102">
            <v>26</v>
          </cell>
          <cell r="H102">
            <v>57</v>
          </cell>
          <cell r="I102">
            <v>969</v>
          </cell>
          <cell r="J102">
            <v>534</v>
          </cell>
        </row>
        <row r="103">
          <cell r="B103" t="str">
            <v>Liberia</v>
          </cell>
          <cell r="C103" t="str">
            <v>Western Africa</v>
          </cell>
          <cell r="D103" t="str">
            <v>Africa</v>
          </cell>
          <cell r="E103">
            <v>0</v>
          </cell>
          <cell r="F103">
            <v>199</v>
          </cell>
          <cell r="G103">
            <v>0</v>
          </cell>
          <cell r="H103">
            <v>370</v>
          </cell>
          <cell r="I103">
            <v>156</v>
          </cell>
          <cell r="J103">
            <v>0</v>
          </cell>
        </row>
        <row r="104">
          <cell r="B104" t="str">
            <v>Mali</v>
          </cell>
          <cell r="C104" t="str">
            <v>Western Africa</v>
          </cell>
          <cell r="D104" t="str">
            <v>Africa</v>
          </cell>
          <cell r="E104">
            <v>0</v>
          </cell>
          <cell r="F104">
            <v>195</v>
          </cell>
          <cell r="G104">
            <v>5</v>
          </cell>
          <cell r="H104">
            <v>4409</v>
          </cell>
          <cell r="I104">
            <v>622</v>
          </cell>
          <cell r="J104">
            <v>42</v>
          </cell>
        </row>
        <row r="105">
          <cell r="B105" t="str">
            <v>Mauritania</v>
          </cell>
          <cell r="C105" t="str">
            <v>Western Africa</v>
          </cell>
          <cell r="D105" t="str">
            <v>Africa</v>
          </cell>
          <cell r="E105">
            <v>0</v>
          </cell>
          <cell r="F105">
            <v>10</v>
          </cell>
          <cell r="G105">
            <v>0</v>
          </cell>
          <cell r="H105" t="str">
            <v xml:space="preserve"> </v>
          </cell>
          <cell r="I105">
            <v>129</v>
          </cell>
          <cell r="J105">
            <v>51</v>
          </cell>
        </row>
        <row r="106">
          <cell r="B106" t="str">
            <v>Niger</v>
          </cell>
          <cell r="C106" t="str">
            <v>Western Africa</v>
          </cell>
          <cell r="D106" t="str">
            <v>Africa</v>
          </cell>
          <cell r="E106">
            <v>0</v>
          </cell>
          <cell r="F106">
            <v>7</v>
          </cell>
          <cell r="G106">
            <v>0</v>
          </cell>
          <cell r="H106">
            <v>174</v>
          </cell>
          <cell r="I106">
            <v>9231</v>
          </cell>
          <cell r="J106">
            <v>0</v>
          </cell>
        </row>
        <row r="107">
          <cell r="B107" t="str">
            <v>Nigeria</v>
          </cell>
          <cell r="C107" t="str">
            <v>Western Africa</v>
          </cell>
          <cell r="D107" t="str">
            <v>Africa</v>
          </cell>
          <cell r="E107">
            <v>0</v>
          </cell>
          <cell r="F107">
            <v>939</v>
          </cell>
          <cell r="G107">
            <v>22</v>
          </cell>
          <cell r="H107">
            <v>174</v>
          </cell>
          <cell r="I107">
            <v>9231</v>
          </cell>
          <cell r="J107">
            <v>1778</v>
          </cell>
        </row>
        <row r="108">
          <cell r="B108" t="str">
            <v>Saint Helena</v>
          </cell>
          <cell r="C108" t="str">
            <v>Western Africa</v>
          </cell>
          <cell r="D108" t="str">
            <v>Africa</v>
          </cell>
          <cell r="E108">
            <v>0</v>
          </cell>
          <cell r="F108">
            <v>31</v>
          </cell>
          <cell r="G108">
            <v>0</v>
          </cell>
          <cell r="H108">
            <v>1276</v>
          </cell>
          <cell r="I108">
            <v>58</v>
          </cell>
          <cell r="J108">
            <v>0</v>
          </cell>
        </row>
        <row r="109">
          <cell r="B109" t="str">
            <v>Senegal</v>
          </cell>
          <cell r="C109" t="str">
            <v>Western Africa</v>
          </cell>
          <cell r="D109" t="str">
            <v>Africa</v>
          </cell>
          <cell r="E109">
            <v>0</v>
          </cell>
          <cell r="F109">
            <v>190</v>
          </cell>
          <cell r="G109">
            <v>480</v>
          </cell>
          <cell r="H109">
            <v>247</v>
          </cell>
          <cell r="I109">
            <v>1470</v>
          </cell>
          <cell r="J109">
            <v>684</v>
          </cell>
        </row>
        <row r="110">
          <cell r="B110" t="str">
            <v>Sierra Leone</v>
          </cell>
          <cell r="C110" t="str">
            <v>Western Africa</v>
          </cell>
          <cell r="D110" t="str">
            <v>Africa</v>
          </cell>
          <cell r="E110">
            <v>0</v>
          </cell>
          <cell r="F110">
            <v>28</v>
          </cell>
          <cell r="G110">
            <v>4</v>
          </cell>
          <cell r="H110">
            <v>5</v>
          </cell>
          <cell r="I110">
            <v>101</v>
          </cell>
          <cell r="J110">
            <v>0</v>
          </cell>
        </row>
        <row r="111">
          <cell r="B111" t="str">
            <v>Togo</v>
          </cell>
          <cell r="C111" t="str">
            <v>Western Africa</v>
          </cell>
          <cell r="D111" t="str">
            <v>Africa</v>
          </cell>
          <cell r="E111">
            <v>0</v>
          </cell>
          <cell r="F111">
            <v>33</v>
          </cell>
          <cell r="G111">
            <v>2</v>
          </cell>
          <cell r="H111">
            <v>41</v>
          </cell>
          <cell r="I111">
            <v>286</v>
          </cell>
          <cell r="J111">
            <v>162</v>
          </cell>
        </row>
        <row r="112">
          <cell r="B112" t="str">
            <v>Belize</v>
          </cell>
          <cell r="C112" t="str">
            <v>Central America</v>
          </cell>
          <cell r="D112" t="str">
            <v>Americas</v>
          </cell>
          <cell r="E112">
            <v>0</v>
          </cell>
          <cell r="F112">
            <v>498</v>
          </cell>
          <cell r="G112">
            <v>1089</v>
          </cell>
          <cell r="H112">
            <v>820</v>
          </cell>
          <cell r="I112">
            <v>1247</v>
          </cell>
          <cell r="J112">
            <v>600</v>
          </cell>
        </row>
        <row r="113">
          <cell r="B113" t="str">
            <v>Costa Rica</v>
          </cell>
          <cell r="C113" t="str">
            <v>Central America</v>
          </cell>
          <cell r="D113" t="str">
            <v>Americas</v>
          </cell>
          <cell r="E113">
            <v>0</v>
          </cell>
          <cell r="F113">
            <v>2716</v>
          </cell>
          <cell r="G113">
            <v>5466</v>
          </cell>
          <cell r="H113">
            <v>3850</v>
          </cell>
          <cell r="I113">
            <v>8523</v>
          </cell>
          <cell r="J113">
            <v>4784</v>
          </cell>
        </row>
        <row r="114">
          <cell r="B114" t="str">
            <v>El Salvador</v>
          </cell>
          <cell r="C114" t="str">
            <v>Central America</v>
          </cell>
          <cell r="D114" t="str">
            <v>Americas</v>
          </cell>
          <cell r="E114">
            <v>0</v>
          </cell>
          <cell r="F114">
            <v>1</v>
          </cell>
          <cell r="G114">
            <v>139</v>
          </cell>
          <cell r="H114">
            <v>76</v>
          </cell>
          <cell r="I114">
            <v>326</v>
          </cell>
          <cell r="J114">
            <v>377</v>
          </cell>
        </row>
        <row r="115">
          <cell r="B115" t="str">
            <v>Guatemala</v>
          </cell>
          <cell r="C115" t="str">
            <v>Central America</v>
          </cell>
          <cell r="D115" t="str">
            <v>Americas</v>
          </cell>
          <cell r="E115">
            <v>0</v>
          </cell>
          <cell r="F115">
            <v>423</v>
          </cell>
          <cell r="G115">
            <v>268</v>
          </cell>
          <cell r="H115">
            <v>234</v>
          </cell>
          <cell r="I115">
            <v>755</v>
          </cell>
          <cell r="J115">
            <v>1087</v>
          </cell>
        </row>
        <row r="116">
          <cell r="B116" t="str">
            <v>Honduras</v>
          </cell>
          <cell r="C116" t="str">
            <v>Central America</v>
          </cell>
          <cell r="D116" t="str">
            <v>Americas</v>
          </cell>
          <cell r="E116">
            <v>0</v>
          </cell>
          <cell r="F116">
            <v>530</v>
          </cell>
          <cell r="G116">
            <v>559</v>
          </cell>
          <cell r="H116">
            <v>415</v>
          </cell>
          <cell r="I116">
            <v>1180</v>
          </cell>
          <cell r="J116">
            <v>797</v>
          </cell>
        </row>
        <row r="117">
          <cell r="B117" t="str">
            <v>Mexico</v>
          </cell>
          <cell r="C117" t="str">
            <v>Central America</v>
          </cell>
          <cell r="D117" t="str">
            <v>Americas</v>
          </cell>
          <cell r="E117">
            <v>0</v>
          </cell>
          <cell r="F117">
            <v>11166</v>
          </cell>
          <cell r="G117">
            <v>20873</v>
          </cell>
          <cell r="H117">
            <v>12282</v>
          </cell>
          <cell r="I117">
            <v>1592</v>
          </cell>
          <cell r="J117">
            <v>19013</v>
          </cell>
        </row>
        <row r="118">
          <cell r="B118" t="str">
            <v>Nicaragua</v>
          </cell>
          <cell r="C118" t="str">
            <v>Central America</v>
          </cell>
          <cell r="D118" t="str">
            <v>Americas</v>
          </cell>
          <cell r="E118">
            <v>0</v>
          </cell>
          <cell r="F118">
            <v>476</v>
          </cell>
          <cell r="G118">
            <v>716</v>
          </cell>
          <cell r="H118">
            <v>397</v>
          </cell>
          <cell r="I118">
            <v>1857</v>
          </cell>
          <cell r="J118">
            <v>1303</v>
          </cell>
        </row>
        <row r="119">
          <cell r="B119" t="str">
            <v>Panama</v>
          </cell>
          <cell r="C119" t="str">
            <v>Central America</v>
          </cell>
          <cell r="D119" t="str">
            <v>Americas</v>
          </cell>
          <cell r="E119">
            <v>0</v>
          </cell>
          <cell r="F119">
            <v>612</v>
          </cell>
          <cell r="G119">
            <v>661</v>
          </cell>
          <cell r="H119">
            <v>2827</v>
          </cell>
          <cell r="I119">
            <v>2056</v>
          </cell>
          <cell r="J119">
            <v>1217</v>
          </cell>
        </row>
        <row r="120">
          <cell r="B120" t="str">
            <v>Bermuda</v>
          </cell>
          <cell r="C120" t="str">
            <v>North America</v>
          </cell>
          <cell r="D120" t="str">
            <v>Americas</v>
          </cell>
          <cell r="E120">
            <v>0</v>
          </cell>
          <cell r="F120">
            <v>34</v>
          </cell>
          <cell r="G120">
            <v>148</v>
          </cell>
          <cell r="H120">
            <v>58</v>
          </cell>
          <cell r="I120">
            <v>163</v>
          </cell>
          <cell r="J120">
            <v>46</v>
          </cell>
        </row>
        <row r="121">
          <cell r="B121" t="str">
            <v>Canada</v>
          </cell>
          <cell r="C121" t="str">
            <v>North America</v>
          </cell>
          <cell r="D121" t="str">
            <v>Americas</v>
          </cell>
          <cell r="E121">
            <v>0</v>
          </cell>
          <cell r="F121">
            <v>13089</v>
          </cell>
          <cell r="G121">
            <v>22607</v>
          </cell>
          <cell r="H121">
            <v>9820</v>
          </cell>
          <cell r="I121">
            <v>28322</v>
          </cell>
          <cell r="J121">
            <v>14250</v>
          </cell>
        </row>
        <row r="122">
          <cell r="B122" t="str">
            <v>Greenland</v>
          </cell>
          <cell r="C122" t="str">
            <v>North America</v>
          </cell>
          <cell r="D122" t="str">
            <v>Americas</v>
          </cell>
          <cell r="E122">
            <v>0</v>
          </cell>
          <cell r="F122">
            <v>8</v>
          </cell>
          <cell r="G122">
            <v>184</v>
          </cell>
          <cell r="H122">
            <v>1</v>
          </cell>
          <cell r="I122">
            <v>71</v>
          </cell>
          <cell r="J122">
            <v>32</v>
          </cell>
        </row>
        <row r="123">
          <cell r="B123" t="str">
            <v>Saint Pierre &amp; Miquelon</v>
          </cell>
          <cell r="C123" t="str">
            <v>North America</v>
          </cell>
          <cell r="D123" t="str">
            <v>Americas</v>
          </cell>
          <cell r="E123">
            <v>0</v>
          </cell>
          <cell r="F123">
            <v>64</v>
          </cell>
          <cell r="G123">
            <v>112</v>
          </cell>
          <cell r="H123">
            <v>6</v>
          </cell>
          <cell r="I123">
            <v>11</v>
          </cell>
          <cell r="J123">
            <v>0</v>
          </cell>
        </row>
        <row r="124">
          <cell r="B124" t="str">
            <v>United States</v>
          </cell>
          <cell r="C124" t="str">
            <v>North America</v>
          </cell>
          <cell r="D124" t="str">
            <v>Americas</v>
          </cell>
          <cell r="E124">
            <v>0</v>
          </cell>
          <cell r="F124">
            <v>174976</v>
          </cell>
          <cell r="G124">
            <v>467699</v>
          </cell>
          <cell r="H124">
            <v>159429</v>
          </cell>
          <cell r="I124">
            <v>338555</v>
          </cell>
          <cell r="J124">
            <v>151839</v>
          </cell>
        </row>
        <row r="125">
          <cell r="B125" t="str">
            <v>Argentina</v>
          </cell>
          <cell r="C125" t="str">
            <v>South America</v>
          </cell>
          <cell r="D125" t="str">
            <v>Americas</v>
          </cell>
          <cell r="E125">
            <v>0</v>
          </cell>
          <cell r="F125">
            <v>2970</v>
          </cell>
          <cell r="G125">
            <v>1798</v>
          </cell>
          <cell r="H125">
            <v>939</v>
          </cell>
          <cell r="I125">
            <v>24927</v>
          </cell>
          <cell r="J125">
            <v>18820</v>
          </cell>
        </row>
        <row r="126">
          <cell r="B126" t="str">
            <v>Bolivia</v>
          </cell>
          <cell r="C126" t="str">
            <v>South America</v>
          </cell>
          <cell r="D126" t="str">
            <v>Americas</v>
          </cell>
          <cell r="E126">
            <v>0</v>
          </cell>
          <cell r="F126">
            <v>199</v>
          </cell>
          <cell r="G126">
            <v>50</v>
          </cell>
          <cell r="H126">
            <v>37</v>
          </cell>
          <cell r="I126">
            <v>1446</v>
          </cell>
          <cell r="J126">
            <v>959</v>
          </cell>
        </row>
        <row r="127">
          <cell r="B127" t="str">
            <v>Brazil</v>
          </cell>
          <cell r="C127" t="str">
            <v>South America</v>
          </cell>
          <cell r="D127" t="str">
            <v>Americas</v>
          </cell>
          <cell r="E127">
            <v>0</v>
          </cell>
          <cell r="F127">
            <v>12002</v>
          </cell>
          <cell r="G127">
            <v>22228</v>
          </cell>
          <cell r="H127">
            <v>6943</v>
          </cell>
          <cell r="I127">
            <v>76648</v>
          </cell>
          <cell r="J127">
            <v>58771</v>
          </cell>
        </row>
        <row r="128">
          <cell r="B128" t="str">
            <v>Chile</v>
          </cell>
          <cell r="C128" t="str">
            <v>South America</v>
          </cell>
          <cell r="D128" t="str">
            <v>Americas</v>
          </cell>
          <cell r="E128">
            <v>0</v>
          </cell>
          <cell r="F128">
            <v>2247</v>
          </cell>
          <cell r="G128">
            <v>1392</v>
          </cell>
          <cell r="H128">
            <v>689</v>
          </cell>
          <cell r="I128">
            <v>21518</v>
          </cell>
          <cell r="J128">
            <v>20251</v>
          </cell>
        </row>
        <row r="129">
          <cell r="B129" t="str">
            <v>Colombia</v>
          </cell>
          <cell r="C129" t="str">
            <v>South America</v>
          </cell>
          <cell r="D129" t="str">
            <v>Americas</v>
          </cell>
          <cell r="E129">
            <v>0</v>
          </cell>
          <cell r="F129">
            <v>3433</v>
          </cell>
          <cell r="G129">
            <v>2645</v>
          </cell>
          <cell r="H129">
            <v>1434</v>
          </cell>
          <cell r="I129">
            <v>18205</v>
          </cell>
          <cell r="J129">
            <v>13643</v>
          </cell>
        </row>
        <row r="130">
          <cell r="B130" t="str">
            <v>Ecuador</v>
          </cell>
          <cell r="C130" t="str">
            <v>South America</v>
          </cell>
          <cell r="D130" t="str">
            <v>Americas</v>
          </cell>
          <cell r="E130">
            <v>0</v>
          </cell>
          <cell r="F130">
            <v>1061</v>
          </cell>
          <cell r="G130">
            <v>594</v>
          </cell>
          <cell r="H130">
            <v>681</v>
          </cell>
          <cell r="I130">
            <v>4963</v>
          </cell>
          <cell r="J130">
            <v>3427</v>
          </cell>
        </row>
        <row r="131">
          <cell r="B131" t="str">
            <v>Falkland Islands</v>
          </cell>
          <cell r="C131" t="str">
            <v>South America</v>
          </cell>
          <cell r="D131" t="str">
            <v>Americas</v>
          </cell>
          <cell r="E131">
            <v>0</v>
          </cell>
          <cell r="F131">
            <v>0</v>
          </cell>
          <cell r="G131">
            <v>0</v>
          </cell>
          <cell r="H131">
            <v>707</v>
          </cell>
          <cell r="I131">
            <v>13</v>
          </cell>
          <cell r="J131">
            <v>0</v>
          </cell>
        </row>
        <row r="132">
          <cell r="B132" t="str">
            <v>French Guiana</v>
          </cell>
          <cell r="C132" t="str">
            <v>South America</v>
          </cell>
          <cell r="D132" t="str">
            <v>Americas</v>
          </cell>
          <cell r="E132">
            <v>0</v>
          </cell>
          <cell r="F132">
            <v>13</v>
          </cell>
          <cell r="G132">
            <v>22</v>
          </cell>
          <cell r="H132">
            <v>33</v>
          </cell>
          <cell r="I132">
            <v>112</v>
          </cell>
          <cell r="J132">
            <v>0</v>
          </cell>
        </row>
        <row r="133">
          <cell r="B133" t="str">
            <v>Guyana</v>
          </cell>
          <cell r="C133" t="str">
            <v>South America</v>
          </cell>
          <cell r="D133" t="str">
            <v>Americas</v>
          </cell>
          <cell r="E133">
            <v>0</v>
          </cell>
          <cell r="F133">
            <v>16</v>
          </cell>
          <cell r="G133">
            <v>4</v>
          </cell>
          <cell r="H133">
            <v>25</v>
          </cell>
          <cell r="I133">
            <v>94</v>
          </cell>
          <cell r="J133">
            <v>58</v>
          </cell>
        </row>
        <row r="134">
          <cell r="B134" t="str">
            <v>Paraguay</v>
          </cell>
          <cell r="C134" t="str">
            <v>South America</v>
          </cell>
          <cell r="D134" t="str">
            <v>Americas</v>
          </cell>
          <cell r="E134">
            <v>0</v>
          </cell>
          <cell r="F134">
            <v>120</v>
          </cell>
          <cell r="G134">
            <v>16</v>
          </cell>
          <cell r="H134">
            <v>6</v>
          </cell>
          <cell r="I134">
            <v>561</v>
          </cell>
          <cell r="J134">
            <v>399</v>
          </cell>
        </row>
        <row r="135">
          <cell r="B135" t="str">
            <v>Peru</v>
          </cell>
          <cell r="C135" t="str">
            <v>South America</v>
          </cell>
          <cell r="D135" t="str">
            <v>Americas</v>
          </cell>
          <cell r="E135">
            <v>0</v>
          </cell>
          <cell r="F135">
            <v>2461</v>
          </cell>
          <cell r="G135">
            <v>659</v>
          </cell>
          <cell r="H135">
            <v>3033</v>
          </cell>
          <cell r="I135">
            <v>10219</v>
          </cell>
          <cell r="J135">
            <v>7086</v>
          </cell>
        </row>
        <row r="136">
          <cell r="B136" t="str">
            <v>Suriname</v>
          </cell>
          <cell r="C136" t="str">
            <v>South America</v>
          </cell>
          <cell r="D136" t="str">
            <v>Americas</v>
          </cell>
          <cell r="E136">
            <v>0</v>
          </cell>
          <cell r="F136">
            <v>43</v>
          </cell>
          <cell r="G136">
            <v>15</v>
          </cell>
          <cell r="H136">
            <v>26</v>
          </cell>
          <cell r="I136">
            <v>213</v>
          </cell>
          <cell r="J136">
            <v>168</v>
          </cell>
        </row>
        <row r="137">
          <cell r="B137" t="str">
            <v>Uruguay</v>
          </cell>
          <cell r="C137" t="str">
            <v>South America</v>
          </cell>
          <cell r="D137" t="str">
            <v>Americas</v>
          </cell>
          <cell r="E137">
            <v>0</v>
          </cell>
          <cell r="F137">
            <v>547</v>
          </cell>
          <cell r="G137">
            <v>437</v>
          </cell>
          <cell r="H137">
            <v>303</v>
          </cell>
          <cell r="I137">
            <v>4160</v>
          </cell>
          <cell r="J137">
            <v>3591</v>
          </cell>
        </row>
        <row r="138">
          <cell r="B138" t="str">
            <v>Venezuela</v>
          </cell>
          <cell r="C138" t="str">
            <v>South America</v>
          </cell>
          <cell r="D138" t="str">
            <v>Americas</v>
          </cell>
          <cell r="E138">
            <v>0</v>
          </cell>
          <cell r="F138">
            <v>192</v>
          </cell>
          <cell r="G138">
            <v>34</v>
          </cell>
          <cell r="H138">
            <v>56</v>
          </cell>
          <cell r="I138">
            <v>1003</v>
          </cell>
          <cell r="J138">
            <v>109</v>
          </cell>
        </row>
        <row r="139">
          <cell r="B139" t="str">
            <v>Anguilla</v>
          </cell>
          <cell r="C139" t="str">
            <v>The Caribbean</v>
          </cell>
          <cell r="D139" t="str">
            <v>Americas</v>
          </cell>
          <cell r="E139">
            <v>0</v>
          </cell>
          <cell r="F139">
            <v>32</v>
          </cell>
          <cell r="G139">
            <v>332</v>
          </cell>
          <cell r="H139">
            <v>1678</v>
          </cell>
          <cell r="I139">
            <v>213</v>
          </cell>
          <cell r="J139">
            <v>62</v>
          </cell>
        </row>
        <row r="140">
          <cell r="B140" t="str">
            <v>Antigua &amp; Barbuda</v>
          </cell>
          <cell r="C140" t="str">
            <v>The Caribbean</v>
          </cell>
          <cell r="D140" t="str">
            <v>Americas</v>
          </cell>
          <cell r="E140">
            <v>0</v>
          </cell>
          <cell r="F140">
            <v>167</v>
          </cell>
          <cell r="G140">
            <v>347</v>
          </cell>
          <cell r="H140">
            <v>321</v>
          </cell>
          <cell r="I140">
            <v>310</v>
          </cell>
          <cell r="J140">
            <v>153</v>
          </cell>
        </row>
        <row r="141">
          <cell r="B141" t="str">
            <v>Aruba</v>
          </cell>
          <cell r="C141" t="str">
            <v>The Caribbean</v>
          </cell>
          <cell r="D141" t="str">
            <v>Americas</v>
          </cell>
          <cell r="E141">
            <v>0</v>
          </cell>
          <cell r="F141">
            <v>416</v>
          </cell>
          <cell r="G141">
            <v>1109</v>
          </cell>
          <cell r="H141">
            <v>755</v>
          </cell>
          <cell r="I141">
            <v>1007</v>
          </cell>
          <cell r="J141">
            <v>449</v>
          </cell>
        </row>
        <row r="142">
          <cell r="B142" t="str">
            <v>Bahamas</v>
          </cell>
          <cell r="C142" t="str">
            <v>The Caribbean</v>
          </cell>
          <cell r="D142" t="str">
            <v>Americas</v>
          </cell>
          <cell r="E142">
            <v>0</v>
          </cell>
          <cell r="F142">
            <v>566</v>
          </cell>
          <cell r="G142">
            <v>2115</v>
          </cell>
          <cell r="H142">
            <v>924</v>
          </cell>
          <cell r="I142">
            <v>1265</v>
          </cell>
          <cell r="J142">
            <v>438</v>
          </cell>
        </row>
        <row r="143">
          <cell r="B143" t="str">
            <v>Barbados</v>
          </cell>
          <cell r="C143" t="str">
            <v>The Caribbean</v>
          </cell>
          <cell r="D143" t="str">
            <v>Americas</v>
          </cell>
          <cell r="E143">
            <v>0</v>
          </cell>
          <cell r="F143">
            <v>523</v>
          </cell>
          <cell r="G143">
            <v>2431</v>
          </cell>
          <cell r="H143">
            <v>1834</v>
          </cell>
          <cell r="I143">
            <v>1062</v>
          </cell>
          <cell r="J143">
            <v>576</v>
          </cell>
        </row>
        <row r="144">
          <cell r="B144" t="str">
            <v>Bonaire, Saint Eustatius &amp; Saba</v>
          </cell>
          <cell r="C144" t="str">
            <v>The Caribbean</v>
          </cell>
          <cell r="D144" t="str">
            <v>Americas</v>
          </cell>
          <cell r="E144">
            <v>0</v>
          </cell>
          <cell r="F144">
            <v>130</v>
          </cell>
          <cell r="G144">
            <v>367</v>
          </cell>
          <cell r="H144">
            <v>175</v>
          </cell>
          <cell r="I144">
            <v>9</v>
          </cell>
          <cell r="J144">
            <v>0</v>
          </cell>
        </row>
        <row r="145">
          <cell r="B145" t="str">
            <v>British Virgin Islands</v>
          </cell>
          <cell r="C145" t="str">
            <v>The Caribbean</v>
          </cell>
          <cell r="D145" t="str">
            <v>Americas</v>
          </cell>
          <cell r="E145">
            <v>0</v>
          </cell>
          <cell r="F145">
            <v>62</v>
          </cell>
          <cell r="G145">
            <v>232</v>
          </cell>
          <cell r="H145">
            <v>117</v>
          </cell>
          <cell r="I145">
            <v>202</v>
          </cell>
          <cell r="J145">
            <v>29</v>
          </cell>
        </row>
        <row r="146">
          <cell r="B146" t="str">
            <v>Cayman Islands</v>
          </cell>
          <cell r="C146" t="str">
            <v>The Caribbean</v>
          </cell>
          <cell r="D146" t="str">
            <v>Americas</v>
          </cell>
          <cell r="E146">
            <v>0</v>
          </cell>
          <cell r="F146">
            <v>40</v>
          </cell>
          <cell r="G146">
            <v>714</v>
          </cell>
          <cell r="H146">
            <v>358</v>
          </cell>
          <cell r="I146">
            <v>472</v>
          </cell>
          <cell r="J146">
            <v>224</v>
          </cell>
        </row>
        <row r="147">
          <cell r="B147" t="str">
            <v>Cuba</v>
          </cell>
          <cell r="C147" t="str">
            <v>The Caribbean</v>
          </cell>
          <cell r="D147" t="str">
            <v>Americas</v>
          </cell>
          <cell r="E147">
            <v>0</v>
          </cell>
          <cell r="F147">
            <v>816</v>
          </cell>
          <cell r="G147">
            <v>0</v>
          </cell>
          <cell r="H147">
            <v>14</v>
          </cell>
          <cell r="I147">
            <v>3520</v>
          </cell>
          <cell r="J147">
            <v>2277</v>
          </cell>
        </row>
        <row r="148">
          <cell r="B148" t="str">
            <v>Curacao</v>
          </cell>
          <cell r="C148" t="str">
            <v>The Caribbean</v>
          </cell>
          <cell r="D148" t="str">
            <v>Americas</v>
          </cell>
          <cell r="E148">
            <v>0</v>
          </cell>
          <cell r="F148">
            <v>257</v>
          </cell>
          <cell r="G148">
            <v>600</v>
          </cell>
          <cell r="H148">
            <v>377</v>
          </cell>
          <cell r="I148">
            <v>907</v>
          </cell>
          <cell r="J148">
            <v>463</v>
          </cell>
        </row>
        <row r="149">
          <cell r="B149" t="str">
            <v>Dominica</v>
          </cell>
          <cell r="C149" t="str">
            <v>The Caribbean</v>
          </cell>
          <cell r="D149" t="str">
            <v>Americas</v>
          </cell>
          <cell r="E149">
            <v>0</v>
          </cell>
          <cell r="F149">
            <v>59</v>
          </cell>
          <cell r="G149">
            <v>48</v>
          </cell>
          <cell r="H149">
            <v>3543</v>
          </cell>
          <cell r="I149">
            <v>4824</v>
          </cell>
          <cell r="J149">
            <v>130</v>
          </cell>
        </row>
        <row r="150">
          <cell r="B150" t="str">
            <v>Dominican Republic</v>
          </cell>
          <cell r="C150" t="str">
            <v>The Caribbean</v>
          </cell>
          <cell r="D150" t="str">
            <v>Americas</v>
          </cell>
          <cell r="E150">
            <v>0</v>
          </cell>
          <cell r="F150">
            <v>1421</v>
          </cell>
          <cell r="G150">
            <v>3872</v>
          </cell>
          <cell r="H150">
            <v>3543</v>
          </cell>
          <cell r="I150">
            <v>4824</v>
          </cell>
          <cell r="J150">
            <v>2865</v>
          </cell>
        </row>
        <row r="151">
          <cell r="B151" t="str">
            <v>Grenada</v>
          </cell>
          <cell r="C151" t="str">
            <v>The Caribbean</v>
          </cell>
          <cell r="D151" t="str">
            <v>Americas</v>
          </cell>
          <cell r="E151">
            <v>0</v>
          </cell>
          <cell r="F151">
            <v>182</v>
          </cell>
          <cell r="G151">
            <v>233</v>
          </cell>
          <cell r="H151">
            <v>236</v>
          </cell>
          <cell r="I151">
            <v>240</v>
          </cell>
          <cell r="J151">
            <v>89</v>
          </cell>
        </row>
        <row r="152">
          <cell r="B152" t="str">
            <v>Guadeloupe</v>
          </cell>
          <cell r="C152" t="str">
            <v>The Caribbean</v>
          </cell>
          <cell r="D152" t="str">
            <v>Americas</v>
          </cell>
          <cell r="E152">
            <v>0</v>
          </cell>
          <cell r="F152">
            <v>558</v>
          </cell>
          <cell r="G152">
            <v>2835</v>
          </cell>
          <cell r="H152">
            <v>1182</v>
          </cell>
          <cell r="I152">
            <v>2099</v>
          </cell>
          <cell r="J152">
            <v>1408</v>
          </cell>
        </row>
        <row r="153">
          <cell r="B153" t="str">
            <v>Haiti</v>
          </cell>
          <cell r="C153" t="str">
            <v>The Caribbean</v>
          </cell>
          <cell r="D153" t="str">
            <v>Americas</v>
          </cell>
          <cell r="E153">
            <v>0</v>
          </cell>
          <cell r="F153">
            <v>152</v>
          </cell>
          <cell r="G153">
            <v>93</v>
          </cell>
          <cell r="H153">
            <v>53</v>
          </cell>
          <cell r="I153">
            <v>298</v>
          </cell>
          <cell r="J153">
            <v>176</v>
          </cell>
        </row>
        <row r="154">
          <cell r="B154" t="str">
            <v>Jamaica</v>
          </cell>
          <cell r="C154" t="str">
            <v>The Caribbean</v>
          </cell>
          <cell r="D154" t="str">
            <v>Americas</v>
          </cell>
          <cell r="E154">
            <v>0</v>
          </cell>
          <cell r="F154">
            <v>1036</v>
          </cell>
          <cell r="G154">
            <v>2212</v>
          </cell>
          <cell r="H154">
            <v>2500</v>
          </cell>
          <cell r="I154">
            <v>3401</v>
          </cell>
          <cell r="J154">
            <v>1817</v>
          </cell>
        </row>
        <row r="155">
          <cell r="B155" t="str">
            <v>Martinique</v>
          </cell>
          <cell r="C155" t="str">
            <v>The Caribbean</v>
          </cell>
          <cell r="D155" t="str">
            <v>Americas</v>
          </cell>
          <cell r="E155">
            <v>0</v>
          </cell>
          <cell r="F155">
            <v>347</v>
          </cell>
          <cell r="G155">
            <v>2163</v>
          </cell>
          <cell r="H155">
            <v>643</v>
          </cell>
          <cell r="I155">
            <v>1135</v>
          </cell>
          <cell r="J155">
            <v>626</v>
          </cell>
        </row>
        <row r="156">
          <cell r="B156" t="str">
            <v>Monserrat</v>
          </cell>
          <cell r="C156" t="str">
            <v>The Caribbean</v>
          </cell>
          <cell r="D156" t="str">
            <v>Americas</v>
          </cell>
          <cell r="E156">
            <v>0</v>
          </cell>
          <cell r="F156">
            <v>197</v>
          </cell>
          <cell r="G156">
            <v>122</v>
          </cell>
          <cell r="H156">
            <v>627</v>
          </cell>
          <cell r="I156">
            <v>5</v>
          </cell>
          <cell r="J156">
            <v>0</v>
          </cell>
        </row>
        <row r="157">
          <cell r="B157" t="str">
            <v>Puerto Rico</v>
          </cell>
          <cell r="C157" t="str">
            <v>The Caribbean</v>
          </cell>
          <cell r="D157" t="str">
            <v>Americas</v>
          </cell>
          <cell r="E157">
            <v>0</v>
          </cell>
          <cell r="F157">
            <v>579</v>
          </cell>
          <cell r="G157">
            <v>2858</v>
          </cell>
          <cell r="H157">
            <v>1731</v>
          </cell>
          <cell r="I157">
            <v>2035</v>
          </cell>
          <cell r="J157">
            <v>919</v>
          </cell>
        </row>
        <row r="158">
          <cell r="B158" t="str">
            <v>Saint Barts</v>
          </cell>
          <cell r="C158" t="str">
            <v>The Caribbean</v>
          </cell>
          <cell r="D158" t="str">
            <v>Americas</v>
          </cell>
          <cell r="E158">
            <v>0</v>
          </cell>
          <cell r="F158">
            <v>98</v>
          </cell>
          <cell r="G158">
            <v>1459</v>
          </cell>
          <cell r="H158">
            <v>4155</v>
          </cell>
          <cell r="I158">
            <v>0</v>
          </cell>
          <cell r="J158">
            <v>287</v>
          </cell>
        </row>
        <row r="159">
          <cell r="B159" t="str">
            <v>Saint Kitts &amp; Nevis</v>
          </cell>
          <cell r="C159" t="str">
            <v>The Caribbean</v>
          </cell>
          <cell r="D159" t="str">
            <v>Americas</v>
          </cell>
          <cell r="E159">
            <v>0</v>
          </cell>
          <cell r="F159">
            <v>49</v>
          </cell>
          <cell r="G159">
            <v>155</v>
          </cell>
          <cell r="H159">
            <v>101</v>
          </cell>
          <cell r="I159">
            <v>114</v>
          </cell>
          <cell r="J159">
            <v>45</v>
          </cell>
        </row>
        <row r="160">
          <cell r="B160" t="str">
            <v>Saint Lucia</v>
          </cell>
          <cell r="C160" t="str">
            <v>The Caribbean</v>
          </cell>
          <cell r="D160" t="str">
            <v>Americas</v>
          </cell>
          <cell r="E160">
            <v>0</v>
          </cell>
          <cell r="F160">
            <v>225</v>
          </cell>
          <cell r="G160">
            <v>598</v>
          </cell>
          <cell r="H160">
            <v>4155</v>
          </cell>
          <cell r="I160">
            <v>580</v>
          </cell>
          <cell r="J160">
            <v>290</v>
          </cell>
        </row>
        <row r="161">
          <cell r="B161" t="str">
            <v>Saint Martin</v>
          </cell>
          <cell r="C161" t="str">
            <v>The Caribbean</v>
          </cell>
          <cell r="D161" t="str">
            <v>Americas</v>
          </cell>
          <cell r="E161">
            <v>0</v>
          </cell>
          <cell r="F161">
            <v>192</v>
          </cell>
          <cell r="G161">
            <v>1237</v>
          </cell>
          <cell r="H161">
            <v>4155</v>
          </cell>
          <cell r="I161">
            <v>643</v>
          </cell>
          <cell r="J161">
            <v>285</v>
          </cell>
        </row>
        <row r="162">
          <cell r="B162" t="str">
            <v>Saint Vincent &amp; Grenadines</v>
          </cell>
          <cell r="C162" t="str">
            <v>The Caribbean</v>
          </cell>
          <cell r="D162" t="str">
            <v>Americas</v>
          </cell>
          <cell r="E162">
            <v>0</v>
          </cell>
          <cell r="F162">
            <v>169</v>
          </cell>
          <cell r="G162">
            <v>427</v>
          </cell>
          <cell r="H162">
            <v>310</v>
          </cell>
          <cell r="I162">
            <v>171</v>
          </cell>
          <cell r="J162">
            <v>61</v>
          </cell>
        </row>
        <row r="163">
          <cell r="B163" t="str">
            <v>St Maarten</v>
          </cell>
          <cell r="C163" t="str">
            <v>The Caribbean</v>
          </cell>
          <cell r="D163" t="str">
            <v>Americas</v>
          </cell>
          <cell r="E163">
            <v>0</v>
          </cell>
          <cell r="F163">
            <v>108</v>
          </cell>
          <cell r="G163">
            <v>770</v>
          </cell>
          <cell r="H163">
            <v>4155</v>
          </cell>
          <cell r="I163">
            <v>26</v>
          </cell>
          <cell r="J163">
            <v>171</v>
          </cell>
        </row>
        <row r="164">
          <cell r="B164" t="str">
            <v>Trinidad &amp; Tobago</v>
          </cell>
          <cell r="C164" t="str">
            <v>The Caribbean</v>
          </cell>
          <cell r="D164" t="str">
            <v>Americas</v>
          </cell>
          <cell r="E164">
            <v>0</v>
          </cell>
          <cell r="F164">
            <v>92</v>
          </cell>
          <cell r="G164">
            <v>237</v>
          </cell>
          <cell r="H164">
            <v>351</v>
          </cell>
          <cell r="I164">
            <v>620</v>
          </cell>
          <cell r="J164">
            <v>250</v>
          </cell>
        </row>
        <row r="165">
          <cell r="B165" t="str">
            <v>Turks &amp; Caicos Islands</v>
          </cell>
          <cell r="C165" t="str">
            <v>The Caribbean</v>
          </cell>
          <cell r="D165" t="str">
            <v>Americas</v>
          </cell>
          <cell r="E165">
            <v>0</v>
          </cell>
          <cell r="F165">
            <v>243</v>
          </cell>
          <cell r="G165">
            <v>866</v>
          </cell>
          <cell r="H165">
            <v>485</v>
          </cell>
          <cell r="I165">
            <v>408</v>
          </cell>
          <cell r="J165">
            <v>130</v>
          </cell>
        </row>
        <row r="166">
          <cell r="B166" t="str">
            <v>US Virgin Islands</v>
          </cell>
          <cell r="C166" t="str">
            <v>The Caribbean</v>
          </cell>
          <cell r="D166" t="str">
            <v>Americas</v>
          </cell>
          <cell r="E166">
            <v>0</v>
          </cell>
          <cell r="F166">
            <v>327</v>
          </cell>
          <cell r="G166">
            <v>1927</v>
          </cell>
          <cell r="H166">
            <v>24371</v>
          </cell>
          <cell r="I166">
            <v>731</v>
          </cell>
          <cell r="J166">
            <v>157</v>
          </cell>
        </row>
        <row r="167">
          <cell r="B167" t="str">
            <v>Kazakhstan</v>
          </cell>
          <cell r="C167" t="str">
            <v>Central Asia</v>
          </cell>
          <cell r="D167" t="str">
            <v>Asia</v>
          </cell>
          <cell r="E167">
            <v>0</v>
          </cell>
          <cell r="F167">
            <v>199</v>
          </cell>
          <cell r="G167">
            <v>66</v>
          </cell>
          <cell r="H167">
            <v>119</v>
          </cell>
          <cell r="I167">
            <v>3199</v>
          </cell>
          <cell r="J167">
            <v>2122</v>
          </cell>
        </row>
        <row r="168">
          <cell r="B168" t="str">
            <v>Kyrgystan</v>
          </cell>
          <cell r="C168" t="str">
            <v>Central Asia</v>
          </cell>
          <cell r="D168" t="str">
            <v>Asia</v>
          </cell>
          <cell r="E168">
            <v>0</v>
          </cell>
          <cell r="F168">
            <v>0</v>
          </cell>
          <cell r="G168">
            <v>13</v>
          </cell>
          <cell r="H168" t="str">
            <v xml:space="preserve"> </v>
          </cell>
          <cell r="I168">
            <v>1087</v>
          </cell>
          <cell r="J168">
            <v>847</v>
          </cell>
        </row>
        <row r="169">
          <cell r="B169" t="str">
            <v>Tajikistan</v>
          </cell>
          <cell r="C169" t="str">
            <v>Central Asia</v>
          </cell>
          <cell r="D169" t="str">
            <v>Asia</v>
          </cell>
          <cell r="E169">
            <v>0</v>
          </cell>
          <cell r="F169">
            <v>13</v>
          </cell>
          <cell r="G169">
            <v>13</v>
          </cell>
          <cell r="H169">
            <v>10</v>
          </cell>
          <cell r="I169">
            <v>171</v>
          </cell>
          <cell r="J169">
            <v>137</v>
          </cell>
        </row>
        <row r="170">
          <cell r="B170" t="str">
            <v>Turkmenistan</v>
          </cell>
          <cell r="C170" t="str">
            <v>Central Asia</v>
          </cell>
          <cell r="D170" t="str">
            <v>Asia</v>
          </cell>
          <cell r="E170">
            <v>0</v>
          </cell>
          <cell r="F170">
            <v>0</v>
          </cell>
          <cell r="G170">
            <v>1</v>
          </cell>
          <cell r="H170" t="str">
            <v xml:space="preserve"> </v>
          </cell>
          <cell r="I170">
            <v>33</v>
          </cell>
          <cell r="J170">
            <v>0</v>
          </cell>
        </row>
        <row r="171">
          <cell r="B171" t="str">
            <v>Uzbekistan</v>
          </cell>
          <cell r="C171" t="str">
            <v>Central Asia</v>
          </cell>
          <cell r="D171" t="str">
            <v>Asia</v>
          </cell>
          <cell r="E171">
            <v>0</v>
          </cell>
          <cell r="F171">
            <v>110</v>
          </cell>
          <cell r="G171">
            <v>0</v>
          </cell>
          <cell r="H171">
            <v>27</v>
          </cell>
          <cell r="I171">
            <v>568</v>
          </cell>
          <cell r="J171">
            <v>333</v>
          </cell>
        </row>
        <row r="172">
          <cell r="B172" t="str">
            <v>China</v>
          </cell>
          <cell r="C172" t="str">
            <v>Eastern Asia</v>
          </cell>
          <cell r="D172" t="str">
            <v>Asia</v>
          </cell>
          <cell r="E172">
            <v>0</v>
          </cell>
          <cell r="F172">
            <v>20522</v>
          </cell>
          <cell r="G172">
            <v>430</v>
          </cell>
          <cell r="H172">
            <v>734</v>
          </cell>
          <cell r="I172">
            <v>561510</v>
          </cell>
          <cell r="J172">
            <v>66074</v>
          </cell>
        </row>
        <row r="173">
          <cell r="B173" t="str">
            <v>Hong Kong</v>
          </cell>
          <cell r="C173" t="str">
            <v>Eastern Asia</v>
          </cell>
          <cell r="D173" t="str">
            <v>Asia</v>
          </cell>
          <cell r="E173">
            <v>0</v>
          </cell>
          <cell r="F173">
            <v>641</v>
          </cell>
          <cell r="G173">
            <v>551</v>
          </cell>
          <cell r="H173">
            <v>488</v>
          </cell>
          <cell r="I173">
            <v>2305</v>
          </cell>
          <cell r="J173">
            <v>0</v>
          </cell>
        </row>
        <row r="174">
          <cell r="B174" t="str">
            <v>Japan</v>
          </cell>
          <cell r="C174" t="str">
            <v>Eastern Asia</v>
          </cell>
          <cell r="D174" t="str">
            <v>Asia</v>
          </cell>
          <cell r="E174">
            <v>0</v>
          </cell>
          <cell r="F174">
            <v>12808</v>
          </cell>
          <cell r="G174">
            <v>4490</v>
          </cell>
          <cell r="H174">
            <v>1466</v>
          </cell>
          <cell r="I174">
            <v>53938</v>
          </cell>
          <cell r="J174">
            <v>24040</v>
          </cell>
        </row>
        <row r="175">
          <cell r="B175" t="str">
            <v>Macau</v>
          </cell>
          <cell r="C175" t="str">
            <v>Eastern Asia</v>
          </cell>
          <cell r="D175" t="str">
            <v>Asia</v>
          </cell>
          <cell r="E175">
            <v>0</v>
          </cell>
          <cell r="F175">
            <v>3</v>
          </cell>
          <cell r="G175">
            <v>1</v>
          </cell>
          <cell r="H175">
            <v>501</v>
          </cell>
          <cell r="I175">
            <v>270</v>
          </cell>
          <cell r="J175">
            <v>77</v>
          </cell>
        </row>
        <row r="176">
          <cell r="B176" t="str">
            <v>Mongolia</v>
          </cell>
          <cell r="C176" t="str">
            <v>Eastern Asia</v>
          </cell>
          <cell r="D176" t="str">
            <v>Asia</v>
          </cell>
          <cell r="E176">
            <v>0</v>
          </cell>
          <cell r="F176">
            <v>45</v>
          </cell>
          <cell r="G176">
            <v>21</v>
          </cell>
          <cell r="H176">
            <v>54</v>
          </cell>
          <cell r="I176">
            <v>372</v>
          </cell>
          <cell r="J176">
            <v>268</v>
          </cell>
        </row>
        <row r="177">
          <cell r="B177" t="str">
            <v>South Korea</v>
          </cell>
          <cell r="C177" t="str">
            <v>Eastern Asia</v>
          </cell>
          <cell r="D177" t="str">
            <v>Asia</v>
          </cell>
          <cell r="E177">
            <v>0</v>
          </cell>
          <cell r="F177">
            <v>7360</v>
          </cell>
          <cell r="G177">
            <v>1193</v>
          </cell>
          <cell r="H177">
            <v>387</v>
          </cell>
          <cell r="I177">
            <v>5398</v>
          </cell>
          <cell r="J177">
            <v>7015</v>
          </cell>
        </row>
        <row r="178">
          <cell r="B178" t="str">
            <v>Taiwan</v>
          </cell>
          <cell r="C178" t="str">
            <v>Eastern Asia</v>
          </cell>
          <cell r="D178" t="str">
            <v>Asia</v>
          </cell>
          <cell r="E178">
            <v>0</v>
          </cell>
          <cell r="F178">
            <v>4722</v>
          </cell>
          <cell r="G178">
            <v>1182</v>
          </cell>
          <cell r="H178">
            <v>297</v>
          </cell>
          <cell r="I178">
            <v>20755</v>
          </cell>
          <cell r="J178">
            <v>8008</v>
          </cell>
        </row>
        <row r="179">
          <cell r="B179" t="str">
            <v>Brunei</v>
          </cell>
          <cell r="C179" t="str">
            <v>Southeast Asia</v>
          </cell>
          <cell r="D179" t="str">
            <v>Asia</v>
          </cell>
          <cell r="E179">
            <v>0</v>
          </cell>
          <cell r="F179">
            <v>34</v>
          </cell>
          <cell r="G179">
            <v>2</v>
          </cell>
          <cell r="H179">
            <v>1</v>
          </cell>
          <cell r="I179">
            <v>97</v>
          </cell>
          <cell r="J179">
            <v>47</v>
          </cell>
        </row>
        <row r="180">
          <cell r="B180" t="str">
            <v>Cambodia</v>
          </cell>
          <cell r="C180" t="str">
            <v>Southeast Asia</v>
          </cell>
          <cell r="D180" t="str">
            <v>Asia</v>
          </cell>
          <cell r="E180">
            <v>0</v>
          </cell>
          <cell r="F180">
            <v>1356</v>
          </cell>
          <cell r="G180">
            <v>199</v>
          </cell>
          <cell r="H180">
            <v>247</v>
          </cell>
          <cell r="I180">
            <v>4646</v>
          </cell>
          <cell r="J180">
            <v>2690</v>
          </cell>
        </row>
        <row r="181">
          <cell r="B181" t="str">
            <v>East Timor</v>
          </cell>
          <cell r="C181" t="str">
            <v>Southeast Asia</v>
          </cell>
          <cell r="D181" t="str">
            <v>Asia</v>
          </cell>
          <cell r="E181">
            <v>0</v>
          </cell>
          <cell r="F181">
            <v>0</v>
          </cell>
          <cell r="G181">
            <v>0</v>
          </cell>
          <cell r="H181">
            <v>2</v>
          </cell>
          <cell r="I181">
            <v>51</v>
          </cell>
          <cell r="J181">
            <v>34</v>
          </cell>
        </row>
        <row r="182">
          <cell r="B182" t="str">
            <v>Indonesia</v>
          </cell>
          <cell r="C182" t="str">
            <v>Southeast Asia</v>
          </cell>
          <cell r="D182" t="str">
            <v>Asia</v>
          </cell>
          <cell r="E182">
            <v>0</v>
          </cell>
          <cell r="F182">
            <v>9994</v>
          </cell>
          <cell r="G182">
            <v>5973</v>
          </cell>
          <cell r="H182">
            <v>9538</v>
          </cell>
          <cell r="I182">
            <v>37542</v>
          </cell>
          <cell r="J182">
            <v>19915</v>
          </cell>
        </row>
        <row r="183">
          <cell r="B183" t="str">
            <v>Laos</v>
          </cell>
          <cell r="C183" t="str">
            <v>Southeast Asia</v>
          </cell>
          <cell r="D183" t="str">
            <v>Asia</v>
          </cell>
          <cell r="E183">
            <v>0</v>
          </cell>
          <cell r="F183">
            <v>450</v>
          </cell>
          <cell r="G183">
            <v>12</v>
          </cell>
          <cell r="H183">
            <v>17</v>
          </cell>
          <cell r="I183">
            <v>2630</v>
          </cell>
          <cell r="J183">
            <v>1192</v>
          </cell>
        </row>
        <row r="184">
          <cell r="B184" t="str">
            <v>Malaysia</v>
          </cell>
          <cell r="C184" t="str">
            <v>Southeast Asia</v>
          </cell>
          <cell r="D184" t="str">
            <v>Asia</v>
          </cell>
          <cell r="E184">
            <v>0</v>
          </cell>
          <cell r="F184">
            <v>5079</v>
          </cell>
          <cell r="G184">
            <v>3281</v>
          </cell>
          <cell r="H184">
            <v>2333</v>
          </cell>
          <cell r="I184">
            <v>19599</v>
          </cell>
          <cell r="J184">
            <v>12852</v>
          </cell>
        </row>
        <row r="185">
          <cell r="B185" t="str">
            <v>Myanmar</v>
          </cell>
          <cell r="C185" t="str">
            <v>Southeast Asia</v>
          </cell>
          <cell r="D185" t="str">
            <v>Asia</v>
          </cell>
          <cell r="E185">
            <v>0</v>
          </cell>
          <cell r="F185">
            <v>705</v>
          </cell>
          <cell r="G185">
            <v>30</v>
          </cell>
          <cell r="H185">
            <v>6</v>
          </cell>
          <cell r="I185">
            <v>2291</v>
          </cell>
          <cell r="J185">
            <v>1607</v>
          </cell>
        </row>
        <row r="186">
          <cell r="B186" t="str">
            <v>Philippines</v>
          </cell>
          <cell r="C186" t="str">
            <v>Southeast Asia</v>
          </cell>
          <cell r="D186" t="str">
            <v>Asia</v>
          </cell>
          <cell r="E186">
            <v>0</v>
          </cell>
          <cell r="F186">
            <v>4170</v>
          </cell>
          <cell r="G186">
            <v>2581</v>
          </cell>
          <cell r="H186">
            <v>3526</v>
          </cell>
          <cell r="I186">
            <v>14560</v>
          </cell>
          <cell r="J186">
            <v>8589</v>
          </cell>
        </row>
        <row r="187">
          <cell r="B187" t="str">
            <v>Singapore</v>
          </cell>
          <cell r="C187" t="str">
            <v>Southeast Asia</v>
          </cell>
          <cell r="D187" t="str">
            <v>Asia</v>
          </cell>
          <cell r="E187">
            <v>0</v>
          </cell>
          <cell r="F187">
            <v>516</v>
          </cell>
          <cell r="G187">
            <v>670</v>
          </cell>
          <cell r="H187">
            <v>276</v>
          </cell>
          <cell r="I187">
            <v>1157</v>
          </cell>
          <cell r="J187">
            <v>699</v>
          </cell>
        </row>
        <row r="188">
          <cell r="B188" t="str">
            <v>Thailand</v>
          </cell>
          <cell r="C188" t="str">
            <v>Southeast Asia</v>
          </cell>
          <cell r="D188" t="str">
            <v>Asia</v>
          </cell>
          <cell r="E188">
            <v>0</v>
          </cell>
          <cell r="F188">
            <v>19750</v>
          </cell>
          <cell r="G188">
            <v>8693</v>
          </cell>
          <cell r="H188">
            <v>10004</v>
          </cell>
          <cell r="I188">
            <v>53261</v>
          </cell>
          <cell r="J188">
            <v>26542</v>
          </cell>
        </row>
        <row r="189">
          <cell r="B189" t="str">
            <v>Vietnam</v>
          </cell>
          <cell r="C189" t="str">
            <v>Southeast Asia</v>
          </cell>
          <cell r="D189" t="str">
            <v>Asia</v>
          </cell>
          <cell r="E189">
            <v>0</v>
          </cell>
          <cell r="F189">
            <v>5473</v>
          </cell>
          <cell r="G189">
            <v>1466</v>
          </cell>
          <cell r="H189">
            <v>2151</v>
          </cell>
          <cell r="I189">
            <v>22047</v>
          </cell>
          <cell r="J189">
            <v>14020</v>
          </cell>
        </row>
        <row r="190">
          <cell r="B190" t="str">
            <v>Afghanistan</v>
          </cell>
          <cell r="C190" t="str">
            <v>Southern Asia</v>
          </cell>
          <cell r="D190" t="str">
            <v>Asia</v>
          </cell>
          <cell r="E190">
            <v>0</v>
          </cell>
          <cell r="F190">
            <v>155</v>
          </cell>
          <cell r="G190">
            <v>0</v>
          </cell>
          <cell r="H190" t="str">
            <v xml:space="preserve"> </v>
          </cell>
          <cell r="I190">
            <v>19</v>
          </cell>
          <cell r="J190">
            <v>0</v>
          </cell>
        </row>
        <row r="191">
          <cell r="B191" t="str">
            <v>Bangladesh</v>
          </cell>
          <cell r="C191" t="str">
            <v>Southern Asia</v>
          </cell>
          <cell r="D191" t="str">
            <v>Asia</v>
          </cell>
          <cell r="E191">
            <v>0</v>
          </cell>
          <cell r="F191">
            <v>240</v>
          </cell>
          <cell r="G191">
            <v>8</v>
          </cell>
          <cell r="H191">
            <v>17</v>
          </cell>
          <cell r="I191">
            <v>878</v>
          </cell>
          <cell r="J191">
            <v>429</v>
          </cell>
        </row>
        <row r="192">
          <cell r="B192" t="str">
            <v>Bhutan</v>
          </cell>
          <cell r="C192" t="str">
            <v>Southern Asia</v>
          </cell>
          <cell r="D192" t="str">
            <v>Asia</v>
          </cell>
          <cell r="E192">
            <v>0</v>
          </cell>
          <cell r="F192">
            <v>85</v>
          </cell>
          <cell r="G192">
            <v>3</v>
          </cell>
          <cell r="H192">
            <v>1</v>
          </cell>
          <cell r="I192">
            <v>220</v>
          </cell>
          <cell r="J192">
            <v>103</v>
          </cell>
        </row>
        <row r="193">
          <cell r="B193" t="str">
            <v>India</v>
          </cell>
          <cell r="C193" t="str">
            <v>Southern Asia</v>
          </cell>
          <cell r="D193" t="str">
            <v>Asia</v>
          </cell>
          <cell r="E193">
            <v>0</v>
          </cell>
          <cell r="F193">
            <v>14682</v>
          </cell>
          <cell r="G193">
            <v>2392</v>
          </cell>
          <cell r="H193">
            <v>9721</v>
          </cell>
          <cell r="I193">
            <v>0</v>
          </cell>
          <cell r="J193">
            <v>45239</v>
          </cell>
        </row>
        <row r="194">
          <cell r="B194" t="str">
            <v>Iran</v>
          </cell>
          <cell r="C194" t="str">
            <v>Southern Asia</v>
          </cell>
          <cell r="D194" t="str">
            <v>Asia</v>
          </cell>
          <cell r="E194">
            <v>0</v>
          </cell>
          <cell r="F194">
            <v>19</v>
          </cell>
          <cell r="G194">
            <v>0</v>
          </cell>
          <cell r="H194">
            <v>172</v>
          </cell>
          <cell r="I194">
            <v>433</v>
          </cell>
          <cell r="J194">
            <v>0</v>
          </cell>
        </row>
        <row r="195">
          <cell r="B195" t="str">
            <v>Maldives</v>
          </cell>
          <cell r="C195" t="str">
            <v>Southern Asia</v>
          </cell>
          <cell r="D195" t="str">
            <v>Asia</v>
          </cell>
          <cell r="E195">
            <v>0</v>
          </cell>
          <cell r="F195">
            <v>553</v>
          </cell>
          <cell r="G195">
            <v>58</v>
          </cell>
          <cell r="H195">
            <v>155</v>
          </cell>
          <cell r="I195">
            <v>1283</v>
          </cell>
          <cell r="J195">
            <v>677</v>
          </cell>
        </row>
        <row r="196">
          <cell r="B196" t="str">
            <v>Nepal</v>
          </cell>
          <cell r="C196" t="str">
            <v>Southern Asia</v>
          </cell>
          <cell r="D196" t="str">
            <v>Asia</v>
          </cell>
          <cell r="E196">
            <v>0</v>
          </cell>
          <cell r="F196">
            <v>1011</v>
          </cell>
          <cell r="G196">
            <v>42</v>
          </cell>
          <cell r="H196">
            <v>224</v>
          </cell>
          <cell r="I196">
            <v>2376</v>
          </cell>
          <cell r="J196">
            <v>1459</v>
          </cell>
        </row>
        <row r="197">
          <cell r="B197" t="str">
            <v>Pakistan</v>
          </cell>
          <cell r="C197" t="str">
            <v>Southern Asia</v>
          </cell>
          <cell r="D197" t="str">
            <v>Asia</v>
          </cell>
          <cell r="E197">
            <v>0</v>
          </cell>
          <cell r="F197">
            <v>232</v>
          </cell>
          <cell r="G197">
            <v>6</v>
          </cell>
          <cell r="H197">
            <v>51</v>
          </cell>
          <cell r="I197">
            <v>1865</v>
          </cell>
          <cell r="J197">
            <v>533</v>
          </cell>
        </row>
        <row r="198">
          <cell r="B198" t="str">
            <v>Sri Lanka</v>
          </cell>
          <cell r="C198" t="str">
            <v>Southern Asia</v>
          </cell>
          <cell r="D198" t="str">
            <v>Asia</v>
          </cell>
          <cell r="E198">
            <v>0</v>
          </cell>
          <cell r="F198">
            <v>3349</v>
          </cell>
          <cell r="G198">
            <v>1033</v>
          </cell>
          <cell r="H198">
            <v>2297</v>
          </cell>
          <cell r="I198">
            <v>17172</v>
          </cell>
          <cell r="J198">
            <v>13061</v>
          </cell>
        </row>
        <row r="199">
          <cell r="B199" t="str">
            <v>Armenia</v>
          </cell>
          <cell r="C199" t="str">
            <v>Western Asia</v>
          </cell>
          <cell r="D199" t="str">
            <v>Asia</v>
          </cell>
          <cell r="E199">
            <v>0</v>
          </cell>
          <cell r="F199">
            <v>205</v>
          </cell>
          <cell r="G199">
            <v>137</v>
          </cell>
          <cell r="H199">
            <v>196</v>
          </cell>
          <cell r="I199">
            <v>2513</v>
          </cell>
          <cell r="J199">
            <v>2391</v>
          </cell>
        </row>
        <row r="200">
          <cell r="B200" t="str">
            <v>Azerbaijan</v>
          </cell>
          <cell r="C200" t="str">
            <v>Western Asia</v>
          </cell>
          <cell r="D200" t="str">
            <v>Asia</v>
          </cell>
          <cell r="E200">
            <v>0</v>
          </cell>
          <cell r="F200">
            <v>275</v>
          </cell>
          <cell r="G200">
            <v>68</v>
          </cell>
          <cell r="H200">
            <v>60</v>
          </cell>
          <cell r="I200">
            <v>2259</v>
          </cell>
          <cell r="J200">
            <v>1987</v>
          </cell>
        </row>
        <row r="201">
          <cell r="B201" t="str">
            <v>Bahrain</v>
          </cell>
          <cell r="C201" t="str">
            <v>Western Asia</v>
          </cell>
          <cell r="D201" t="str">
            <v>Asia</v>
          </cell>
          <cell r="E201">
            <v>0</v>
          </cell>
          <cell r="F201">
            <v>187</v>
          </cell>
          <cell r="G201">
            <v>10</v>
          </cell>
          <cell r="H201">
            <v>7</v>
          </cell>
          <cell r="I201">
            <v>487</v>
          </cell>
          <cell r="J201">
            <v>237</v>
          </cell>
        </row>
        <row r="202">
          <cell r="B202" t="str">
            <v>Cyprus</v>
          </cell>
          <cell r="C202" t="str">
            <v>Western Asia</v>
          </cell>
          <cell r="D202" t="str">
            <v>Asia</v>
          </cell>
          <cell r="E202">
            <v>0</v>
          </cell>
          <cell r="F202">
            <v>1634</v>
          </cell>
          <cell r="G202">
            <v>5264</v>
          </cell>
          <cell r="H202">
            <v>5404</v>
          </cell>
          <cell r="I202">
            <v>8318</v>
          </cell>
          <cell r="J202">
            <v>5242</v>
          </cell>
        </row>
        <row r="203">
          <cell r="B203" t="str">
            <v>Georgia</v>
          </cell>
          <cell r="C203" t="str">
            <v>Western Asia</v>
          </cell>
          <cell r="D203" t="str">
            <v>Asia</v>
          </cell>
          <cell r="E203">
            <v>0</v>
          </cell>
          <cell r="F203">
            <v>3963</v>
          </cell>
          <cell r="G203">
            <v>8221</v>
          </cell>
          <cell r="H203">
            <v>2161</v>
          </cell>
          <cell r="I203">
            <v>7996</v>
          </cell>
          <cell r="J203">
            <v>13546</v>
          </cell>
        </row>
        <row r="204">
          <cell r="B204" t="str">
            <v>Iraq</v>
          </cell>
          <cell r="C204" t="str">
            <v>Western Asia</v>
          </cell>
          <cell r="D204" t="str">
            <v>Asia</v>
          </cell>
          <cell r="E204">
            <v>0</v>
          </cell>
          <cell r="F204">
            <v>26</v>
          </cell>
          <cell r="G204">
            <v>0</v>
          </cell>
          <cell r="H204">
            <v>58</v>
          </cell>
          <cell r="I204">
            <v>229</v>
          </cell>
          <cell r="J204">
            <v>104</v>
          </cell>
        </row>
        <row r="205">
          <cell r="B205" t="str">
            <v>Israel</v>
          </cell>
          <cell r="C205" t="str">
            <v>Western Asia</v>
          </cell>
          <cell r="D205" t="str">
            <v>Asia</v>
          </cell>
          <cell r="E205">
            <v>0</v>
          </cell>
          <cell r="F205">
            <v>1342</v>
          </cell>
          <cell r="G205">
            <v>1599</v>
          </cell>
          <cell r="H205">
            <v>2014</v>
          </cell>
          <cell r="I205">
            <v>7199</v>
          </cell>
          <cell r="J205">
            <v>4596</v>
          </cell>
        </row>
        <row r="206">
          <cell r="B206" t="str">
            <v>Jordan</v>
          </cell>
          <cell r="C206" t="str">
            <v>Western Asia</v>
          </cell>
          <cell r="D206" t="str">
            <v>Asia</v>
          </cell>
          <cell r="E206">
            <v>0</v>
          </cell>
          <cell r="F206">
            <v>427</v>
          </cell>
          <cell r="G206">
            <v>80</v>
          </cell>
          <cell r="H206">
            <v>136</v>
          </cell>
          <cell r="I206">
            <v>1223</v>
          </cell>
          <cell r="J206">
            <v>898</v>
          </cell>
        </row>
        <row r="207">
          <cell r="B207" t="str">
            <v>Kuwait</v>
          </cell>
          <cell r="C207" t="str">
            <v>Western Asia</v>
          </cell>
          <cell r="D207" t="str">
            <v>Asia</v>
          </cell>
          <cell r="E207">
            <v>0</v>
          </cell>
          <cell r="F207">
            <v>99</v>
          </cell>
          <cell r="G207">
            <v>3</v>
          </cell>
          <cell r="H207">
            <v>2</v>
          </cell>
          <cell r="I207">
            <v>286</v>
          </cell>
          <cell r="J207">
            <v>162</v>
          </cell>
        </row>
        <row r="208">
          <cell r="B208" t="str">
            <v>Lebanon</v>
          </cell>
          <cell r="C208" t="str">
            <v>Western Asia</v>
          </cell>
          <cell r="D208" t="str">
            <v>Asia</v>
          </cell>
          <cell r="E208">
            <v>0</v>
          </cell>
          <cell r="F208">
            <v>302</v>
          </cell>
          <cell r="G208">
            <v>50</v>
          </cell>
          <cell r="H208">
            <v>54</v>
          </cell>
          <cell r="I208">
            <v>83</v>
          </cell>
          <cell r="J208">
            <v>506</v>
          </cell>
        </row>
        <row r="209">
          <cell r="B209" t="str">
            <v>Oman</v>
          </cell>
          <cell r="C209" t="str">
            <v>Western Asia</v>
          </cell>
          <cell r="D209" t="str">
            <v>Asia</v>
          </cell>
          <cell r="E209">
            <v>0</v>
          </cell>
          <cell r="F209">
            <v>232</v>
          </cell>
          <cell r="G209">
            <v>30</v>
          </cell>
          <cell r="H209">
            <v>48</v>
          </cell>
          <cell r="I209">
            <v>705</v>
          </cell>
          <cell r="J209">
            <v>462</v>
          </cell>
        </row>
        <row r="210">
          <cell r="B210" t="str">
            <v>Palestine</v>
          </cell>
          <cell r="C210" t="str">
            <v>Western Asia</v>
          </cell>
          <cell r="D210" t="str">
            <v>Asia</v>
          </cell>
          <cell r="E210">
            <v>0</v>
          </cell>
          <cell r="F210">
            <v>31</v>
          </cell>
          <cell r="G210">
            <v>23</v>
          </cell>
          <cell r="H210">
            <v>4</v>
          </cell>
          <cell r="I210">
            <v>21</v>
          </cell>
          <cell r="J210">
            <v>0</v>
          </cell>
        </row>
        <row r="211">
          <cell r="B211" t="str">
            <v>Qatar</v>
          </cell>
          <cell r="C211" t="str">
            <v>Western Asia</v>
          </cell>
          <cell r="D211" t="str">
            <v>Asia</v>
          </cell>
          <cell r="E211">
            <v>0</v>
          </cell>
          <cell r="F211">
            <v>138</v>
          </cell>
          <cell r="G211">
            <v>1</v>
          </cell>
          <cell r="H211">
            <v>12</v>
          </cell>
          <cell r="I211">
            <v>280</v>
          </cell>
          <cell r="J211">
            <v>130</v>
          </cell>
        </row>
        <row r="212">
          <cell r="B212" t="str">
            <v>Saudi Arabia</v>
          </cell>
          <cell r="C212" t="str">
            <v>Western Asia</v>
          </cell>
          <cell r="D212" t="str">
            <v>Asia</v>
          </cell>
          <cell r="E212">
            <v>0</v>
          </cell>
          <cell r="F212">
            <v>1736</v>
          </cell>
          <cell r="G212">
            <v>3</v>
          </cell>
          <cell r="H212">
            <v>25</v>
          </cell>
          <cell r="I212">
            <v>2082</v>
          </cell>
          <cell r="J212">
            <v>3759</v>
          </cell>
        </row>
        <row r="213">
          <cell r="B213" t="str">
            <v>Syria</v>
          </cell>
          <cell r="C213" t="str">
            <v>Western Asia</v>
          </cell>
          <cell r="D213" t="str">
            <v>Asia</v>
          </cell>
          <cell r="E213">
            <v>0</v>
          </cell>
          <cell r="F213">
            <v>41</v>
          </cell>
          <cell r="G213">
            <v>0</v>
          </cell>
          <cell r="H213">
            <v>172</v>
          </cell>
          <cell r="I213">
            <v>225</v>
          </cell>
          <cell r="J213">
            <v>5</v>
          </cell>
        </row>
        <row r="214">
          <cell r="B214" t="str">
            <v>Turkey</v>
          </cell>
          <cell r="C214" t="str">
            <v>Western Asia</v>
          </cell>
          <cell r="D214" t="str">
            <v>Asia</v>
          </cell>
          <cell r="E214">
            <v>0</v>
          </cell>
          <cell r="F214">
            <v>10625</v>
          </cell>
          <cell r="G214">
            <v>9724</v>
          </cell>
          <cell r="H214">
            <v>5676</v>
          </cell>
          <cell r="I214">
            <v>36195</v>
          </cell>
          <cell r="J214">
            <v>14445</v>
          </cell>
        </row>
        <row r="215">
          <cell r="B215" t="str">
            <v>United Arab Emirates</v>
          </cell>
          <cell r="C215" t="str">
            <v>Western Asia</v>
          </cell>
          <cell r="D215" t="str">
            <v>Asia</v>
          </cell>
          <cell r="E215">
            <v>0</v>
          </cell>
          <cell r="F215">
            <v>1428</v>
          </cell>
          <cell r="G215">
            <v>1418</v>
          </cell>
          <cell r="H215">
            <v>666</v>
          </cell>
          <cell r="I215">
            <v>4696</v>
          </cell>
          <cell r="J215">
            <v>2315</v>
          </cell>
        </row>
        <row r="216">
          <cell r="B216" t="str">
            <v>Yemen</v>
          </cell>
          <cell r="C216" t="str">
            <v>Western Asia</v>
          </cell>
          <cell r="D216" t="str">
            <v>Asia</v>
          </cell>
          <cell r="E216">
            <v>0</v>
          </cell>
          <cell r="F216">
            <v>175</v>
          </cell>
          <cell r="G216">
            <v>0</v>
          </cell>
          <cell r="H216">
            <v>2</v>
          </cell>
          <cell r="I216">
            <v>39</v>
          </cell>
          <cell r="J216">
            <v>0</v>
          </cell>
        </row>
        <row r="217">
          <cell r="B217" t="str">
            <v>Belarus</v>
          </cell>
          <cell r="C217" t="str">
            <v>Eastern Europe</v>
          </cell>
          <cell r="D217" t="str">
            <v>Europe</v>
          </cell>
          <cell r="E217">
            <v>0</v>
          </cell>
          <cell r="F217">
            <v>123</v>
          </cell>
          <cell r="G217">
            <v>109</v>
          </cell>
          <cell r="H217">
            <v>201</v>
          </cell>
          <cell r="I217">
            <v>4480</v>
          </cell>
          <cell r="J217">
            <v>3323</v>
          </cell>
        </row>
        <row r="218">
          <cell r="B218" t="str">
            <v>Bulgaria</v>
          </cell>
          <cell r="C218" t="str">
            <v>Eastern Europe</v>
          </cell>
          <cell r="D218" t="str">
            <v>Europe</v>
          </cell>
          <cell r="E218">
            <v>0</v>
          </cell>
          <cell r="F218">
            <v>1582</v>
          </cell>
          <cell r="G218">
            <v>1213</v>
          </cell>
          <cell r="H218">
            <v>1966</v>
          </cell>
          <cell r="I218">
            <v>17349</v>
          </cell>
          <cell r="J218">
            <v>12363</v>
          </cell>
        </row>
        <row r="219">
          <cell r="B219" t="str">
            <v>Crimea</v>
          </cell>
          <cell r="C219" t="str">
            <v>Eastern Europe</v>
          </cell>
          <cell r="D219" t="str">
            <v>Europe</v>
          </cell>
          <cell r="E219">
            <v>0</v>
          </cell>
          <cell r="F219">
            <v>747</v>
          </cell>
          <cell r="G219">
            <v>0</v>
          </cell>
          <cell r="H219" t="str">
            <v xml:space="preserve"> </v>
          </cell>
          <cell r="I219">
            <v>8313</v>
          </cell>
          <cell r="J219">
            <v>5918</v>
          </cell>
        </row>
        <row r="220">
          <cell r="B220" t="str">
            <v>Czechia</v>
          </cell>
          <cell r="C220" t="str">
            <v>Eastern Europe</v>
          </cell>
          <cell r="D220" t="str">
            <v>Europe</v>
          </cell>
          <cell r="E220">
            <v>0</v>
          </cell>
          <cell r="F220">
            <v>35</v>
          </cell>
          <cell r="G220">
            <v>2767</v>
          </cell>
          <cell r="H220" t="str">
            <v xml:space="preserve"> </v>
          </cell>
          <cell r="I220">
            <v>21081</v>
          </cell>
          <cell r="J220">
            <v>14321</v>
          </cell>
        </row>
        <row r="221">
          <cell r="B221" t="str">
            <v>Hungary</v>
          </cell>
          <cell r="C221" t="str">
            <v>Eastern Europe</v>
          </cell>
          <cell r="D221" t="str">
            <v>Europe</v>
          </cell>
          <cell r="E221">
            <v>0</v>
          </cell>
          <cell r="F221">
            <v>1479</v>
          </cell>
          <cell r="G221">
            <v>3363</v>
          </cell>
          <cell r="H221">
            <v>1702</v>
          </cell>
          <cell r="I221">
            <v>24862</v>
          </cell>
          <cell r="J221">
            <v>14596</v>
          </cell>
        </row>
        <row r="222">
          <cell r="B222" t="str">
            <v>Moldova</v>
          </cell>
          <cell r="C222" t="str">
            <v>Eastern Europe</v>
          </cell>
          <cell r="D222" t="str">
            <v>Europe</v>
          </cell>
          <cell r="E222">
            <v>0</v>
          </cell>
          <cell r="F222">
            <v>77</v>
          </cell>
          <cell r="G222">
            <v>60</v>
          </cell>
          <cell r="H222">
            <v>76</v>
          </cell>
          <cell r="I222">
            <v>787</v>
          </cell>
          <cell r="J222">
            <v>564</v>
          </cell>
        </row>
        <row r="223">
          <cell r="B223" t="str">
            <v>Poland</v>
          </cell>
          <cell r="C223" t="str">
            <v>Eastern Europe</v>
          </cell>
          <cell r="D223" t="str">
            <v>Europe</v>
          </cell>
          <cell r="E223">
            <v>0</v>
          </cell>
          <cell r="F223">
            <v>83</v>
          </cell>
          <cell r="G223">
            <v>3995</v>
          </cell>
          <cell r="H223">
            <v>2302</v>
          </cell>
          <cell r="I223">
            <v>60626</v>
          </cell>
          <cell r="J223">
            <v>34748</v>
          </cell>
        </row>
        <row r="224">
          <cell r="B224" t="str">
            <v>Romania</v>
          </cell>
          <cell r="C224" t="str">
            <v>Eastern Europe</v>
          </cell>
          <cell r="D224" t="str">
            <v>Europe</v>
          </cell>
          <cell r="E224">
            <v>0</v>
          </cell>
          <cell r="F224">
            <v>1083</v>
          </cell>
          <cell r="G224">
            <v>723</v>
          </cell>
          <cell r="H224">
            <v>1261</v>
          </cell>
          <cell r="I224">
            <v>18554</v>
          </cell>
          <cell r="J224">
            <v>13967</v>
          </cell>
        </row>
        <row r="225">
          <cell r="B225" t="str">
            <v>Russia</v>
          </cell>
          <cell r="C225" t="str">
            <v>Eastern Europe</v>
          </cell>
          <cell r="D225" t="str">
            <v>Europe</v>
          </cell>
          <cell r="E225">
            <v>0</v>
          </cell>
          <cell r="F225">
            <v>4875</v>
          </cell>
          <cell r="G225">
            <v>2035</v>
          </cell>
          <cell r="H225">
            <v>1535</v>
          </cell>
          <cell r="I225">
            <v>84333</v>
          </cell>
          <cell r="J225">
            <v>73966</v>
          </cell>
        </row>
        <row r="226">
          <cell r="B226" t="str">
            <v>Slovakia</v>
          </cell>
          <cell r="C226" t="str">
            <v>Eastern Europe</v>
          </cell>
          <cell r="D226" t="str">
            <v>Europe</v>
          </cell>
          <cell r="E226">
            <v>0</v>
          </cell>
          <cell r="F226">
            <v>591</v>
          </cell>
          <cell r="G226">
            <v>208</v>
          </cell>
          <cell r="H226">
            <v>272</v>
          </cell>
          <cell r="I226">
            <v>6015</v>
          </cell>
          <cell r="J226">
            <v>4968</v>
          </cell>
        </row>
        <row r="227">
          <cell r="B227" t="str">
            <v>Ukraine</v>
          </cell>
          <cell r="C227" t="str">
            <v>Eastern Europe</v>
          </cell>
          <cell r="D227" t="str">
            <v>Europe</v>
          </cell>
          <cell r="E227">
            <v>0</v>
          </cell>
          <cell r="F227">
            <v>899</v>
          </cell>
          <cell r="G227">
            <v>930</v>
          </cell>
          <cell r="H227">
            <v>97</v>
          </cell>
          <cell r="I227">
            <v>14193</v>
          </cell>
          <cell r="J227">
            <v>11354</v>
          </cell>
        </row>
        <row r="228">
          <cell r="B228" t="str">
            <v>Aland Islands</v>
          </cell>
          <cell r="C228" t="str">
            <v>Northern Europe</v>
          </cell>
          <cell r="D228" t="str">
            <v>Europe</v>
          </cell>
          <cell r="E228">
            <v>0</v>
          </cell>
          <cell r="F228">
            <v>20</v>
          </cell>
          <cell r="G228">
            <v>0</v>
          </cell>
          <cell r="H228">
            <v>1453</v>
          </cell>
          <cell r="I228">
            <v>0</v>
          </cell>
          <cell r="J228">
            <v>0</v>
          </cell>
        </row>
        <row r="229">
          <cell r="B229" t="str">
            <v>Denmark</v>
          </cell>
          <cell r="C229" t="str">
            <v>Northern Europe</v>
          </cell>
          <cell r="D229" t="str">
            <v>Europe</v>
          </cell>
          <cell r="E229">
            <v>0</v>
          </cell>
          <cell r="F229">
            <v>1252</v>
          </cell>
          <cell r="G229">
            <v>16344</v>
          </cell>
          <cell r="H229">
            <v>241</v>
          </cell>
          <cell r="I229">
            <v>25304</v>
          </cell>
          <cell r="J229">
            <v>24540</v>
          </cell>
        </row>
        <row r="230">
          <cell r="B230" t="str">
            <v>Estonia</v>
          </cell>
          <cell r="C230" t="str">
            <v>Northern Europe</v>
          </cell>
          <cell r="D230" t="str">
            <v>Europe</v>
          </cell>
          <cell r="E230">
            <v>0</v>
          </cell>
          <cell r="F230">
            <v>207</v>
          </cell>
          <cell r="G230">
            <v>88</v>
          </cell>
          <cell r="H230">
            <v>251</v>
          </cell>
          <cell r="I230">
            <v>3897</v>
          </cell>
          <cell r="J230">
            <v>3339</v>
          </cell>
        </row>
        <row r="231">
          <cell r="B231" t="str">
            <v>Faroe Islands</v>
          </cell>
          <cell r="C231" t="str">
            <v>Northern Europe</v>
          </cell>
          <cell r="D231" t="str">
            <v>Europe</v>
          </cell>
          <cell r="E231">
            <v>0</v>
          </cell>
          <cell r="F231">
            <v>13</v>
          </cell>
          <cell r="G231">
            <v>8</v>
          </cell>
          <cell r="H231">
            <v>12</v>
          </cell>
          <cell r="I231">
            <v>77</v>
          </cell>
          <cell r="J231">
            <v>72</v>
          </cell>
        </row>
        <row r="232">
          <cell r="B232" t="str">
            <v>Finland</v>
          </cell>
          <cell r="C232" t="str">
            <v>Northern Europe</v>
          </cell>
          <cell r="D232" t="str">
            <v>Europe</v>
          </cell>
          <cell r="E232">
            <v>0</v>
          </cell>
          <cell r="F232">
            <v>1633</v>
          </cell>
          <cell r="G232">
            <v>3991</v>
          </cell>
          <cell r="H232">
            <v>298</v>
          </cell>
          <cell r="I232">
            <v>6972</v>
          </cell>
          <cell r="J232">
            <v>7400</v>
          </cell>
        </row>
        <row r="233">
          <cell r="B233" t="str">
            <v>Iceland</v>
          </cell>
          <cell r="C233" t="str">
            <v>Northern Europe</v>
          </cell>
          <cell r="D233" t="str">
            <v>Europe</v>
          </cell>
          <cell r="E233">
            <v>0</v>
          </cell>
          <cell r="F233">
            <v>715</v>
          </cell>
          <cell r="G233">
            <v>661</v>
          </cell>
          <cell r="H233">
            <v>865</v>
          </cell>
          <cell r="I233">
            <v>2654</v>
          </cell>
          <cell r="J233">
            <v>1923</v>
          </cell>
        </row>
        <row r="234">
          <cell r="B234" t="str">
            <v>Ireland</v>
          </cell>
          <cell r="C234" t="str">
            <v>Northern Europe</v>
          </cell>
          <cell r="D234" t="str">
            <v>Europe</v>
          </cell>
          <cell r="E234">
            <v>0</v>
          </cell>
          <cell r="F234">
            <v>2144</v>
          </cell>
          <cell r="G234">
            <v>4507</v>
          </cell>
          <cell r="H234">
            <v>5131</v>
          </cell>
          <cell r="I234">
            <v>9098</v>
          </cell>
          <cell r="J234">
            <v>6054</v>
          </cell>
        </row>
        <row r="235">
          <cell r="B235" t="str">
            <v>Isle of Man</v>
          </cell>
          <cell r="C235" t="str">
            <v>Northern Europe</v>
          </cell>
          <cell r="D235" t="str">
            <v>Europe</v>
          </cell>
          <cell r="E235">
            <v>0</v>
          </cell>
          <cell r="F235">
            <v>26</v>
          </cell>
          <cell r="G235">
            <v>15</v>
          </cell>
          <cell r="H235">
            <v>144</v>
          </cell>
          <cell r="I235">
            <v>128</v>
          </cell>
          <cell r="J235">
            <v>0</v>
          </cell>
        </row>
        <row r="236">
          <cell r="B236" t="str">
            <v>Latvia</v>
          </cell>
          <cell r="C236" t="str">
            <v>Northern Europe</v>
          </cell>
          <cell r="D236" t="str">
            <v>Europe</v>
          </cell>
          <cell r="E236">
            <v>0</v>
          </cell>
          <cell r="F236">
            <v>252</v>
          </cell>
          <cell r="G236">
            <v>185</v>
          </cell>
          <cell r="H236">
            <v>7</v>
          </cell>
          <cell r="I236">
            <v>3931</v>
          </cell>
          <cell r="J236">
            <v>2779</v>
          </cell>
        </row>
        <row r="237">
          <cell r="B237" t="str">
            <v>Lithuania</v>
          </cell>
          <cell r="C237" t="str">
            <v>Northern Europe</v>
          </cell>
          <cell r="D237" t="str">
            <v>Europe</v>
          </cell>
          <cell r="E237">
            <v>0</v>
          </cell>
          <cell r="F237">
            <v>246</v>
          </cell>
          <cell r="G237">
            <v>126</v>
          </cell>
          <cell r="H237">
            <v>353</v>
          </cell>
          <cell r="I237">
            <v>4944</v>
          </cell>
          <cell r="J237">
            <v>3745</v>
          </cell>
        </row>
        <row r="238">
          <cell r="B238" t="str">
            <v>Norway</v>
          </cell>
          <cell r="C238" t="str">
            <v>Northern Europe</v>
          </cell>
          <cell r="D238" t="str">
            <v>Europe</v>
          </cell>
          <cell r="E238">
            <v>0</v>
          </cell>
          <cell r="F238">
            <v>1040</v>
          </cell>
          <cell r="G238">
            <v>2065</v>
          </cell>
          <cell r="H238">
            <v>434</v>
          </cell>
          <cell r="I238">
            <v>5623</v>
          </cell>
          <cell r="J238">
            <v>5123</v>
          </cell>
        </row>
        <row r="239">
          <cell r="B239" t="str">
            <v>Svalbard &amp; Jan Mayen Islands</v>
          </cell>
          <cell r="C239" t="str">
            <v>Northern Europe</v>
          </cell>
          <cell r="D239" t="str">
            <v>Europe</v>
          </cell>
          <cell r="E239">
            <v>0</v>
          </cell>
          <cell r="F239">
            <v>6</v>
          </cell>
          <cell r="G239">
            <v>0</v>
          </cell>
          <cell r="H239">
            <v>1</v>
          </cell>
          <cell r="I239">
            <v>25</v>
          </cell>
          <cell r="J239">
            <v>0</v>
          </cell>
        </row>
        <row r="240">
          <cell r="B240" t="str">
            <v>Sweden</v>
          </cell>
          <cell r="C240" t="str">
            <v>Northern Europe</v>
          </cell>
          <cell r="D240" t="str">
            <v>Europe</v>
          </cell>
          <cell r="E240">
            <v>0</v>
          </cell>
          <cell r="F240">
            <v>2072</v>
          </cell>
          <cell r="G240">
            <v>3370</v>
          </cell>
          <cell r="H240">
            <v>418</v>
          </cell>
          <cell r="I240">
            <v>10165</v>
          </cell>
          <cell r="J240">
            <v>7862</v>
          </cell>
        </row>
        <row r="241">
          <cell r="B241" t="str">
            <v>United Kingdom</v>
          </cell>
          <cell r="C241" t="str">
            <v>Northern Europe</v>
          </cell>
          <cell r="D241" t="str">
            <v>Europe</v>
          </cell>
          <cell r="E241">
            <v>0</v>
          </cell>
          <cell r="F241">
            <v>26042</v>
          </cell>
          <cell r="G241">
            <v>70342</v>
          </cell>
          <cell r="H241">
            <v>53838</v>
          </cell>
          <cell r="I241">
            <v>17362</v>
          </cell>
          <cell r="J241">
            <v>71166</v>
          </cell>
        </row>
        <row r="242">
          <cell r="B242" t="str">
            <v>Albania</v>
          </cell>
          <cell r="C242" t="str">
            <v>Southern Europe</v>
          </cell>
          <cell r="D242" t="str">
            <v>Europe</v>
          </cell>
          <cell r="E242">
            <v>0</v>
          </cell>
          <cell r="F242">
            <v>2</v>
          </cell>
          <cell r="G242">
            <v>81</v>
          </cell>
          <cell r="H242">
            <v>448</v>
          </cell>
          <cell r="I242">
            <v>4215</v>
          </cell>
          <cell r="J242">
            <v>3135</v>
          </cell>
        </row>
        <row r="243">
          <cell r="B243" t="str">
            <v>Andorra</v>
          </cell>
          <cell r="C243" t="str">
            <v>Southern Europe</v>
          </cell>
          <cell r="D243" t="str">
            <v>Europe</v>
          </cell>
          <cell r="E243">
            <v>0</v>
          </cell>
          <cell r="F243">
            <v>12</v>
          </cell>
          <cell r="G243">
            <v>252</v>
          </cell>
          <cell r="H243">
            <v>75</v>
          </cell>
          <cell r="I243">
            <v>1026</v>
          </cell>
          <cell r="J243">
            <v>610</v>
          </cell>
        </row>
        <row r="244">
          <cell r="B244" t="str">
            <v>Bosnia &amp; Herzegovina</v>
          </cell>
          <cell r="C244" t="str">
            <v>Southern Europe</v>
          </cell>
          <cell r="D244" t="str">
            <v>Europe</v>
          </cell>
          <cell r="E244">
            <v>0</v>
          </cell>
          <cell r="F244">
            <v>119</v>
          </cell>
          <cell r="G244">
            <v>243</v>
          </cell>
          <cell r="H244">
            <v>633</v>
          </cell>
          <cell r="I244">
            <v>5587</v>
          </cell>
          <cell r="J244">
            <v>4617</v>
          </cell>
        </row>
        <row r="245">
          <cell r="B245" t="str">
            <v>Croatia</v>
          </cell>
          <cell r="C245" t="str">
            <v>Southern Europe</v>
          </cell>
          <cell r="D245" t="str">
            <v>Europe</v>
          </cell>
          <cell r="E245">
            <v>0</v>
          </cell>
          <cell r="F245">
            <v>8584</v>
          </cell>
          <cell r="G245">
            <v>83746</v>
          </cell>
          <cell r="H245">
            <v>51756</v>
          </cell>
          <cell r="I245">
            <v>106224</v>
          </cell>
          <cell r="J245">
            <v>90488</v>
          </cell>
        </row>
        <row r="246">
          <cell r="B246" t="str">
            <v>Gibraltar</v>
          </cell>
          <cell r="C246" t="str">
            <v>Southern Europe</v>
          </cell>
          <cell r="D246" t="str">
            <v>Europe</v>
          </cell>
          <cell r="E246">
            <v>0</v>
          </cell>
          <cell r="F246">
            <v>8</v>
          </cell>
          <cell r="G246">
            <v>16</v>
          </cell>
          <cell r="H246">
            <v>697</v>
          </cell>
          <cell r="I246">
            <v>44</v>
          </cell>
          <cell r="J246">
            <v>0</v>
          </cell>
        </row>
        <row r="247">
          <cell r="B247" t="str">
            <v>Greece</v>
          </cell>
          <cell r="C247" t="str">
            <v>Southern Europe</v>
          </cell>
          <cell r="D247" t="str">
            <v>Europe</v>
          </cell>
          <cell r="E247">
            <v>0</v>
          </cell>
          <cell r="F247">
            <v>13022</v>
          </cell>
          <cell r="G247">
            <v>22543</v>
          </cell>
          <cell r="H247">
            <v>19344</v>
          </cell>
          <cell r="I247">
            <v>55931</v>
          </cell>
          <cell r="J247">
            <v>36873</v>
          </cell>
        </row>
        <row r="248">
          <cell r="B248" t="str">
            <v>Italy</v>
          </cell>
          <cell r="C248" t="str">
            <v>Southern Europe</v>
          </cell>
          <cell r="D248" t="str">
            <v>Europe</v>
          </cell>
          <cell r="E248">
            <v>0</v>
          </cell>
          <cell r="F248">
            <v>56357</v>
          </cell>
          <cell r="G248">
            <v>140768</v>
          </cell>
          <cell r="H248">
            <v>102226</v>
          </cell>
          <cell r="I248">
            <v>269654</v>
          </cell>
          <cell r="J248">
            <v>189984</v>
          </cell>
        </row>
        <row r="249">
          <cell r="B249" t="str">
            <v>Kosovo</v>
          </cell>
          <cell r="C249" t="str">
            <v>Southern Europe</v>
          </cell>
          <cell r="D249" t="str">
            <v>Europe</v>
          </cell>
          <cell r="E249">
            <v>0</v>
          </cell>
          <cell r="F249">
            <v>4</v>
          </cell>
          <cell r="G249">
            <v>0</v>
          </cell>
          <cell r="H249">
            <v>33</v>
          </cell>
          <cell r="I249">
            <v>353</v>
          </cell>
          <cell r="J249">
            <v>211</v>
          </cell>
        </row>
        <row r="250">
          <cell r="B250" t="str">
            <v>Malta</v>
          </cell>
          <cell r="C250" t="str">
            <v>Southern Europe</v>
          </cell>
          <cell r="D250" t="str">
            <v>Europe</v>
          </cell>
          <cell r="E250">
            <v>0</v>
          </cell>
          <cell r="F250">
            <v>541</v>
          </cell>
          <cell r="G250">
            <v>1720</v>
          </cell>
          <cell r="H250">
            <v>2192</v>
          </cell>
          <cell r="I250">
            <v>3161</v>
          </cell>
          <cell r="J250">
            <v>1960</v>
          </cell>
        </row>
        <row r="251">
          <cell r="B251" t="str">
            <v>Montenegro</v>
          </cell>
          <cell r="C251" t="str">
            <v>Southern Europe</v>
          </cell>
          <cell r="D251" t="str">
            <v>Europe</v>
          </cell>
          <cell r="E251">
            <v>0</v>
          </cell>
          <cell r="F251">
            <v>565</v>
          </cell>
          <cell r="G251">
            <v>1176</v>
          </cell>
          <cell r="H251">
            <v>1339</v>
          </cell>
          <cell r="I251">
            <v>10177</v>
          </cell>
          <cell r="J251">
            <v>7955</v>
          </cell>
        </row>
        <row r="252">
          <cell r="B252" t="str">
            <v>Portugal</v>
          </cell>
          <cell r="C252" t="str">
            <v>Southern Europe</v>
          </cell>
          <cell r="D252" t="str">
            <v>Europe</v>
          </cell>
          <cell r="E252">
            <v>0</v>
          </cell>
          <cell r="F252">
            <v>9264</v>
          </cell>
          <cell r="G252">
            <v>0</v>
          </cell>
          <cell r="H252">
            <v>19163</v>
          </cell>
          <cell r="I252">
            <v>43072</v>
          </cell>
          <cell r="J252">
            <v>27173</v>
          </cell>
        </row>
        <row r="253">
          <cell r="B253" t="str">
            <v>Republic of Macedonia</v>
          </cell>
          <cell r="C253" t="str">
            <v>Southern Europe</v>
          </cell>
          <cell r="D253" t="str">
            <v>Europe</v>
          </cell>
          <cell r="E253">
            <v>0</v>
          </cell>
          <cell r="F253">
            <v>198</v>
          </cell>
          <cell r="G253">
            <v>95</v>
          </cell>
          <cell r="H253">
            <v>164</v>
          </cell>
          <cell r="I253">
            <v>2466</v>
          </cell>
          <cell r="J253">
            <v>1856</v>
          </cell>
        </row>
        <row r="254">
          <cell r="B254" t="str">
            <v>San Marino</v>
          </cell>
          <cell r="C254" t="str">
            <v>Southern Europe</v>
          </cell>
          <cell r="D254" t="str">
            <v>Europe</v>
          </cell>
          <cell r="E254">
            <v>0</v>
          </cell>
          <cell r="F254">
            <v>19</v>
          </cell>
          <cell r="G254">
            <v>0</v>
          </cell>
          <cell r="H254">
            <v>618</v>
          </cell>
          <cell r="I254">
            <v>71</v>
          </cell>
          <cell r="J254">
            <v>41</v>
          </cell>
        </row>
        <row r="255">
          <cell r="B255" t="str">
            <v>Serbia</v>
          </cell>
          <cell r="C255" t="str">
            <v>Southern Europe</v>
          </cell>
          <cell r="D255" t="str">
            <v>Europe</v>
          </cell>
          <cell r="E255">
            <v>0</v>
          </cell>
          <cell r="F255">
            <v>361</v>
          </cell>
          <cell r="G255">
            <v>353</v>
          </cell>
          <cell r="H255">
            <v>647</v>
          </cell>
          <cell r="I255">
            <v>7887</v>
          </cell>
          <cell r="J255">
            <v>5948</v>
          </cell>
        </row>
        <row r="256">
          <cell r="B256" t="str">
            <v>Slovenia</v>
          </cell>
          <cell r="C256" t="str">
            <v>Southern Europe</v>
          </cell>
          <cell r="D256" t="str">
            <v>Europe</v>
          </cell>
          <cell r="E256">
            <v>0</v>
          </cell>
          <cell r="F256">
            <v>470</v>
          </cell>
          <cell r="G256">
            <v>970</v>
          </cell>
          <cell r="H256">
            <v>1141</v>
          </cell>
          <cell r="I256">
            <v>5288</v>
          </cell>
          <cell r="J256">
            <v>4463</v>
          </cell>
        </row>
        <row r="257">
          <cell r="B257" t="str">
            <v>Spain</v>
          </cell>
          <cell r="C257" t="str">
            <v>Southern Europe</v>
          </cell>
          <cell r="D257" t="str">
            <v>Europe</v>
          </cell>
          <cell r="E257">
            <v>0</v>
          </cell>
          <cell r="F257">
            <v>39969</v>
          </cell>
          <cell r="G257">
            <v>125976</v>
          </cell>
          <cell r="H257">
            <v>54481</v>
          </cell>
          <cell r="I257">
            <v>180729</v>
          </cell>
          <cell r="J257">
            <v>101732</v>
          </cell>
        </row>
        <row r="258">
          <cell r="B258" t="str">
            <v>Austria</v>
          </cell>
          <cell r="C258" t="str">
            <v>Western Europe</v>
          </cell>
          <cell r="D258" t="str">
            <v>Europe</v>
          </cell>
          <cell r="E258">
            <v>0</v>
          </cell>
          <cell r="F258">
            <v>5507</v>
          </cell>
          <cell r="G258">
            <v>12638</v>
          </cell>
          <cell r="H258">
            <v>3791</v>
          </cell>
          <cell r="I258">
            <v>59784</v>
          </cell>
          <cell r="J258">
            <v>29705</v>
          </cell>
        </row>
        <row r="259">
          <cell r="B259" t="str">
            <v>Belgium</v>
          </cell>
          <cell r="C259" t="str">
            <v>Western Europe</v>
          </cell>
          <cell r="D259" t="str">
            <v>Europe</v>
          </cell>
          <cell r="E259">
            <v>0</v>
          </cell>
          <cell r="F259">
            <v>3018</v>
          </cell>
          <cell r="G259">
            <v>3598</v>
          </cell>
          <cell r="H259">
            <v>1572</v>
          </cell>
          <cell r="I259">
            <v>13353</v>
          </cell>
          <cell r="J259">
            <v>8657</v>
          </cell>
        </row>
        <row r="260">
          <cell r="B260" t="str">
            <v>France</v>
          </cell>
          <cell r="C260" t="str">
            <v>Western Europe</v>
          </cell>
          <cell r="D260" t="str">
            <v>Europe</v>
          </cell>
          <cell r="E260">
            <v>0</v>
          </cell>
          <cell r="F260">
            <v>37200</v>
          </cell>
          <cell r="G260">
            <v>198259</v>
          </cell>
          <cell r="H260">
            <v>63795</v>
          </cell>
          <cell r="I260">
            <v>177802</v>
          </cell>
          <cell r="J260">
            <v>108421</v>
          </cell>
        </row>
        <row r="261">
          <cell r="B261" t="str">
            <v>Germany</v>
          </cell>
          <cell r="C261" t="str">
            <v>Western Europe</v>
          </cell>
          <cell r="D261" t="str">
            <v>Europe</v>
          </cell>
          <cell r="E261">
            <v>0</v>
          </cell>
          <cell r="F261">
            <v>15064</v>
          </cell>
          <cell r="G261">
            <v>73525</v>
          </cell>
          <cell r="H261">
            <v>4907</v>
          </cell>
          <cell r="I261">
            <v>119588</v>
          </cell>
          <cell r="J261">
            <v>66874</v>
          </cell>
        </row>
        <row r="262">
          <cell r="B262" t="str">
            <v>Liechtenstein</v>
          </cell>
          <cell r="C262" t="str">
            <v>Western Europe</v>
          </cell>
          <cell r="D262" t="str">
            <v>Europe</v>
          </cell>
          <cell r="E262">
            <v>0</v>
          </cell>
          <cell r="F262">
            <v>14</v>
          </cell>
          <cell r="G262">
            <v>2</v>
          </cell>
          <cell r="H262">
            <v>157</v>
          </cell>
          <cell r="I262">
            <v>107</v>
          </cell>
          <cell r="J262">
            <v>38</v>
          </cell>
        </row>
        <row r="263">
          <cell r="B263" t="str">
            <v>Luxembourg</v>
          </cell>
          <cell r="C263" t="str">
            <v>Western Europe</v>
          </cell>
          <cell r="D263" t="str">
            <v>Europe</v>
          </cell>
          <cell r="E263">
            <v>0</v>
          </cell>
          <cell r="F263">
            <v>154</v>
          </cell>
          <cell r="G263">
            <v>90</v>
          </cell>
          <cell r="H263">
            <v>210</v>
          </cell>
          <cell r="I263">
            <v>556</v>
          </cell>
          <cell r="J263">
            <v>367</v>
          </cell>
        </row>
        <row r="264">
          <cell r="B264" t="str">
            <v>Monaco</v>
          </cell>
          <cell r="C264" t="str">
            <v>Western Europe</v>
          </cell>
          <cell r="D264" t="str">
            <v>Europe</v>
          </cell>
          <cell r="E264">
            <v>0</v>
          </cell>
          <cell r="F264">
            <v>17</v>
          </cell>
          <cell r="G264">
            <v>21</v>
          </cell>
          <cell r="H264">
            <v>3824</v>
          </cell>
          <cell r="I264">
            <v>100</v>
          </cell>
          <cell r="J264">
            <v>34</v>
          </cell>
        </row>
        <row r="265">
          <cell r="B265" t="str">
            <v>Netherlands</v>
          </cell>
          <cell r="C265" t="str">
            <v>Western Europe</v>
          </cell>
          <cell r="D265" t="str">
            <v>Europe</v>
          </cell>
          <cell r="E265">
            <v>0</v>
          </cell>
          <cell r="F265">
            <v>4479</v>
          </cell>
          <cell r="G265">
            <v>7691</v>
          </cell>
          <cell r="H265">
            <v>2457</v>
          </cell>
          <cell r="I265">
            <v>19359</v>
          </cell>
          <cell r="J265">
            <v>13708</v>
          </cell>
        </row>
        <row r="266">
          <cell r="B266" t="str">
            <v>Switzerland</v>
          </cell>
          <cell r="C266" t="str">
            <v>Western Europe</v>
          </cell>
          <cell r="D266" t="str">
            <v>Europe</v>
          </cell>
          <cell r="E266">
            <v>0</v>
          </cell>
          <cell r="F266">
            <v>3095</v>
          </cell>
          <cell r="G266">
            <v>9754</v>
          </cell>
          <cell r="H266">
            <v>6597</v>
          </cell>
          <cell r="I266">
            <v>29537</v>
          </cell>
          <cell r="J266">
            <v>13194</v>
          </cell>
        </row>
        <row r="267">
          <cell r="B267" t="str">
            <v>Australia</v>
          </cell>
          <cell r="C267" t="str">
            <v>Australia &amp; NZ</v>
          </cell>
          <cell r="D267" t="str">
            <v>Oceania</v>
          </cell>
          <cell r="E267">
            <v>0</v>
          </cell>
          <cell r="F267">
            <v>14888</v>
          </cell>
          <cell r="G267">
            <v>49082</v>
          </cell>
          <cell r="H267">
            <v>14958</v>
          </cell>
          <cell r="I267">
            <v>39863</v>
          </cell>
          <cell r="J267">
            <v>25570</v>
          </cell>
        </row>
        <row r="268">
          <cell r="B268" t="str">
            <v>New Zealand</v>
          </cell>
          <cell r="C268" t="str">
            <v>Australia &amp; NZ</v>
          </cell>
          <cell r="D268" t="str">
            <v>Oceania</v>
          </cell>
          <cell r="E268">
            <v>0</v>
          </cell>
          <cell r="F268">
            <v>3451</v>
          </cell>
          <cell r="G268">
            <v>13265</v>
          </cell>
          <cell r="H268">
            <v>1453</v>
          </cell>
          <cell r="I268">
            <v>1830</v>
          </cell>
          <cell r="J268">
            <v>7711</v>
          </cell>
        </row>
        <row r="269">
          <cell r="B269" t="str">
            <v>Fiji</v>
          </cell>
          <cell r="C269" t="str">
            <v>Melanesia</v>
          </cell>
          <cell r="D269" t="str">
            <v>Oceania</v>
          </cell>
          <cell r="E269">
            <v>0</v>
          </cell>
          <cell r="F269">
            <v>208</v>
          </cell>
          <cell r="G269">
            <v>85</v>
          </cell>
          <cell r="H269">
            <v>110</v>
          </cell>
          <cell r="I269">
            <v>631</v>
          </cell>
          <cell r="J269">
            <v>296</v>
          </cell>
        </row>
        <row r="270">
          <cell r="B270" t="str">
            <v>New Caledonia</v>
          </cell>
          <cell r="C270" t="str">
            <v>Melanesia</v>
          </cell>
          <cell r="D270" t="str">
            <v>Oceania</v>
          </cell>
          <cell r="E270">
            <v>0</v>
          </cell>
          <cell r="F270">
            <v>31</v>
          </cell>
          <cell r="G270">
            <v>19</v>
          </cell>
          <cell r="H270">
            <v>29</v>
          </cell>
          <cell r="I270">
            <v>140</v>
          </cell>
          <cell r="J270">
            <v>61</v>
          </cell>
        </row>
        <row r="271">
          <cell r="B271" t="str">
            <v>Papua New Guinea</v>
          </cell>
          <cell r="C271" t="str">
            <v>Melanesia</v>
          </cell>
          <cell r="D271" t="str">
            <v>Oceania</v>
          </cell>
          <cell r="E271">
            <v>0</v>
          </cell>
          <cell r="F271">
            <v>32</v>
          </cell>
          <cell r="G271">
            <v>0</v>
          </cell>
          <cell r="H271">
            <v>3</v>
          </cell>
          <cell r="I271">
            <v>127</v>
          </cell>
          <cell r="J271">
            <v>53</v>
          </cell>
        </row>
        <row r="272">
          <cell r="B272" t="str">
            <v>Solomon Islands</v>
          </cell>
          <cell r="C272" t="str">
            <v>Melanesia</v>
          </cell>
          <cell r="D272" t="str">
            <v>Oceania</v>
          </cell>
          <cell r="E272">
            <v>0</v>
          </cell>
          <cell r="F272">
            <v>13</v>
          </cell>
          <cell r="G272">
            <v>0</v>
          </cell>
          <cell r="H272">
            <v>1</v>
          </cell>
          <cell r="I272">
            <v>51</v>
          </cell>
          <cell r="J272">
            <v>25</v>
          </cell>
        </row>
        <row r="273">
          <cell r="B273" t="str">
            <v>Vanuatu</v>
          </cell>
          <cell r="C273" t="str">
            <v>Melanesia</v>
          </cell>
          <cell r="D273" t="str">
            <v>Oceania</v>
          </cell>
          <cell r="E273">
            <v>0</v>
          </cell>
          <cell r="F273">
            <v>106</v>
          </cell>
          <cell r="G273">
            <v>22</v>
          </cell>
          <cell r="H273">
            <v>81</v>
          </cell>
          <cell r="I273">
            <v>289</v>
          </cell>
          <cell r="J273">
            <v>185</v>
          </cell>
        </row>
        <row r="274">
          <cell r="B274" t="str">
            <v>Guam</v>
          </cell>
          <cell r="C274" t="str">
            <v>Micronesia</v>
          </cell>
          <cell r="D274" t="str">
            <v>Oceania</v>
          </cell>
          <cell r="E274">
            <v>0</v>
          </cell>
          <cell r="F274">
            <v>44</v>
          </cell>
          <cell r="G274">
            <v>35</v>
          </cell>
          <cell r="H274">
            <v>29</v>
          </cell>
          <cell r="I274">
            <v>110</v>
          </cell>
          <cell r="J274">
            <v>52</v>
          </cell>
        </row>
        <row r="275">
          <cell r="B275" t="str">
            <v>Kiribati</v>
          </cell>
          <cell r="C275" t="str">
            <v>Micronesia</v>
          </cell>
          <cell r="D275" t="str">
            <v>Oceania</v>
          </cell>
          <cell r="E275">
            <v>0</v>
          </cell>
          <cell r="F275">
            <v>0</v>
          </cell>
          <cell r="G275">
            <v>1</v>
          </cell>
          <cell r="H275">
            <v>4</v>
          </cell>
          <cell r="I275">
            <v>1</v>
          </cell>
          <cell r="J275">
            <v>0</v>
          </cell>
        </row>
        <row r="276">
          <cell r="B276" t="str">
            <v>Marshall Islands</v>
          </cell>
          <cell r="C276" t="str">
            <v>Micronesia</v>
          </cell>
          <cell r="D276" t="str">
            <v>Oceania</v>
          </cell>
          <cell r="E276">
            <v>0</v>
          </cell>
          <cell r="F276">
            <v>0</v>
          </cell>
          <cell r="G276">
            <v>0</v>
          </cell>
          <cell r="H276">
            <v>283</v>
          </cell>
          <cell r="I276">
            <v>11</v>
          </cell>
          <cell r="J276">
            <v>0</v>
          </cell>
        </row>
        <row r="277">
          <cell r="B277" t="str">
            <v>Micronesia</v>
          </cell>
          <cell r="C277" t="str">
            <v>Micronesia</v>
          </cell>
          <cell r="D277" t="str">
            <v>Oceania</v>
          </cell>
          <cell r="E277">
            <v>0</v>
          </cell>
          <cell r="F277">
            <v>6</v>
          </cell>
          <cell r="G277">
            <v>0</v>
          </cell>
          <cell r="H277" t="str">
            <v xml:space="preserve"> </v>
          </cell>
          <cell r="I277">
            <v>19</v>
          </cell>
          <cell r="J277">
            <v>6</v>
          </cell>
        </row>
        <row r="278">
          <cell r="B278" t="str">
            <v>Nauru</v>
          </cell>
          <cell r="C278" t="str">
            <v>Micronesia</v>
          </cell>
          <cell r="D278" t="str">
            <v>Oceania</v>
          </cell>
          <cell r="E278">
            <v>0</v>
          </cell>
          <cell r="F278">
            <v>0</v>
          </cell>
          <cell r="G278">
            <v>0</v>
          </cell>
          <cell r="H278" t="str">
            <v xml:space="preserve"> </v>
          </cell>
          <cell r="I278">
            <v>0</v>
          </cell>
          <cell r="J278">
            <v>0</v>
          </cell>
        </row>
        <row r="279">
          <cell r="B279" t="str">
            <v>Northern Mariana Islands</v>
          </cell>
          <cell r="C279" t="str">
            <v>Micronesia</v>
          </cell>
          <cell r="D279" t="str">
            <v>Oceania</v>
          </cell>
          <cell r="E279">
            <v>0</v>
          </cell>
          <cell r="F279">
            <v>46</v>
          </cell>
          <cell r="G279">
            <v>0</v>
          </cell>
          <cell r="H279">
            <v>9</v>
          </cell>
          <cell r="I279">
            <v>162</v>
          </cell>
          <cell r="J279">
            <v>83</v>
          </cell>
        </row>
        <row r="280">
          <cell r="B280" t="str">
            <v>Palau</v>
          </cell>
          <cell r="C280" t="str">
            <v>Micronesia</v>
          </cell>
          <cell r="D280" t="str">
            <v>Oceania</v>
          </cell>
          <cell r="E280">
            <v>0</v>
          </cell>
          <cell r="F280">
            <v>198</v>
          </cell>
          <cell r="G280">
            <v>0</v>
          </cell>
          <cell r="H280">
            <v>1492</v>
          </cell>
          <cell r="I280">
            <v>260</v>
          </cell>
          <cell r="J280">
            <v>51</v>
          </cell>
        </row>
        <row r="281">
          <cell r="B281" t="str">
            <v>American Samoa</v>
          </cell>
          <cell r="C281" t="str">
            <v>Polynesia</v>
          </cell>
          <cell r="D281" t="str">
            <v>Oceania</v>
          </cell>
          <cell r="E281">
            <v>0</v>
          </cell>
          <cell r="F281">
            <v>3</v>
          </cell>
          <cell r="G281">
            <v>1</v>
          </cell>
          <cell r="H281">
            <v>75</v>
          </cell>
          <cell r="I281">
            <v>12</v>
          </cell>
          <cell r="J281">
            <v>73</v>
          </cell>
        </row>
        <row r="282">
          <cell r="B282" t="str">
            <v>Cook Islands</v>
          </cell>
          <cell r="C282" t="str">
            <v>Polynesia</v>
          </cell>
          <cell r="D282" t="str">
            <v>Oceania</v>
          </cell>
          <cell r="E282">
            <v>0</v>
          </cell>
          <cell r="F282">
            <v>90</v>
          </cell>
          <cell r="G282">
            <v>240</v>
          </cell>
          <cell r="H282">
            <v>68</v>
          </cell>
          <cell r="I282">
            <v>322</v>
          </cell>
          <cell r="J282">
            <v>202</v>
          </cell>
        </row>
        <row r="283">
          <cell r="B283" t="str">
            <v>French Polynesia</v>
          </cell>
          <cell r="C283" t="str">
            <v>Polynesia</v>
          </cell>
          <cell r="D283" t="str">
            <v>Oceania</v>
          </cell>
          <cell r="E283">
            <v>0</v>
          </cell>
          <cell r="F283">
            <v>115</v>
          </cell>
          <cell r="G283">
            <v>259</v>
          </cell>
          <cell r="H283">
            <v>196</v>
          </cell>
          <cell r="I283">
            <v>623</v>
          </cell>
          <cell r="J283">
            <v>360</v>
          </cell>
        </row>
        <row r="284">
          <cell r="B284" t="str">
            <v>Niue</v>
          </cell>
          <cell r="C284" t="str">
            <v>Polynesia</v>
          </cell>
          <cell r="D284" t="str">
            <v>Oceania</v>
          </cell>
          <cell r="E284">
            <v>0</v>
          </cell>
          <cell r="F284">
            <v>4</v>
          </cell>
          <cell r="G284">
            <v>1</v>
          </cell>
          <cell r="H284">
            <v>1</v>
          </cell>
          <cell r="I284">
            <v>18</v>
          </cell>
          <cell r="J284">
            <v>10</v>
          </cell>
        </row>
        <row r="285">
          <cell r="B285" t="str">
            <v>Pitcairn</v>
          </cell>
          <cell r="C285" t="str">
            <v>Polynesia</v>
          </cell>
          <cell r="D285" t="str">
            <v>Oceania</v>
          </cell>
          <cell r="E285">
            <v>0</v>
          </cell>
          <cell r="F285">
            <v>0</v>
          </cell>
          <cell r="G285">
            <v>32</v>
          </cell>
          <cell r="H285" t="str">
            <v xml:space="preserve"> </v>
          </cell>
          <cell r="I285">
            <v>0</v>
          </cell>
          <cell r="J285">
            <v>0</v>
          </cell>
        </row>
        <row r="286">
          <cell r="B286" t="str">
            <v>Samoa</v>
          </cell>
          <cell r="C286" t="str">
            <v>Polynesia</v>
          </cell>
          <cell r="D286" t="str">
            <v>Oceania</v>
          </cell>
          <cell r="E286">
            <v>0</v>
          </cell>
          <cell r="F286">
            <v>63</v>
          </cell>
          <cell r="G286">
            <v>9</v>
          </cell>
          <cell r="H286">
            <v>8</v>
          </cell>
          <cell r="I286">
            <v>167</v>
          </cell>
          <cell r="J286">
            <v>0</v>
          </cell>
        </row>
        <row r="287">
          <cell r="B287" t="str">
            <v>Tokelau</v>
          </cell>
          <cell r="C287" t="str">
            <v>Polynesia</v>
          </cell>
          <cell r="D287" t="str">
            <v>Oceania</v>
          </cell>
          <cell r="E287">
            <v>0</v>
          </cell>
          <cell r="F287">
            <v>0</v>
          </cell>
          <cell r="G287">
            <v>0</v>
          </cell>
          <cell r="H287" t="str">
            <v xml:space="preserve"> </v>
          </cell>
          <cell r="I287">
            <v>3</v>
          </cell>
          <cell r="J287">
            <v>0</v>
          </cell>
        </row>
        <row r="288">
          <cell r="B288" t="str">
            <v>Tonga</v>
          </cell>
          <cell r="C288" t="str">
            <v>Polynesia</v>
          </cell>
          <cell r="D288" t="str">
            <v>Oceania</v>
          </cell>
          <cell r="E288">
            <v>0</v>
          </cell>
          <cell r="F288">
            <v>38</v>
          </cell>
          <cell r="G288">
            <v>1</v>
          </cell>
          <cell r="H288">
            <v>9</v>
          </cell>
          <cell r="I288">
            <v>109</v>
          </cell>
          <cell r="J288">
            <v>60</v>
          </cell>
        </row>
        <row r="289">
          <cell r="B289" t="str">
            <v>Tuvalu</v>
          </cell>
          <cell r="C289" t="str">
            <v>Polynesia</v>
          </cell>
          <cell r="D289" t="str">
            <v>Oceania</v>
          </cell>
          <cell r="E289">
            <v>0</v>
          </cell>
          <cell r="F289">
            <v>0</v>
          </cell>
          <cell r="G289">
            <v>0</v>
          </cell>
          <cell r="H289">
            <v>2</v>
          </cell>
          <cell r="I289">
            <v>0</v>
          </cell>
          <cell r="J289">
            <v>0</v>
          </cell>
        </row>
        <row r="290">
          <cell r="B290" t="str">
            <v>Mumbai</v>
          </cell>
          <cell r="C290">
            <v>0</v>
          </cell>
          <cell r="D290" t="str">
            <v>India</v>
          </cell>
          <cell r="E290">
            <v>0</v>
          </cell>
          <cell r="F290">
            <v>799</v>
          </cell>
          <cell r="G290">
            <v>156</v>
          </cell>
          <cell r="H290">
            <v>228</v>
          </cell>
          <cell r="I290">
            <v>4192</v>
          </cell>
          <cell r="J290">
            <v>954</v>
          </cell>
        </row>
        <row r="291">
          <cell r="B291" t="str">
            <v>Delhi</v>
          </cell>
          <cell r="C291">
            <v>0</v>
          </cell>
          <cell r="D291" t="str">
            <v>India</v>
          </cell>
          <cell r="E291">
            <v>0</v>
          </cell>
          <cell r="F291">
            <v>1415</v>
          </cell>
          <cell r="G291">
            <v>126</v>
          </cell>
          <cell r="H291">
            <v>512</v>
          </cell>
          <cell r="I291">
            <v>6859</v>
          </cell>
          <cell r="J291">
            <v>1679</v>
          </cell>
        </row>
        <row r="292">
          <cell r="B292" t="str">
            <v>Bangalore</v>
          </cell>
          <cell r="C292">
            <v>0</v>
          </cell>
          <cell r="D292" t="str">
            <v>India</v>
          </cell>
          <cell r="E292">
            <v>0</v>
          </cell>
          <cell r="F292">
            <v>829</v>
          </cell>
          <cell r="G292">
            <v>118</v>
          </cell>
          <cell r="H292">
            <v>510</v>
          </cell>
          <cell r="I292">
            <v>5628</v>
          </cell>
          <cell r="J292">
            <v>1289</v>
          </cell>
        </row>
        <row r="293">
          <cell r="B293" t="str">
            <v>Hyderabad</v>
          </cell>
          <cell r="C293">
            <v>0</v>
          </cell>
          <cell r="D293" t="str">
            <v>India</v>
          </cell>
          <cell r="E293">
            <v>0</v>
          </cell>
          <cell r="F293">
            <v>377</v>
          </cell>
          <cell r="G293">
            <v>25</v>
          </cell>
          <cell r="H293">
            <v>92</v>
          </cell>
          <cell r="I293">
            <v>2803</v>
          </cell>
          <cell r="J293">
            <v>614</v>
          </cell>
        </row>
        <row r="294">
          <cell r="B294" t="str">
            <v>Ahmedabad</v>
          </cell>
          <cell r="C294">
            <v>0</v>
          </cell>
          <cell r="D294" t="str">
            <v>India</v>
          </cell>
          <cell r="E294">
            <v>0</v>
          </cell>
          <cell r="F294">
            <v>205</v>
          </cell>
          <cell r="G294">
            <v>7</v>
          </cell>
          <cell r="H294">
            <v>14</v>
          </cell>
          <cell r="I294">
            <v>1804</v>
          </cell>
          <cell r="J294">
            <v>368</v>
          </cell>
        </row>
        <row r="295">
          <cell r="B295" t="str">
            <v>Chennai</v>
          </cell>
          <cell r="C295">
            <v>0</v>
          </cell>
          <cell r="D295" t="str">
            <v>India</v>
          </cell>
          <cell r="E295">
            <v>0</v>
          </cell>
          <cell r="F295">
            <v>491</v>
          </cell>
          <cell r="G295">
            <v>39</v>
          </cell>
          <cell r="H295">
            <v>132</v>
          </cell>
          <cell r="I295">
            <v>3789</v>
          </cell>
          <cell r="J295">
            <v>942</v>
          </cell>
        </row>
        <row r="296">
          <cell r="B296" t="str">
            <v>Kolkata</v>
          </cell>
          <cell r="C296">
            <v>0</v>
          </cell>
          <cell r="D296" t="str">
            <v>India</v>
          </cell>
          <cell r="E296">
            <v>0</v>
          </cell>
          <cell r="F296">
            <v>377</v>
          </cell>
          <cell r="G296">
            <v>59</v>
          </cell>
          <cell r="H296">
            <v>93</v>
          </cell>
          <cell r="I296">
            <v>3479</v>
          </cell>
          <cell r="J296">
            <v>719</v>
          </cell>
        </row>
        <row r="297">
          <cell r="B297" t="str">
            <v>Surat</v>
          </cell>
          <cell r="C297">
            <v>0</v>
          </cell>
          <cell r="D297" t="str">
            <v>India</v>
          </cell>
          <cell r="E297">
            <v>0</v>
          </cell>
          <cell r="F297">
            <v>204</v>
          </cell>
          <cell r="G297">
            <v>0</v>
          </cell>
          <cell r="H297">
            <v>2272</v>
          </cell>
          <cell r="I297">
            <v>340</v>
          </cell>
          <cell r="J297">
            <v>76</v>
          </cell>
        </row>
        <row r="298">
          <cell r="B298" t="str">
            <v>Pune</v>
          </cell>
          <cell r="C298">
            <v>0</v>
          </cell>
          <cell r="D298" t="str">
            <v>India</v>
          </cell>
          <cell r="E298">
            <v>0</v>
          </cell>
          <cell r="F298">
            <v>437</v>
          </cell>
          <cell r="G298">
            <v>72</v>
          </cell>
          <cell r="H298">
            <v>326</v>
          </cell>
          <cell r="I298">
            <v>2840</v>
          </cell>
          <cell r="J298">
            <v>521</v>
          </cell>
        </row>
        <row r="299">
          <cell r="B299" t="str">
            <v>Jaipur</v>
          </cell>
          <cell r="C299">
            <v>0</v>
          </cell>
          <cell r="D299" t="str">
            <v>India</v>
          </cell>
          <cell r="E299">
            <v>0</v>
          </cell>
          <cell r="F299">
            <v>465</v>
          </cell>
          <cell r="G299">
            <v>77</v>
          </cell>
          <cell r="H299">
            <v>235</v>
          </cell>
          <cell r="I299">
            <v>2893</v>
          </cell>
          <cell r="J299">
            <v>986</v>
          </cell>
        </row>
        <row r="300">
          <cell r="B300" t="str">
            <v>Lucknow</v>
          </cell>
          <cell r="C300">
            <v>0</v>
          </cell>
          <cell r="D300" t="str">
            <v>India</v>
          </cell>
          <cell r="E300">
            <v>0</v>
          </cell>
          <cell r="F300">
            <v>141</v>
          </cell>
          <cell r="G300">
            <v>12</v>
          </cell>
          <cell r="H300">
            <v>14</v>
          </cell>
          <cell r="I300">
            <v>985</v>
          </cell>
          <cell r="J300">
            <v>276</v>
          </cell>
        </row>
        <row r="301">
          <cell r="B301" t="str">
            <v>Kanpur</v>
          </cell>
          <cell r="C301">
            <v>0</v>
          </cell>
          <cell r="D301" t="str">
            <v>India</v>
          </cell>
          <cell r="E301">
            <v>0</v>
          </cell>
          <cell r="F301">
            <v>35</v>
          </cell>
          <cell r="G301">
            <v>0</v>
          </cell>
          <cell r="H301">
            <v>1</v>
          </cell>
          <cell r="I301">
            <v>334</v>
          </cell>
          <cell r="J301">
            <v>59</v>
          </cell>
        </row>
        <row r="302">
          <cell r="B302" t="str">
            <v>Nagpur</v>
          </cell>
          <cell r="C302">
            <v>0</v>
          </cell>
          <cell r="D302" t="str">
            <v>India</v>
          </cell>
          <cell r="E302">
            <v>0</v>
          </cell>
          <cell r="F302">
            <v>51</v>
          </cell>
          <cell r="G302">
            <v>1</v>
          </cell>
          <cell r="H302">
            <v>8</v>
          </cell>
          <cell r="I302">
            <v>643</v>
          </cell>
          <cell r="J302">
            <v>137</v>
          </cell>
        </row>
        <row r="303">
          <cell r="B303" t="str">
            <v>Visakhapatnam</v>
          </cell>
          <cell r="C303">
            <v>0</v>
          </cell>
          <cell r="D303" t="str">
            <v>India</v>
          </cell>
          <cell r="E303">
            <v>0</v>
          </cell>
          <cell r="F303">
            <v>73</v>
          </cell>
          <cell r="G303">
            <v>5</v>
          </cell>
          <cell r="H303">
            <v>5</v>
          </cell>
          <cell r="I303">
            <v>748</v>
          </cell>
          <cell r="J303">
            <v>151</v>
          </cell>
        </row>
        <row r="304">
          <cell r="B304" t="str">
            <v>Indore</v>
          </cell>
          <cell r="C304">
            <v>0</v>
          </cell>
          <cell r="D304" t="str">
            <v>India</v>
          </cell>
          <cell r="E304">
            <v>0</v>
          </cell>
          <cell r="F304">
            <v>93</v>
          </cell>
          <cell r="G304">
            <v>1</v>
          </cell>
          <cell r="H304">
            <v>7</v>
          </cell>
          <cell r="I304">
            <v>675</v>
          </cell>
          <cell r="J304">
            <v>152</v>
          </cell>
        </row>
        <row r="305">
          <cell r="B305" t="str">
            <v>Thane</v>
          </cell>
          <cell r="C305">
            <v>0</v>
          </cell>
          <cell r="D305" t="str">
            <v>India</v>
          </cell>
          <cell r="E305">
            <v>0</v>
          </cell>
          <cell r="F305">
            <v>127</v>
          </cell>
          <cell r="G305">
            <v>115</v>
          </cell>
          <cell r="H305">
            <v>528</v>
          </cell>
          <cell r="I305">
            <v>307</v>
          </cell>
          <cell r="J305">
            <v>65</v>
          </cell>
        </row>
        <row r="306">
          <cell r="B306" t="str">
            <v>Bhopal</v>
          </cell>
          <cell r="C306">
            <v>0</v>
          </cell>
          <cell r="D306" t="str">
            <v>India</v>
          </cell>
          <cell r="E306">
            <v>0</v>
          </cell>
          <cell r="F306">
            <v>56</v>
          </cell>
          <cell r="G306">
            <v>3</v>
          </cell>
          <cell r="H306">
            <v>6</v>
          </cell>
          <cell r="I306">
            <v>780</v>
          </cell>
          <cell r="J306">
            <v>170</v>
          </cell>
        </row>
        <row r="307">
          <cell r="B307" t="str">
            <v>Pimpri-Chinchwad</v>
          </cell>
          <cell r="C307">
            <v>0</v>
          </cell>
          <cell r="D307" t="str">
            <v>India</v>
          </cell>
          <cell r="E307">
            <v>0</v>
          </cell>
          <cell r="F307">
            <v>113</v>
          </cell>
          <cell r="G307">
            <v>39</v>
          </cell>
          <cell r="H307">
            <v>107</v>
          </cell>
          <cell r="I307">
            <v>24</v>
          </cell>
          <cell r="J307">
            <v>26</v>
          </cell>
        </row>
        <row r="308">
          <cell r="B308" t="str">
            <v>Patna</v>
          </cell>
          <cell r="C308">
            <v>0</v>
          </cell>
          <cell r="D308" t="str">
            <v>India</v>
          </cell>
          <cell r="E308">
            <v>0</v>
          </cell>
          <cell r="F308">
            <v>66</v>
          </cell>
          <cell r="G308">
            <v>2</v>
          </cell>
          <cell r="H308">
            <v>6</v>
          </cell>
          <cell r="I308">
            <v>713</v>
          </cell>
          <cell r="J308">
            <v>126</v>
          </cell>
        </row>
        <row r="309">
          <cell r="B309" t="str">
            <v>Vadodara</v>
          </cell>
          <cell r="C309">
            <v>0</v>
          </cell>
          <cell r="D309" t="str">
            <v>India</v>
          </cell>
          <cell r="E309">
            <v>0</v>
          </cell>
          <cell r="F309">
            <v>59</v>
          </cell>
          <cell r="G309">
            <v>7</v>
          </cell>
          <cell r="H309">
            <v>8</v>
          </cell>
          <cell r="I309">
            <v>400</v>
          </cell>
          <cell r="J309">
            <v>120</v>
          </cell>
        </row>
        <row r="310">
          <cell r="B310" t="str">
            <v>Ghaziabad</v>
          </cell>
          <cell r="C310">
            <v>0</v>
          </cell>
          <cell r="D310" t="str">
            <v>India</v>
          </cell>
          <cell r="E310">
            <v>0</v>
          </cell>
          <cell r="F310">
            <v>107</v>
          </cell>
          <cell r="G310">
            <v>6</v>
          </cell>
          <cell r="H310">
            <v>350</v>
          </cell>
          <cell r="I310">
            <v>531</v>
          </cell>
          <cell r="J310">
            <v>85</v>
          </cell>
        </row>
        <row r="311">
          <cell r="B311" t="str">
            <v>Ludhiana</v>
          </cell>
          <cell r="C311">
            <v>0</v>
          </cell>
          <cell r="D311" t="str">
            <v>India</v>
          </cell>
          <cell r="E311">
            <v>0</v>
          </cell>
          <cell r="F311">
            <v>38</v>
          </cell>
          <cell r="G311">
            <v>0</v>
          </cell>
          <cell r="H311">
            <v>1</v>
          </cell>
          <cell r="I311">
            <v>437</v>
          </cell>
          <cell r="J311">
            <v>62</v>
          </cell>
        </row>
        <row r="312">
          <cell r="B312" t="str">
            <v>Coimbatore</v>
          </cell>
          <cell r="C312">
            <v>0</v>
          </cell>
          <cell r="D312" t="str">
            <v>India</v>
          </cell>
          <cell r="E312">
            <v>0</v>
          </cell>
          <cell r="F312">
            <v>73</v>
          </cell>
          <cell r="G312">
            <v>52</v>
          </cell>
          <cell r="H312">
            <v>23</v>
          </cell>
          <cell r="I312">
            <v>903</v>
          </cell>
          <cell r="J312">
            <v>182</v>
          </cell>
        </row>
        <row r="313">
          <cell r="B313" t="str">
            <v>Agra</v>
          </cell>
          <cell r="C313">
            <v>0</v>
          </cell>
          <cell r="D313" t="str">
            <v>India</v>
          </cell>
          <cell r="E313">
            <v>0</v>
          </cell>
          <cell r="F313">
            <v>166</v>
          </cell>
          <cell r="G313">
            <v>7</v>
          </cell>
          <cell r="H313">
            <v>36</v>
          </cell>
          <cell r="I313">
            <v>1213</v>
          </cell>
          <cell r="J313">
            <v>306</v>
          </cell>
        </row>
        <row r="314">
          <cell r="B314" t="str">
            <v>Madurai</v>
          </cell>
          <cell r="C314">
            <v>0</v>
          </cell>
          <cell r="D314" t="str">
            <v>India</v>
          </cell>
          <cell r="E314">
            <v>0</v>
          </cell>
          <cell r="F314">
            <v>45</v>
          </cell>
          <cell r="G314">
            <v>19</v>
          </cell>
          <cell r="H314">
            <v>36</v>
          </cell>
          <cell r="I314">
            <v>360</v>
          </cell>
          <cell r="J314">
            <v>97</v>
          </cell>
        </row>
        <row r="315">
          <cell r="B315" t="str">
            <v>Nashik</v>
          </cell>
          <cell r="C315">
            <v>0</v>
          </cell>
          <cell r="D315" t="str">
            <v>India</v>
          </cell>
          <cell r="E315">
            <v>0</v>
          </cell>
          <cell r="F315">
            <v>46</v>
          </cell>
          <cell r="G315">
            <v>8</v>
          </cell>
          <cell r="H315">
            <v>24</v>
          </cell>
          <cell r="I315">
            <v>570</v>
          </cell>
          <cell r="J315">
            <v>146</v>
          </cell>
        </row>
        <row r="316">
          <cell r="B316" t="str">
            <v>Faridabad</v>
          </cell>
          <cell r="C316">
            <v>0</v>
          </cell>
          <cell r="D316" t="str">
            <v>India</v>
          </cell>
          <cell r="E316">
            <v>0</v>
          </cell>
          <cell r="F316">
            <v>114</v>
          </cell>
          <cell r="G316">
            <v>1</v>
          </cell>
          <cell r="H316">
            <v>408</v>
          </cell>
          <cell r="I316">
            <v>197</v>
          </cell>
          <cell r="J316">
            <v>54</v>
          </cell>
        </row>
        <row r="317">
          <cell r="B317" t="str">
            <v>Meerut</v>
          </cell>
          <cell r="C317">
            <v>0</v>
          </cell>
          <cell r="D317" t="str">
            <v>India</v>
          </cell>
          <cell r="E317">
            <v>0</v>
          </cell>
          <cell r="F317">
            <v>7</v>
          </cell>
          <cell r="G317">
            <v>0</v>
          </cell>
          <cell r="H317">
            <v>1</v>
          </cell>
          <cell r="I317">
            <v>169</v>
          </cell>
          <cell r="J317">
            <v>26</v>
          </cell>
        </row>
        <row r="318">
          <cell r="B318" t="str">
            <v>Rajkot</v>
          </cell>
          <cell r="C318">
            <v>0</v>
          </cell>
          <cell r="D318" t="str">
            <v>India</v>
          </cell>
          <cell r="E318">
            <v>0</v>
          </cell>
          <cell r="F318">
            <v>28</v>
          </cell>
          <cell r="G318">
            <v>1</v>
          </cell>
          <cell r="H318">
            <v>2</v>
          </cell>
          <cell r="I318">
            <v>334</v>
          </cell>
          <cell r="J318">
            <v>79</v>
          </cell>
        </row>
        <row r="319">
          <cell r="B319" t="str">
            <v>Kalyan-Dombivali</v>
          </cell>
          <cell r="C319">
            <v>0</v>
          </cell>
          <cell r="D319" t="str">
            <v>India</v>
          </cell>
          <cell r="E319">
            <v>0</v>
          </cell>
          <cell r="F319">
            <v>98</v>
          </cell>
          <cell r="G319">
            <v>0</v>
          </cell>
          <cell r="H319">
            <v>135</v>
          </cell>
          <cell r="I319">
            <v>21</v>
          </cell>
          <cell r="J319">
            <v>10</v>
          </cell>
        </row>
        <row r="320">
          <cell r="B320" t="str">
            <v>Vasai-Virar</v>
          </cell>
          <cell r="C320">
            <v>0</v>
          </cell>
          <cell r="D320" t="str">
            <v>India</v>
          </cell>
          <cell r="E320">
            <v>0</v>
          </cell>
          <cell r="F320">
            <v>125</v>
          </cell>
          <cell r="G320">
            <v>23</v>
          </cell>
          <cell r="H320">
            <v>99</v>
          </cell>
          <cell r="I320">
            <v>28</v>
          </cell>
          <cell r="J320">
            <v>18</v>
          </cell>
        </row>
        <row r="321">
          <cell r="B321" t="str">
            <v>Varanasi</v>
          </cell>
          <cell r="C321">
            <v>0</v>
          </cell>
          <cell r="D321" t="str">
            <v>India</v>
          </cell>
          <cell r="E321">
            <v>0</v>
          </cell>
          <cell r="F321">
            <v>109</v>
          </cell>
          <cell r="G321">
            <v>4</v>
          </cell>
          <cell r="H321">
            <v>39</v>
          </cell>
          <cell r="I321">
            <v>1143</v>
          </cell>
          <cell r="J321">
            <v>378</v>
          </cell>
        </row>
        <row r="322">
          <cell r="B322" t="str">
            <v>Srinagar</v>
          </cell>
          <cell r="C322">
            <v>0</v>
          </cell>
          <cell r="D322" t="str">
            <v>India</v>
          </cell>
          <cell r="E322">
            <v>0</v>
          </cell>
          <cell r="F322">
            <v>122</v>
          </cell>
          <cell r="G322">
            <v>0</v>
          </cell>
          <cell r="H322">
            <v>107</v>
          </cell>
          <cell r="I322">
            <v>2156</v>
          </cell>
          <cell r="J322">
            <v>669</v>
          </cell>
        </row>
        <row r="323">
          <cell r="B323" t="str">
            <v>Aurangabad</v>
          </cell>
          <cell r="C323">
            <v>0</v>
          </cell>
          <cell r="D323" t="str">
            <v>India</v>
          </cell>
          <cell r="E323">
            <v>0</v>
          </cell>
          <cell r="F323">
            <v>50</v>
          </cell>
          <cell r="G323">
            <v>0</v>
          </cell>
          <cell r="H323">
            <v>10</v>
          </cell>
          <cell r="I323">
            <v>498</v>
          </cell>
          <cell r="J323">
            <v>101</v>
          </cell>
        </row>
        <row r="324">
          <cell r="B324" t="str">
            <v>Dhanbad</v>
          </cell>
          <cell r="C324">
            <v>0</v>
          </cell>
          <cell r="D324" t="str">
            <v>India</v>
          </cell>
          <cell r="E324">
            <v>0</v>
          </cell>
          <cell r="F324">
            <v>0</v>
          </cell>
          <cell r="G324">
            <v>0</v>
          </cell>
          <cell r="H324" t="str">
            <v xml:space="preserve"> </v>
          </cell>
          <cell r="I324">
            <v>128</v>
          </cell>
          <cell r="J324">
            <v>18</v>
          </cell>
        </row>
        <row r="325">
          <cell r="B325" t="str">
            <v>Amritsar</v>
          </cell>
          <cell r="C325">
            <v>0</v>
          </cell>
          <cell r="D325" t="str">
            <v>India</v>
          </cell>
          <cell r="E325">
            <v>0</v>
          </cell>
          <cell r="F325">
            <v>138</v>
          </cell>
          <cell r="G325">
            <v>6</v>
          </cell>
          <cell r="H325">
            <v>26</v>
          </cell>
          <cell r="I325">
            <v>866</v>
          </cell>
          <cell r="J325">
            <v>289</v>
          </cell>
        </row>
        <row r="326">
          <cell r="B326" t="str">
            <v>Navi Mumbai</v>
          </cell>
          <cell r="C326">
            <v>0</v>
          </cell>
          <cell r="D326" t="str">
            <v>India</v>
          </cell>
          <cell r="E326">
            <v>0</v>
          </cell>
          <cell r="F326">
            <v>134</v>
          </cell>
          <cell r="G326">
            <v>123</v>
          </cell>
          <cell r="H326">
            <v>188</v>
          </cell>
          <cell r="I326">
            <v>183</v>
          </cell>
          <cell r="J326">
            <v>89</v>
          </cell>
        </row>
        <row r="327">
          <cell r="B327" t="str">
            <v>Allahabad</v>
          </cell>
          <cell r="C327">
            <v>0</v>
          </cell>
          <cell r="D327" t="str">
            <v>India</v>
          </cell>
          <cell r="E327">
            <v>0</v>
          </cell>
          <cell r="F327">
            <v>20</v>
          </cell>
          <cell r="G327">
            <v>0</v>
          </cell>
          <cell r="H327">
            <v>3</v>
          </cell>
          <cell r="I327">
            <v>266</v>
          </cell>
          <cell r="J327">
            <v>46</v>
          </cell>
        </row>
        <row r="328">
          <cell r="B328" t="str">
            <v>Ranchi</v>
          </cell>
          <cell r="C328">
            <v>0</v>
          </cell>
          <cell r="D328" t="str">
            <v>India</v>
          </cell>
          <cell r="E328">
            <v>0</v>
          </cell>
          <cell r="F328">
            <v>31</v>
          </cell>
          <cell r="G328">
            <v>0</v>
          </cell>
          <cell r="H328">
            <v>12</v>
          </cell>
          <cell r="I328">
            <v>390</v>
          </cell>
          <cell r="J328">
            <v>60</v>
          </cell>
        </row>
        <row r="329">
          <cell r="B329" t="str">
            <v>Howrah</v>
          </cell>
          <cell r="C329">
            <v>0</v>
          </cell>
          <cell r="D329" t="str">
            <v>India</v>
          </cell>
          <cell r="E329">
            <v>0</v>
          </cell>
          <cell r="F329">
            <v>110</v>
          </cell>
          <cell r="G329">
            <v>58</v>
          </cell>
          <cell r="H329">
            <v>40</v>
          </cell>
          <cell r="I329">
            <v>62</v>
          </cell>
          <cell r="J329">
            <v>7</v>
          </cell>
        </row>
        <row r="330">
          <cell r="B330" t="str">
            <v>Jabalpur</v>
          </cell>
          <cell r="C330">
            <v>0</v>
          </cell>
          <cell r="D330" t="str">
            <v>India</v>
          </cell>
          <cell r="E330">
            <v>0</v>
          </cell>
          <cell r="F330">
            <v>16</v>
          </cell>
          <cell r="G330">
            <v>0</v>
          </cell>
          <cell r="H330">
            <v>1</v>
          </cell>
          <cell r="I330">
            <v>275</v>
          </cell>
          <cell r="J330">
            <v>49</v>
          </cell>
        </row>
        <row r="331">
          <cell r="B331" t="str">
            <v>Gwalior</v>
          </cell>
          <cell r="C331">
            <v>0</v>
          </cell>
          <cell r="D331" t="str">
            <v>India</v>
          </cell>
          <cell r="E331">
            <v>0</v>
          </cell>
          <cell r="F331">
            <v>25</v>
          </cell>
          <cell r="G331">
            <v>3</v>
          </cell>
          <cell r="H331">
            <v>3</v>
          </cell>
          <cell r="I331">
            <v>287</v>
          </cell>
          <cell r="J331">
            <v>69</v>
          </cell>
        </row>
        <row r="332">
          <cell r="B332" t="str">
            <v>Vijayawada</v>
          </cell>
          <cell r="C332">
            <v>0</v>
          </cell>
          <cell r="D332" t="str">
            <v>India</v>
          </cell>
          <cell r="E332">
            <v>0</v>
          </cell>
          <cell r="F332">
            <v>34</v>
          </cell>
          <cell r="G332">
            <v>1</v>
          </cell>
          <cell r="H332">
            <v>1</v>
          </cell>
          <cell r="I332">
            <v>387</v>
          </cell>
          <cell r="J332">
            <v>63</v>
          </cell>
        </row>
        <row r="333">
          <cell r="B333" t="str">
            <v>Jodhpur</v>
          </cell>
          <cell r="C333">
            <v>0</v>
          </cell>
          <cell r="D333" t="str">
            <v>India</v>
          </cell>
          <cell r="E333">
            <v>0</v>
          </cell>
          <cell r="F333">
            <v>121</v>
          </cell>
          <cell r="G333">
            <v>5</v>
          </cell>
          <cell r="H333">
            <v>26</v>
          </cell>
          <cell r="I333">
            <v>995</v>
          </cell>
          <cell r="J333">
            <v>263</v>
          </cell>
        </row>
        <row r="334">
          <cell r="B334" t="str">
            <v>Raipur</v>
          </cell>
          <cell r="C334">
            <v>0</v>
          </cell>
          <cell r="D334" t="str">
            <v>India</v>
          </cell>
          <cell r="E334">
            <v>0</v>
          </cell>
          <cell r="F334">
            <v>57</v>
          </cell>
          <cell r="G334">
            <v>0</v>
          </cell>
          <cell r="H334">
            <v>3</v>
          </cell>
          <cell r="I334">
            <v>442</v>
          </cell>
          <cell r="J334">
            <v>93</v>
          </cell>
        </row>
        <row r="335">
          <cell r="B335" t="str">
            <v>Kota</v>
          </cell>
          <cell r="C335">
            <v>0</v>
          </cell>
          <cell r="D335" t="str">
            <v>India</v>
          </cell>
          <cell r="E335">
            <v>0</v>
          </cell>
          <cell r="F335">
            <v>28</v>
          </cell>
          <cell r="G335">
            <v>0</v>
          </cell>
          <cell r="H335">
            <v>5944</v>
          </cell>
          <cell r="I335">
            <v>298</v>
          </cell>
          <cell r="J335">
            <v>72</v>
          </cell>
        </row>
        <row r="336">
          <cell r="B336" t="str">
            <v>Guwahati</v>
          </cell>
          <cell r="C336">
            <v>0</v>
          </cell>
          <cell r="D336" t="str">
            <v>India</v>
          </cell>
          <cell r="E336">
            <v>0</v>
          </cell>
          <cell r="F336">
            <v>77</v>
          </cell>
          <cell r="G336">
            <v>2</v>
          </cell>
          <cell r="H336">
            <v>25</v>
          </cell>
          <cell r="I336">
            <v>820</v>
          </cell>
          <cell r="J336">
            <v>188</v>
          </cell>
        </row>
        <row r="337">
          <cell r="B337" t="str">
            <v>Chandigarh</v>
          </cell>
          <cell r="C337">
            <v>0</v>
          </cell>
          <cell r="D337" t="str">
            <v>India</v>
          </cell>
          <cell r="E337">
            <v>0</v>
          </cell>
          <cell r="F337">
            <v>224</v>
          </cell>
          <cell r="G337">
            <v>47</v>
          </cell>
          <cell r="H337">
            <v>48</v>
          </cell>
          <cell r="I337">
            <v>1040</v>
          </cell>
          <cell r="J337">
            <v>248</v>
          </cell>
        </row>
        <row r="338">
          <cell r="B338" t="str">
            <v>Thiruvananthapuram</v>
          </cell>
          <cell r="C338">
            <v>0</v>
          </cell>
          <cell r="D338" t="str">
            <v>India</v>
          </cell>
          <cell r="E338">
            <v>0</v>
          </cell>
          <cell r="F338">
            <v>161</v>
          </cell>
          <cell r="G338">
            <v>38</v>
          </cell>
          <cell r="H338">
            <v>124</v>
          </cell>
          <cell r="I338">
            <v>827</v>
          </cell>
          <cell r="J338">
            <v>223</v>
          </cell>
        </row>
        <row r="339">
          <cell r="B339" t="str">
            <v>Solapur</v>
          </cell>
          <cell r="C339">
            <v>0</v>
          </cell>
          <cell r="D339" t="str">
            <v>India</v>
          </cell>
          <cell r="E339">
            <v>0</v>
          </cell>
          <cell r="F339">
            <v>1</v>
          </cell>
          <cell r="G339">
            <v>0</v>
          </cell>
          <cell r="H339" t="str">
            <v xml:space="preserve"> </v>
          </cell>
          <cell r="I339">
            <v>185</v>
          </cell>
          <cell r="J339">
            <v>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kking_updated_15-06-18"/>
    </sheetNames>
    <sheetDataSet>
      <sheetData sheetId="0">
        <row r="1">
          <cell r="A1" t="str">
            <v>States</v>
          </cell>
          <cell r="B1" t="str">
            <v>Total Properties</v>
          </cell>
          <cell r="C1" t="str">
            <v>Properties Found</v>
          </cell>
        </row>
        <row r="2">
          <cell r="A2" t="str">
            <v>Albania</v>
          </cell>
          <cell r="B2">
            <v>3488</v>
          </cell>
          <cell r="C2">
            <v>4564</v>
          </cell>
        </row>
        <row r="3">
          <cell r="A3" t="str">
            <v>Algeria</v>
          </cell>
          <cell r="B3">
            <v>262</v>
          </cell>
          <cell r="C3">
            <v>219</v>
          </cell>
        </row>
        <row r="4">
          <cell r="A4" t="str">
            <v>Andorra</v>
          </cell>
          <cell r="B4">
            <v>599</v>
          </cell>
          <cell r="C4">
            <v>719</v>
          </cell>
        </row>
        <row r="5">
          <cell r="A5" t="str">
            <v>Angola</v>
          </cell>
          <cell r="B5">
            <v>151</v>
          </cell>
          <cell r="C5">
            <v>76</v>
          </cell>
        </row>
        <row r="6">
          <cell r="A6" t="str">
            <v>Anguilla</v>
          </cell>
          <cell r="B6">
            <v>57</v>
          </cell>
          <cell r="C6">
            <v>17</v>
          </cell>
        </row>
        <row r="7">
          <cell r="A7" t="str">
            <v>Antigua &amp; Barbuda</v>
          </cell>
          <cell r="B7">
            <v>154</v>
          </cell>
          <cell r="C7">
            <v>150</v>
          </cell>
        </row>
        <row r="8">
          <cell r="A8" t="str">
            <v>Argentina</v>
          </cell>
          <cell r="B8">
            <v>19277</v>
          </cell>
          <cell r="C8">
            <v>20188</v>
          </cell>
        </row>
        <row r="9">
          <cell r="A9" t="str">
            <v>Armenia</v>
          </cell>
          <cell r="B9">
            <v>2604</v>
          </cell>
          <cell r="C9">
            <v>3640</v>
          </cell>
        </row>
        <row r="10">
          <cell r="A10" t="str">
            <v>Aruba</v>
          </cell>
          <cell r="B10">
            <v>458</v>
          </cell>
          <cell r="C10">
            <v>633</v>
          </cell>
        </row>
        <row r="11">
          <cell r="A11" t="str">
            <v>Australia</v>
          </cell>
          <cell r="B11">
            <v>26678</v>
          </cell>
          <cell r="C11">
            <v>34311</v>
          </cell>
        </row>
        <row r="12">
          <cell r="A12" t="str">
            <v>Austria</v>
          </cell>
          <cell r="B12">
            <v>30038</v>
          </cell>
          <cell r="C12">
            <v>43727</v>
          </cell>
        </row>
        <row r="13">
          <cell r="A13" t="str">
            <v>Azerbaijan</v>
          </cell>
          <cell r="B13">
            <v>2207</v>
          </cell>
          <cell r="C13">
            <v>2841</v>
          </cell>
        </row>
        <row r="14">
          <cell r="A14" t="str">
            <v>Bahamas</v>
          </cell>
          <cell r="B14">
            <v>515</v>
          </cell>
          <cell r="C14">
            <v>506</v>
          </cell>
        </row>
        <row r="15">
          <cell r="A15" t="str">
            <v>Bahrain</v>
          </cell>
          <cell r="B15">
            <v>237</v>
          </cell>
          <cell r="C15">
            <v>263</v>
          </cell>
        </row>
        <row r="16">
          <cell r="A16" t="str">
            <v>Bangladesh</v>
          </cell>
          <cell r="B16">
            <v>440</v>
          </cell>
          <cell r="C16">
            <v>176</v>
          </cell>
        </row>
        <row r="17">
          <cell r="A17" t="str">
            <v>Barbados</v>
          </cell>
          <cell r="B17">
            <v>580</v>
          </cell>
          <cell r="C17">
            <v>862</v>
          </cell>
        </row>
        <row r="18">
          <cell r="A18" t="str">
            <v>Belarus</v>
          </cell>
          <cell r="B18">
            <v>3399</v>
          </cell>
          <cell r="C18">
            <v>5284</v>
          </cell>
        </row>
        <row r="19">
          <cell r="A19" t="str">
            <v>Belgium</v>
          </cell>
          <cell r="B19">
            <v>8827</v>
          </cell>
          <cell r="C19">
            <v>11718</v>
          </cell>
        </row>
        <row r="20">
          <cell r="A20" t="str">
            <v>Belize</v>
          </cell>
          <cell r="B20">
            <v>622</v>
          </cell>
          <cell r="C20">
            <v>657</v>
          </cell>
        </row>
        <row r="21">
          <cell r="A21" t="str">
            <v>Benin</v>
          </cell>
          <cell r="B21">
            <v>207</v>
          </cell>
          <cell r="C21">
            <v>149</v>
          </cell>
        </row>
        <row r="22">
          <cell r="A22" t="str">
            <v>Bermuda</v>
          </cell>
          <cell r="B22">
            <v>47</v>
          </cell>
          <cell r="C22">
            <v>51</v>
          </cell>
        </row>
        <row r="23">
          <cell r="A23" t="str">
            <v>Bhutan</v>
          </cell>
          <cell r="B23">
            <v>108</v>
          </cell>
          <cell r="C23">
            <v>39</v>
          </cell>
        </row>
        <row r="24">
          <cell r="A24" t="str">
            <v>Bolivia</v>
          </cell>
          <cell r="B24">
            <v>1027</v>
          </cell>
          <cell r="C24">
            <v>1030</v>
          </cell>
        </row>
        <row r="25">
          <cell r="A25" t="str">
            <v>Bosnia and Herzegovina</v>
          </cell>
          <cell r="B25">
            <v>4976</v>
          </cell>
          <cell r="C25">
            <v>7266</v>
          </cell>
        </row>
        <row r="26">
          <cell r="A26" t="str">
            <v>Botswana</v>
          </cell>
          <cell r="B26">
            <v>415</v>
          </cell>
          <cell r="C26">
            <v>466</v>
          </cell>
        </row>
        <row r="27">
          <cell r="A27" t="str">
            <v>Brazil</v>
          </cell>
          <cell r="B27">
            <v>60331</v>
          </cell>
          <cell r="C27">
            <v>68534</v>
          </cell>
        </row>
        <row r="28">
          <cell r="A28" t="str">
            <v>Brunei</v>
          </cell>
          <cell r="B28">
            <v>46</v>
          </cell>
          <cell r="C28">
            <v>21</v>
          </cell>
        </row>
        <row r="29">
          <cell r="A29" t="str">
            <v>Bulgaria</v>
          </cell>
          <cell r="B29">
            <v>12952</v>
          </cell>
          <cell r="C29">
            <v>18228</v>
          </cell>
        </row>
        <row r="30">
          <cell r="A30" t="str">
            <v>Burkina Faso</v>
          </cell>
          <cell r="B30">
            <v>107</v>
          </cell>
          <cell r="C30">
            <v>69</v>
          </cell>
        </row>
        <row r="31">
          <cell r="A31" t="str">
            <v>Burundi</v>
          </cell>
          <cell r="B31">
            <v>51</v>
          </cell>
          <cell r="C31">
            <v>11</v>
          </cell>
        </row>
        <row r="32">
          <cell r="A32" t="str">
            <v>CÃ´te d'Ivoire</v>
          </cell>
          <cell r="B32">
            <v>500</v>
          </cell>
          <cell r="C32">
            <v>508</v>
          </cell>
        </row>
        <row r="33">
          <cell r="A33" t="str">
            <v>Cambodia</v>
          </cell>
          <cell r="B33">
            <v>2716</v>
          </cell>
          <cell r="C33">
            <v>2401</v>
          </cell>
        </row>
        <row r="34">
          <cell r="A34" t="str">
            <v>Cameroon</v>
          </cell>
          <cell r="B34">
            <v>432</v>
          </cell>
          <cell r="C34">
            <v>397</v>
          </cell>
        </row>
        <row r="35">
          <cell r="A35" t="str">
            <v>Canada</v>
          </cell>
          <cell r="B35">
            <v>14611</v>
          </cell>
          <cell r="C35">
            <v>16942</v>
          </cell>
        </row>
        <row r="36">
          <cell r="A36" t="str">
            <v>Cape Verde</v>
          </cell>
          <cell r="B36">
            <v>633</v>
          </cell>
          <cell r="C36">
            <v>896</v>
          </cell>
        </row>
        <row r="37">
          <cell r="A37" t="str">
            <v>Cayman Islands</v>
          </cell>
          <cell r="B37">
            <v>211</v>
          </cell>
          <cell r="C37">
            <v>288</v>
          </cell>
        </row>
        <row r="38">
          <cell r="A38" t="str">
            <v>Chad</v>
          </cell>
          <cell r="B38">
            <v>13</v>
          </cell>
          <cell r="C38">
            <v>0</v>
          </cell>
        </row>
        <row r="39">
          <cell r="A39" t="str">
            <v>Chile</v>
          </cell>
          <cell r="B39">
            <v>20383</v>
          </cell>
          <cell r="C39">
            <v>24088</v>
          </cell>
        </row>
        <row r="40">
          <cell r="A40" t="str">
            <v>China</v>
          </cell>
          <cell r="B40">
            <v>63490</v>
          </cell>
          <cell r="C40">
            <v>40389</v>
          </cell>
        </row>
        <row r="41">
          <cell r="A41" t="str">
            <v>Colombia</v>
          </cell>
          <cell r="B41">
            <v>14213</v>
          </cell>
          <cell r="C41">
            <v>14563</v>
          </cell>
        </row>
        <row r="42">
          <cell r="A42" t="str">
            <v>Cook Islands</v>
          </cell>
          <cell r="B42">
            <v>205</v>
          </cell>
          <cell r="C42">
            <v>262</v>
          </cell>
        </row>
        <row r="43">
          <cell r="A43" t="str">
            <v>Costa Rica</v>
          </cell>
          <cell r="B43">
            <v>4898</v>
          </cell>
          <cell r="C43">
            <v>5277</v>
          </cell>
        </row>
        <row r="44">
          <cell r="A44" t="str">
            <v>Crimea</v>
          </cell>
          <cell r="B44">
            <v>6298</v>
          </cell>
          <cell r="C44">
            <v>8840</v>
          </cell>
        </row>
        <row r="45">
          <cell r="A45" t="str">
            <v>Croatia</v>
          </cell>
          <cell r="B45">
            <v>94112</v>
          </cell>
          <cell r="C45">
            <v>161784</v>
          </cell>
        </row>
        <row r="46">
          <cell r="A46" t="str">
            <v>Cuba</v>
          </cell>
          <cell r="B46">
            <v>2763</v>
          </cell>
          <cell r="C46">
            <v>3270</v>
          </cell>
        </row>
        <row r="47">
          <cell r="A47" t="str">
            <v>CuraÃ§ao</v>
          </cell>
          <cell r="B47">
            <v>480</v>
          </cell>
          <cell r="C47">
            <v>664</v>
          </cell>
        </row>
        <row r="48">
          <cell r="A48" t="str">
            <v>Cyprus</v>
          </cell>
          <cell r="B48">
            <v>5495</v>
          </cell>
          <cell r="C48">
            <v>8611</v>
          </cell>
        </row>
        <row r="49">
          <cell r="A49" t="str">
            <v>Czech Republic</v>
          </cell>
          <cell r="B49">
            <v>14639</v>
          </cell>
          <cell r="C49">
            <v>20243</v>
          </cell>
        </row>
        <row r="50">
          <cell r="A50" t="str">
            <v>Denmark</v>
          </cell>
          <cell r="B50">
            <v>24731</v>
          </cell>
          <cell r="C50">
            <v>25245</v>
          </cell>
        </row>
        <row r="51">
          <cell r="A51" t="str">
            <v>Djibouti</v>
          </cell>
          <cell r="B51">
            <v>15</v>
          </cell>
          <cell r="C51">
            <v>0</v>
          </cell>
        </row>
        <row r="52">
          <cell r="A52" t="str">
            <v>Dominica</v>
          </cell>
          <cell r="B52">
            <v>130</v>
          </cell>
          <cell r="C52">
            <v>45</v>
          </cell>
        </row>
        <row r="53">
          <cell r="A53" t="str">
            <v>Dominican Republic</v>
          </cell>
          <cell r="B53">
            <v>2958</v>
          </cell>
          <cell r="C53">
            <v>3890</v>
          </cell>
        </row>
        <row r="54">
          <cell r="A54" t="str">
            <v>East Timor</v>
          </cell>
          <cell r="B54">
            <v>35</v>
          </cell>
          <cell r="C54">
            <v>15</v>
          </cell>
        </row>
        <row r="55">
          <cell r="A55" t="str">
            <v>Ecuador</v>
          </cell>
          <cell r="B55">
            <v>3554</v>
          </cell>
          <cell r="C55">
            <v>3820</v>
          </cell>
        </row>
        <row r="56">
          <cell r="A56" t="str">
            <v>Egypt</v>
          </cell>
          <cell r="B56">
            <v>2731</v>
          </cell>
          <cell r="C56">
            <v>3459</v>
          </cell>
        </row>
        <row r="57">
          <cell r="A57" t="str">
            <v>El Salvador</v>
          </cell>
          <cell r="B57">
            <v>383</v>
          </cell>
          <cell r="C57">
            <v>310</v>
          </cell>
        </row>
        <row r="58">
          <cell r="A58" t="str">
            <v>Equatorial Guinea</v>
          </cell>
          <cell r="B58">
            <v>7</v>
          </cell>
          <cell r="C58">
            <v>0</v>
          </cell>
        </row>
        <row r="59">
          <cell r="A59" t="str">
            <v>Estonia</v>
          </cell>
          <cell r="B59">
            <v>3440</v>
          </cell>
          <cell r="C59">
            <v>5027</v>
          </cell>
        </row>
        <row r="60">
          <cell r="A60" t="str">
            <v>Ethiopia</v>
          </cell>
          <cell r="B60">
            <v>637</v>
          </cell>
          <cell r="C60">
            <v>495</v>
          </cell>
        </row>
        <row r="61">
          <cell r="A61" t="str">
            <v>Faroe Islands</v>
          </cell>
          <cell r="B61">
            <v>80</v>
          </cell>
          <cell r="C61">
            <v>107</v>
          </cell>
        </row>
        <row r="62">
          <cell r="A62" t="str">
            <v>Fiji</v>
          </cell>
          <cell r="B62">
            <v>292</v>
          </cell>
          <cell r="C62">
            <v>253</v>
          </cell>
        </row>
        <row r="63">
          <cell r="A63" t="str">
            <v>Finland</v>
          </cell>
          <cell r="B63">
            <v>7209</v>
          </cell>
          <cell r="C63">
            <v>8188</v>
          </cell>
        </row>
        <row r="64">
          <cell r="A64" t="str">
            <v>France</v>
          </cell>
          <cell r="B64">
            <v>114003</v>
          </cell>
          <cell r="C64">
            <v>148887</v>
          </cell>
        </row>
        <row r="65">
          <cell r="A65" t="str">
            <v>French Guiana</v>
          </cell>
          <cell r="B65">
            <v>56</v>
          </cell>
          <cell r="C65">
            <v>51</v>
          </cell>
        </row>
        <row r="66">
          <cell r="A66" t="str">
            <v>French Polynesia</v>
          </cell>
          <cell r="B66">
            <v>371</v>
          </cell>
          <cell r="C66">
            <v>494</v>
          </cell>
        </row>
        <row r="67">
          <cell r="A67" t="str">
            <v>Gabon</v>
          </cell>
          <cell r="B67">
            <v>71</v>
          </cell>
          <cell r="C67">
            <v>45</v>
          </cell>
        </row>
        <row r="68">
          <cell r="A68" t="str">
            <v>Gambia</v>
          </cell>
          <cell r="B68">
            <v>132</v>
          </cell>
          <cell r="C68">
            <v>134</v>
          </cell>
        </row>
        <row r="69">
          <cell r="A69" t="str">
            <v>Georgia</v>
          </cell>
          <cell r="B69">
            <v>15533</v>
          </cell>
          <cell r="C69">
            <v>24016</v>
          </cell>
        </row>
        <row r="70">
          <cell r="A70" t="str">
            <v>Germany</v>
          </cell>
          <cell r="B70">
            <v>69158</v>
          </cell>
          <cell r="C70">
            <v>91701</v>
          </cell>
        </row>
        <row r="71">
          <cell r="A71" t="str">
            <v>Ghana</v>
          </cell>
          <cell r="B71">
            <v>1444</v>
          </cell>
          <cell r="C71">
            <v>1270</v>
          </cell>
        </row>
        <row r="72">
          <cell r="A72" t="str">
            <v>Gibraltar</v>
          </cell>
          <cell r="B72">
            <v>26</v>
          </cell>
          <cell r="C72">
            <v>36</v>
          </cell>
        </row>
        <row r="73">
          <cell r="A73" t="str">
            <v>Greece</v>
          </cell>
          <cell r="B73">
            <v>39268</v>
          </cell>
          <cell r="C73">
            <v>58863</v>
          </cell>
        </row>
        <row r="74">
          <cell r="A74" t="str">
            <v>Greenland</v>
          </cell>
          <cell r="B74">
            <v>33</v>
          </cell>
          <cell r="C74">
            <v>23</v>
          </cell>
        </row>
        <row r="75">
          <cell r="A75" t="str">
            <v>Grenada</v>
          </cell>
          <cell r="B75">
            <v>94</v>
          </cell>
          <cell r="C75">
            <v>105</v>
          </cell>
        </row>
        <row r="76">
          <cell r="A76" t="str">
            <v>Guadeloupe</v>
          </cell>
          <cell r="B76">
            <v>1521</v>
          </cell>
          <cell r="C76">
            <v>2121</v>
          </cell>
        </row>
        <row r="77">
          <cell r="A77" t="str">
            <v>Guam</v>
          </cell>
          <cell r="B77">
            <v>55</v>
          </cell>
          <cell r="C77">
            <v>54</v>
          </cell>
        </row>
        <row r="78">
          <cell r="A78" t="str">
            <v>Guatemala</v>
          </cell>
          <cell r="B78">
            <v>1106</v>
          </cell>
          <cell r="C78">
            <v>832</v>
          </cell>
        </row>
        <row r="79">
          <cell r="A79" t="str">
            <v>Guinea</v>
          </cell>
          <cell r="B79">
            <v>37</v>
          </cell>
          <cell r="C79">
            <v>15</v>
          </cell>
        </row>
        <row r="80">
          <cell r="A80" t="str">
            <v>Guinea-Bissau</v>
          </cell>
          <cell r="B80">
            <v>11</v>
          </cell>
          <cell r="C80">
            <v>0</v>
          </cell>
        </row>
        <row r="81">
          <cell r="A81" t="str">
            <v>Guyana</v>
          </cell>
          <cell r="B81">
            <v>58</v>
          </cell>
          <cell r="C81">
            <v>24</v>
          </cell>
        </row>
        <row r="82">
          <cell r="A82" t="str">
            <v>Haiti</v>
          </cell>
          <cell r="B82">
            <v>183</v>
          </cell>
          <cell r="C82">
            <v>134</v>
          </cell>
        </row>
        <row r="83">
          <cell r="A83" t="str">
            <v>Honduras</v>
          </cell>
          <cell r="B83">
            <v>803</v>
          </cell>
          <cell r="C83">
            <v>620</v>
          </cell>
        </row>
        <row r="84">
          <cell r="A84" t="str">
            <v>Hungary</v>
          </cell>
          <cell r="B84">
            <v>15187</v>
          </cell>
          <cell r="C84">
            <v>23836</v>
          </cell>
        </row>
        <row r="85">
          <cell r="A85" t="str">
            <v>Iceland</v>
          </cell>
          <cell r="B85">
            <v>2000</v>
          </cell>
          <cell r="C85">
            <v>2852</v>
          </cell>
        </row>
        <row r="86">
          <cell r="A86" t="str">
            <v>India</v>
          </cell>
          <cell r="B86">
            <v>47617</v>
          </cell>
          <cell r="C86">
            <v>37202</v>
          </cell>
        </row>
        <row r="87">
          <cell r="A87" t="str">
            <v>Indonesia</v>
          </cell>
          <cell r="B87">
            <v>20721</v>
          </cell>
          <cell r="C87">
            <v>26250</v>
          </cell>
        </row>
        <row r="88">
          <cell r="A88" t="str">
            <v>Iraq</v>
          </cell>
          <cell r="B88">
            <v>105</v>
          </cell>
          <cell r="C88">
            <v>5</v>
          </cell>
        </row>
        <row r="89">
          <cell r="A89" t="str">
            <v>Ireland</v>
          </cell>
          <cell r="B89">
            <v>7087</v>
          </cell>
          <cell r="C89">
            <v>9456</v>
          </cell>
        </row>
        <row r="90">
          <cell r="A90" t="str">
            <v>Israel</v>
          </cell>
          <cell r="B90">
            <v>4821</v>
          </cell>
          <cell r="C90">
            <v>6025</v>
          </cell>
        </row>
        <row r="91">
          <cell r="A91" t="str">
            <v>Italy</v>
          </cell>
          <cell r="B91">
            <v>197471</v>
          </cell>
          <cell r="C91">
            <v>287988</v>
          </cell>
        </row>
        <row r="92">
          <cell r="A92" t="str">
            <v>Jamaica</v>
          </cell>
          <cell r="B92">
            <v>1865</v>
          </cell>
          <cell r="C92">
            <v>2807</v>
          </cell>
        </row>
        <row r="93">
          <cell r="A93" t="str">
            <v>Japan</v>
          </cell>
          <cell r="B93">
            <v>24205</v>
          </cell>
          <cell r="C93">
            <v>28316</v>
          </cell>
        </row>
        <row r="94">
          <cell r="A94" t="str">
            <v>Jordan</v>
          </cell>
          <cell r="B94">
            <v>937</v>
          </cell>
          <cell r="C94">
            <v>1114</v>
          </cell>
        </row>
        <row r="95">
          <cell r="A95" t="str">
            <v>Kazakhstan</v>
          </cell>
          <cell r="B95">
            <v>2168</v>
          </cell>
          <cell r="C95">
            <v>2587</v>
          </cell>
        </row>
        <row r="96">
          <cell r="A96" t="str">
            <v>Kenya</v>
          </cell>
          <cell r="B96">
            <v>3040</v>
          </cell>
          <cell r="C96">
            <v>3146</v>
          </cell>
        </row>
        <row r="97">
          <cell r="A97" t="str">
            <v>Kosovo</v>
          </cell>
          <cell r="B97">
            <v>226</v>
          </cell>
          <cell r="C97">
            <v>208</v>
          </cell>
        </row>
        <row r="98">
          <cell r="A98" t="str">
            <v>Kuwait</v>
          </cell>
          <cell r="B98">
            <v>166</v>
          </cell>
          <cell r="C98">
            <v>165</v>
          </cell>
        </row>
        <row r="99">
          <cell r="A99" t="str">
            <v>Kyrgyzstan</v>
          </cell>
          <cell r="B99">
            <v>929</v>
          </cell>
          <cell r="C99">
            <v>1186</v>
          </cell>
        </row>
        <row r="100">
          <cell r="A100" t="str">
            <v>Laos</v>
          </cell>
          <cell r="B100">
            <v>1208</v>
          </cell>
          <cell r="C100">
            <v>1347</v>
          </cell>
        </row>
        <row r="101">
          <cell r="A101" t="str">
            <v>Latvia</v>
          </cell>
          <cell r="B101">
            <v>2965</v>
          </cell>
          <cell r="C101">
            <v>4258</v>
          </cell>
        </row>
        <row r="102">
          <cell r="A102" t="str">
            <v>Lebanon</v>
          </cell>
          <cell r="B102">
            <v>515</v>
          </cell>
          <cell r="C102">
            <v>443</v>
          </cell>
        </row>
        <row r="103">
          <cell r="A103" t="str">
            <v>Lesotho</v>
          </cell>
          <cell r="B103">
            <v>54</v>
          </cell>
          <cell r="C103">
            <v>75</v>
          </cell>
        </row>
        <row r="104">
          <cell r="A104" t="str">
            <v>Libya</v>
          </cell>
          <cell r="B104">
            <v>6</v>
          </cell>
          <cell r="C104">
            <v>0</v>
          </cell>
        </row>
        <row r="105">
          <cell r="A105" t="str">
            <v>Liechtenstein</v>
          </cell>
          <cell r="B105">
            <v>38</v>
          </cell>
          <cell r="C105">
            <v>27</v>
          </cell>
        </row>
        <row r="106">
          <cell r="A106" t="str">
            <v>Lithuania</v>
          </cell>
          <cell r="B106">
            <v>3974</v>
          </cell>
          <cell r="C106">
            <v>6419</v>
          </cell>
        </row>
        <row r="107">
          <cell r="A107" t="str">
            <v>Luxembourg</v>
          </cell>
          <cell r="B107">
            <v>371</v>
          </cell>
          <cell r="C107">
            <v>297</v>
          </cell>
        </row>
        <row r="108">
          <cell r="A108" t="str">
            <v>Macao</v>
          </cell>
          <cell r="B108">
            <v>77</v>
          </cell>
          <cell r="C108">
            <v>14</v>
          </cell>
        </row>
        <row r="109">
          <cell r="A109" t="str">
            <v>Macedonia</v>
          </cell>
          <cell r="B109">
            <v>1866</v>
          </cell>
          <cell r="C109">
            <v>2751</v>
          </cell>
        </row>
        <row r="110">
          <cell r="A110" t="str">
            <v>Madagascar</v>
          </cell>
          <cell r="B110">
            <v>507</v>
          </cell>
          <cell r="C110">
            <v>414</v>
          </cell>
        </row>
        <row r="111">
          <cell r="A111" t="str">
            <v>Malawi</v>
          </cell>
          <cell r="B111">
            <v>286</v>
          </cell>
          <cell r="C111">
            <v>298</v>
          </cell>
        </row>
        <row r="112">
          <cell r="A112" t="str">
            <v>Malaysia</v>
          </cell>
          <cell r="B112">
            <v>13534</v>
          </cell>
          <cell r="C112">
            <v>17269</v>
          </cell>
        </row>
        <row r="113">
          <cell r="A113" t="str">
            <v>Maldives</v>
          </cell>
          <cell r="B113">
            <v>669</v>
          </cell>
          <cell r="C113">
            <v>1050</v>
          </cell>
        </row>
        <row r="114">
          <cell r="A114" t="str">
            <v>Mali</v>
          </cell>
          <cell r="B114">
            <v>41</v>
          </cell>
          <cell r="C114">
            <v>27</v>
          </cell>
        </row>
        <row r="115">
          <cell r="A115" t="str">
            <v>Malta</v>
          </cell>
          <cell r="B115">
            <v>2053</v>
          </cell>
          <cell r="C115">
            <v>3136</v>
          </cell>
        </row>
        <row r="116">
          <cell r="A116" t="str">
            <v>Martinique</v>
          </cell>
          <cell r="B116">
            <v>700</v>
          </cell>
          <cell r="C116">
            <v>1021</v>
          </cell>
        </row>
        <row r="117">
          <cell r="A117" t="str">
            <v>Mauritania</v>
          </cell>
          <cell r="B117">
            <v>49</v>
          </cell>
          <cell r="C117">
            <v>33</v>
          </cell>
        </row>
        <row r="118">
          <cell r="A118" t="str">
            <v>Mauritius</v>
          </cell>
          <cell r="B118">
            <v>1583</v>
          </cell>
          <cell r="C118">
            <v>2336</v>
          </cell>
        </row>
        <row r="119">
          <cell r="A119" t="str">
            <v>Mayotte</v>
          </cell>
          <cell r="B119">
            <v>18</v>
          </cell>
          <cell r="C119">
            <v>11</v>
          </cell>
        </row>
        <row r="120">
          <cell r="A120" t="str">
            <v>Mexico</v>
          </cell>
          <cell r="B120">
            <v>19773</v>
          </cell>
          <cell r="C120">
            <v>18387</v>
          </cell>
        </row>
        <row r="121">
          <cell r="A121" t="str">
            <v>Micronesia</v>
          </cell>
          <cell r="B121">
            <v>6</v>
          </cell>
          <cell r="C121">
            <v>0</v>
          </cell>
        </row>
        <row r="122">
          <cell r="A122" t="str">
            <v>Moldova</v>
          </cell>
          <cell r="B122">
            <v>585</v>
          </cell>
          <cell r="C122">
            <v>775</v>
          </cell>
        </row>
        <row r="123">
          <cell r="A123" t="str">
            <v>Monaco</v>
          </cell>
          <cell r="B123">
            <v>41</v>
          </cell>
          <cell r="C123">
            <v>47</v>
          </cell>
        </row>
        <row r="124">
          <cell r="A124" t="str">
            <v>Mongolia</v>
          </cell>
          <cell r="B124">
            <v>291</v>
          </cell>
          <cell r="C124">
            <v>269</v>
          </cell>
        </row>
        <row r="125">
          <cell r="A125" t="str">
            <v>Montenegro</v>
          </cell>
          <cell r="B125">
            <v>8645</v>
          </cell>
          <cell r="C125">
            <v>14585</v>
          </cell>
        </row>
        <row r="126">
          <cell r="A126" t="str">
            <v>Morocco</v>
          </cell>
          <cell r="B126">
            <v>7654</v>
          </cell>
          <cell r="C126">
            <v>12142</v>
          </cell>
        </row>
        <row r="127">
          <cell r="A127" t="str">
            <v>Mozambique</v>
          </cell>
          <cell r="B127">
            <v>407</v>
          </cell>
          <cell r="C127">
            <v>365</v>
          </cell>
        </row>
        <row r="128">
          <cell r="A128" t="str">
            <v>Myanmar</v>
          </cell>
          <cell r="B128">
            <v>1645</v>
          </cell>
          <cell r="C128">
            <v>928</v>
          </cell>
        </row>
        <row r="129">
          <cell r="A129" t="str">
            <v>Namibia</v>
          </cell>
          <cell r="B129">
            <v>774</v>
          </cell>
          <cell r="C129">
            <v>1054</v>
          </cell>
        </row>
        <row r="130">
          <cell r="A130" t="str">
            <v>Nepal</v>
          </cell>
          <cell r="B130">
            <v>1524</v>
          </cell>
          <cell r="C130">
            <v>1299</v>
          </cell>
        </row>
        <row r="131">
          <cell r="A131" t="str">
            <v>Netherlands</v>
          </cell>
          <cell r="B131">
            <v>13950</v>
          </cell>
          <cell r="C131">
            <v>16599</v>
          </cell>
        </row>
        <row r="132">
          <cell r="A132" t="str">
            <v>New Caledonia</v>
          </cell>
          <cell r="B132">
            <v>60</v>
          </cell>
          <cell r="C132">
            <v>49</v>
          </cell>
        </row>
        <row r="133">
          <cell r="A133" t="str">
            <v>New Zealand</v>
          </cell>
          <cell r="B133">
            <v>7993</v>
          </cell>
          <cell r="C133">
            <v>10211</v>
          </cell>
        </row>
        <row r="134">
          <cell r="A134" t="str">
            <v>Nicaragua</v>
          </cell>
          <cell r="B134">
            <v>1331</v>
          </cell>
          <cell r="C134">
            <v>1232</v>
          </cell>
        </row>
        <row r="135">
          <cell r="A135" t="str">
            <v>Nigeria</v>
          </cell>
          <cell r="B135">
            <v>1777</v>
          </cell>
          <cell r="C135">
            <v>834</v>
          </cell>
        </row>
        <row r="136">
          <cell r="A136" t="str">
            <v>Niue</v>
          </cell>
          <cell r="B136">
            <v>10</v>
          </cell>
          <cell r="C136">
            <v>8</v>
          </cell>
        </row>
        <row r="137">
          <cell r="A137" t="str">
            <v>Norfolk Island</v>
          </cell>
          <cell r="B137">
            <v>64</v>
          </cell>
          <cell r="C137">
            <v>84</v>
          </cell>
        </row>
        <row r="138">
          <cell r="A138" t="str">
            <v>Norway</v>
          </cell>
          <cell r="B138">
            <v>5302</v>
          </cell>
          <cell r="C138">
            <v>5665</v>
          </cell>
        </row>
        <row r="139">
          <cell r="A139" t="str">
            <v>Oman</v>
          </cell>
          <cell r="B139">
            <v>480</v>
          </cell>
          <cell r="C139">
            <v>521</v>
          </cell>
        </row>
        <row r="140">
          <cell r="A140" t="str">
            <v>Pakistan</v>
          </cell>
          <cell r="B140">
            <v>607</v>
          </cell>
          <cell r="C140">
            <v>589</v>
          </cell>
        </row>
        <row r="141">
          <cell r="A141" t="str">
            <v>Palau</v>
          </cell>
          <cell r="B141">
            <v>51</v>
          </cell>
          <cell r="C141">
            <v>30</v>
          </cell>
        </row>
        <row r="142">
          <cell r="A142" t="str">
            <v>Panama</v>
          </cell>
          <cell r="B142">
            <v>1241</v>
          </cell>
          <cell r="C142">
            <v>1200</v>
          </cell>
        </row>
        <row r="143">
          <cell r="A143" t="str">
            <v>Papua New Guinea</v>
          </cell>
          <cell r="B143">
            <v>53</v>
          </cell>
          <cell r="C143">
            <v>32</v>
          </cell>
        </row>
        <row r="144">
          <cell r="A144" t="str">
            <v>Paraguay</v>
          </cell>
          <cell r="B144">
            <v>401</v>
          </cell>
          <cell r="C144">
            <v>355</v>
          </cell>
        </row>
        <row r="145">
          <cell r="A145" t="str">
            <v>Peru</v>
          </cell>
          <cell r="B145">
            <v>7380</v>
          </cell>
          <cell r="C145">
            <v>7967</v>
          </cell>
        </row>
        <row r="146">
          <cell r="A146" t="str">
            <v>Philippines</v>
          </cell>
          <cell r="B146">
            <v>9176</v>
          </cell>
          <cell r="C146">
            <v>10893</v>
          </cell>
        </row>
        <row r="147">
          <cell r="A147" t="str">
            <v>Poland</v>
          </cell>
          <cell r="B147">
            <v>36627</v>
          </cell>
          <cell r="C147">
            <v>56557</v>
          </cell>
        </row>
        <row r="148">
          <cell r="A148" t="str">
            <v>Portugal</v>
          </cell>
          <cell r="B148">
            <v>28931</v>
          </cell>
          <cell r="C148">
            <v>45794</v>
          </cell>
        </row>
        <row r="149">
          <cell r="A149" t="str">
            <v>Puerto Rico</v>
          </cell>
          <cell r="B149">
            <v>974</v>
          </cell>
          <cell r="C149">
            <v>1066</v>
          </cell>
        </row>
        <row r="150">
          <cell r="A150" t="str">
            <v>Qatar</v>
          </cell>
          <cell r="B150">
            <v>134</v>
          </cell>
          <cell r="C150">
            <v>79</v>
          </cell>
        </row>
        <row r="151">
          <cell r="A151" t="str">
            <v>Reunion</v>
          </cell>
          <cell r="B151">
            <v>704</v>
          </cell>
          <cell r="C151">
            <v>988</v>
          </cell>
        </row>
        <row r="152">
          <cell r="A152" t="str">
            <v>Romania</v>
          </cell>
          <cell r="B152">
            <v>15061</v>
          </cell>
          <cell r="C152">
            <v>21911</v>
          </cell>
        </row>
        <row r="153">
          <cell r="A153" t="str">
            <v>Russia</v>
          </cell>
          <cell r="B153">
            <v>83306</v>
          </cell>
          <cell r="C153">
            <v>122333</v>
          </cell>
        </row>
        <row r="154">
          <cell r="A154" t="str">
            <v>Rwanda</v>
          </cell>
          <cell r="B154">
            <v>428</v>
          </cell>
          <cell r="C154">
            <v>360</v>
          </cell>
        </row>
        <row r="155">
          <cell r="A155" t="str">
            <v>Saint Barthelemy</v>
          </cell>
          <cell r="B155">
            <v>333</v>
          </cell>
          <cell r="C155">
            <v>500</v>
          </cell>
        </row>
        <row r="156">
          <cell r="A156" t="str">
            <v>Saint Kitts and Nevis</v>
          </cell>
          <cell r="B156">
            <v>51</v>
          </cell>
          <cell r="C156">
            <v>57</v>
          </cell>
        </row>
        <row r="157">
          <cell r="A157" t="str">
            <v>Saint Lucia</v>
          </cell>
          <cell r="B157">
            <v>310</v>
          </cell>
          <cell r="C157">
            <v>437</v>
          </cell>
        </row>
        <row r="158">
          <cell r="A158" t="str">
            <v>Saint Martin</v>
          </cell>
          <cell r="B158">
            <v>283</v>
          </cell>
          <cell r="C158">
            <v>84</v>
          </cell>
        </row>
        <row r="159">
          <cell r="A159" t="str">
            <v>Saint Vincent &amp; Grenadines</v>
          </cell>
          <cell r="B159">
            <v>63</v>
          </cell>
          <cell r="C159">
            <v>54</v>
          </cell>
        </row>
        <row r="160">
          <cell r="A160" t="str">
            <v>Samoa</v>
          </cell>
          <cell r="B160">
            <v>73</v>
          </cell>
          <cell r="C160">
            <v>54</v>
          </cell>
        </row>
        <row r="161">
          <cell r="A161" t="str">
            <v>San Marino</v>
          </cell>
          <cell r="B161">
            <v>42</v>
          </cell>
          <cell r="C161">
            <v>31</v>
          </cell>
        </row>
        <row r="162">
          <cell r="A162" t="str">
            <v>Saudi Arabia</v>
          </cell>
          <cell r="B162">
            <v>3884</v>
          </cell>
          <cell r="C162">
            <v>4385</v>
          </cell>
        </row>
        <row r="163">
          <cell r="A163" t="str">
            <v>Senegal</v>
          </cell>
          <cell r="B163">
            <v>692</v>
          </cell>
          <cell r="C163">
            <v>760</v>
          </cell>
        </row>
        <row r="164">
          <cell r="A164" t="str">
            <v>Serbia</v>
          </cell>
          <cell r="B164">
            <v>6365</v>
          </cell>
          <cell r="C164">
            <v>10476</v>
          </cell>
        </row>
        <row r="165">
          <cell r="A165" t="str">
            <v>Seychelles</v>
          </cell>
          <cell r="B165">
            <v>524</v>
          </cell>
          <cell r="C165">
            <v>813</v>
          </cell>
        </row>
        <row r="166">
          <cell r="A166" t="str">
            <v>Singapore</v>
          </cell>
          <cell r="B166">
            <v>727</v>
          </cell>
          <cell r="C166">
            <v>524</v>
          </cell>
        </row>
        <row r="167">
          <cell r="A167" t="str">
            <v>Sint Maarten</v>
          </cell>
          <cell r="B167">
            <v>174</v>
          </cell>
          <cell r="C167">
            <v>144</v>
          </cell>
        </row>
        <row r="168">
          <cell r="A168" t="str">
            <v>Slovakia</v>
          </cell>
          <cell r="B168">
            <v>5092</v>
          </cell>
          <cell r="C168">
            <v>7332</v>
          </cell>
        </row>
        <row r="169">
          <cell r="A169" t="str">
            <v>Slovenia</v>
          </cell>
          <cell r="B169">
            <v>4705</v>
          </cell>
          <cell r="C169">
            <v>7577</v>
          </cell>
        </row>
        <row r="170">
          <cell r="A170" t="str">
            <v>Solomon Islands</v>
          </cell>
          <cell r="B170">
            <v>25</v>
          </cell>
          <cell r="C170">
            <v>20</v>
          </cell>
        </row>
        <row r="171">
          <cell r="A171" t="str">
            <v>South Africa</v>
          </cell>
          <cell r="B171">
            <v>16517</v>
          </cell>
          <cell r="C171">
            <v>24592</v>
          </cell>
        </row>
        <row r="172">
          <cell r="A172" t="str">
            <v>South Korea</v>
          </cell>
          <cell r="B172">
            <v>7178</v>
          </cell>
          <cell r="C172">
            <v>6159</v>
          </cell>
        </row>
        <row r="173">
          <cell r="A173" t="str">
            <v>Spain</v>
          </cell>
          <cell r="B173">
            <v>107230</v>
          </cell>
          <cell r="C173">
            <v>157953</v>
          </cell>
        </row>
        <row r="174">
          <cell r="A174" t="str">
            <v>Sri Lanka</v>
          </cell>
          <cell r="B174">
            <v>13052</v>
          </cell>
          <cell r="C174">
            <v>17485</v>
          </cell>
        </row>
        <row r="175">
          <cell r="A175" t="str">
            <v>Suriname</v>
          </cell>
          <cell r="B175">
            <v>179</v>
          </cell>
          <cell r="C175">
            <v>218</v>
          </cell>
        </row>
        <row r="176">
          <cell r="A176" t="str">
            <v>Swaziland</v>
          </cell>
          <cell r="B176">
            <v>71</v>
          </cell>
          <cell r="C176">
            <v>77</v>
          </cell>
        </row>
        <row r="177">
          <cell r="A177" t="str">
            <v>Sweden</v>
          </cell>
          <cell r="B177">
            <v>8063</v>
          </cell>
          <cell r="C177">
            <v>8139</v>
          </cell>
        </row>
        <row r="178">
          <cell r="A178" t="str">
            <v>Switzerland</v>
          </cell>
          <cell r="B178">
            <v>13044</v>
          </cell>
          <cell r="C178">
            <v>17813</v>
          </cell>
        </row>
        <row r="179">
          <cell r="A179" t="str">
            <v>Syria</v>
          </cell>
          <cell r="B179">
            <v>7</v>
          </cell>
          <cell r="C179">
            <v>0</v>
          </cell>
        </row>
        <row r="180">
          <cell r="A180" t="str">
            <v>Taiwan</v>
          </cell>
          <cell r="B180">
            <v>8202</v>
          </cell>
          <cell r="C180">
            <v>11451</v>
          </cell>
        </row>
        <row r="181">
          <cell r="A181" t="str">
            <v>Tajikistan</v>
          </cell>
          <cell r="B181">
            <v>155</v>
          </cell>
          <cell r="C181">
            <v>183</v>
          </cell>
        </row>
        <row r="182">
          <cell r="A182" t="str">
            <v>Tanzania</v>
          </cell>
          <cell r="B182">
            <v>2042</v>
          </cell>
          <cell r="C182">
            <v>1882</v>
          </cell>
        </row>
        <row r="183">
          <cell r="A183" t="str">
            <v>Thailand</v>
          </cell>
          <cell r="B183">
            <v>27271</v>
          </cell>
          <cell r="C183">
            <v>29708</v>
          </cell>
        </row>
        <row r="184">
          <cell r="A184" t="str">
            <v>Togo</v>
          </cell>
          <cell r="B184">
            <v>131</v>
          </cell>
          <cell r="C184">
            <v>79</v>
          </cell>
        </row>
        <row r="185">
          <cell r="A185" t="str">
            <v>Tonga</v>
          </cell>
          <cell r="B185">
            <v>58</v>
          </cell>
          <cell r="C185">
            <v>38</v>
          </cell>
        </row>
        <row r="186">
          <cell r="A186" t="str">
            <v>Trinidad and Tobago</v>
          </cell>
          <cell r="B186">
            <v>264</v>
          </cell>
          <cell r="C186">
            <v>360</v>
          </cell>
        </row>
        <row r="187">
          <cell r="A187" t="str">
            <v>Tunisia</v>
          </cell>
          <cell r="B187">
            <v>1138</v>
          </cell>
          <cell r="C187">
            <v>1553</v>
          </cell>
        </row>
        <row r="188">
          <cell r="A188" t="str">
            <v>Turkey</v>
          </cell>
          <cell r="B188">
            <v>15167</v>
          </cell>
          <cell r="C188">
            <v>14554</v>
          </cell>
        </row>
        <row r="189">
          <cell r="A189" t="str">
            <v>Turks &amp; Caicos Islands</v>
          </cell>
          <cell r="B189">
            <v>132</v>
          </cell>
          <cell r="C189">
            <v>146</v>
          </cell>
        </row>
        <row r="190">
          <cell r="A190" t="str">
            <v>Uganda</v>
          </cell>
          <cell r="B190">
            <v>1094</v>
          </cell>
          <cell r="C190">
            <v>853</v>
          </cell>
        </row>
        <row r="191">
          <cell r="A191" t="str">
            <v>Ukraine</v>
          </cell>
          <cell r="B191">
            <v>14084</v>
          </cell>
          <cell r="C191">
            <v>18145</v>
          </cell>
        </row>
        <row r="192">
          <cell r="A192" t="str">
            <v>United Arab Emirates</v>
          </cell>
          <cell r="B192">
            <v>2409</v>
          </cell>
          <cell r="C192">
            <v>2709</v>
          </cell>
        </row>
        <row r="193">
          <cell r="A193" t="str">
            <v>United Kingdom</v>
          </cell>
          <cell r="B193">
            <v>72290</v>
          </cell>
          <cell r="C193">
            <v>86155</v>
          </cell>
        </row>
        <row r="194">
          <cell r="A194" t="str">
            <v>Uruguay</v>
          </cell>
          <cell r="B194">
            <v>3613</v>
          </cell>
          <cell r="C194">
            <v>3756</v>
          </cell>
        </row>
        <row r="195">
          <cell r="A195" t="str">
            <v>US Virgin Islands</v>
          </cell>
          <cell r="B195">
            <v>156</v>
          </cell>
          <cell r="C195">
            <v>140</v>
          </cell>
        </row>
        <row r="196">
          <cell r="A196" t="str">
            <v>USA</v>
          </cell>
          <cell r="B196">
            <v>156529</v>
          </cell>
          <cell r="C196">
            <v>141700</v>
          </cell>
        </row>
        <row r="197">
          <cell r="A197" t="str">
            <v>Uzbekistan</v>
          </cell>
          <cell r="B197">
            <v>372</v>
          </cell>
          <cell r="C197">
            <v>225</v>
          </cell>
        </row>
        <row r="198">
          <cell r="A198" t="str">
            <v>Vanuatu</v>
          </cell>
          <cell r="B198">
            <v>188</v>
          </cell>
          <cell r="C198">
            <v>209</v>
          </cell>
        </row>
        <row r="199">
          <cell r="A199" t="str">
            <v>Venezuela</v>
          </cell>
          <cell r="B199">
            <v>120</v>
          </cell>
          <cell r="C199">
            <v>110</v>
          </cell>
        </row>
        <row r="200">
          <cell r="A200" t="str">
            <v>Vietnam</v>
          </cell>
          <cell r="B200">
            <v>15260</v>
          </cell>
          <cell r="C200">
            <v>14221</v>
          </cell>
        </row>
        <row r="201">
          <cell r="A201" t="str">
            <v>Zambia</v>
          </cell>
          <cell r="B201">
            <v>482</v>
          </cell>
          <cell r="C201">
            <v>384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1"/>
  <sheetViews>
    <sheetView topLeftCell="A174" workbookViewId="0">
      <selection activeCell="D27" sqref="D27"/>
    </sheetView>
  </sheetViews>
  <sheetFormatPr defaultRowHeight="15"/>
  <cols>
    <col min="1" max="1" width="10.42578125" bestFit="1" customWidth="1"/>
    <col min="2" max="2" width="28.7109375" bestFit="1" customWidth="1"/>
    <col min="3" max="3" width="11.140625" bestFit="1" customWidth="1"/>
    <col min="4" max="4" width="11.42578125" bestFit="1" customWidth="1"/>
    <col min="5" max="5" width="18" bestFit="1" customWidth="1"/>
    <col min="6" max="6" width="5.85546875" bestFit="1" customWidth="1"/>
    <col min="7" max="7" width="13.28515625" bestFit="1" customWidth="1"/>
    <col min="8" max="8" width="14.28515625" bestFit="1" customWidth="1"/>
    <col min="9" max="10" width="7.5703125" bestFit="1" customWidth="1"/>
    <col min="11" max="11" width="8.7109375" bestFit="1" customWidth="1"/>
    <col min="12" max="12" width="15" bestFit="1" customWidth="1"/>
    <col min="13" max="13" width="7.42578125" bestFit="1" customWidth="1"/>
    <col min="14" max="14" width="15.140625" bestFit="1" customWidth="1"/>
    <col min="15" max="15" width="10.42578125" bestFit="1" customWidth="1"/>
    <col min="16" max="16" width="5.7109375" bestFit="1" customWidth="1"/>
    <col min="17" max="17" width="12.5703125" bestFit="1" customWidth="1"/>
    <col min="18" max="18" width="13.5703125" bestFit="1" customWidth="1"/>
    <col min="19" max="19" width="10.7109375" bestFit="1" customWidth="1"/>
    <col min="20" max="20" width="7.5703125" bestFit="1" customWidth="1"/>
    <col min="21" max="21" width="6.7109375" bestFit="1" customWidth="1"/>
    <col min="22" max="22" width="7.140625" bestFit="1" customWidth="1"/>
    <col min="23" max="23" width="11.28515625" bestFit="1" customWidth="1"/>
    <col min="24" max="24" width="12.140625" bestFit="1" customWidth="1"/>
    <col min="25" max="25" width="7.28515625" bestFit="1" customWidth="1"/>
    <col min="26" max="26" width="14.28515625" bestFit="1" customWidth="1"/>
    <col min="27" max="27" width="7.5703125" bestFit="1" customWidth="1"/>
    <col min="28" max="28" width="5.7109375" bestFit="1" customWidth="1"/>
    <col min="29" max="29" width="8.28515625" bestFit="1" customWidth="1"/>
    <col min="30" max="30" width="23.85546875" bestFit="1" customWidth="1"/>
    <col min="31" max="31" width="15.42578125" bestFit="1" customWidth="1"/>
    <col min="32" max="32" width="5.85546875" bestFit="1" customWidth="1"/>
  </cols>
  <sheetData>
    <row r="1" spans="1:32">
      <c r="A1" s="74" t="s">
        <v>26</v>
      </c>
      <c r="B1" s="74" t="s">
        <v>735</v>
      </c>
      <c r="C1" s="74" t="s">
        <v>736</v>
      </c>
      <c r="D1" s="74" t="s">
        <v>723</v>
      </c>
      <c r="E1" s="74" t="s">
        <v>737</v>
      </c>
      <c r="F1" s="74" t="s">
        <v>738</v>
      </c>
      <c r="G1" s="74" t="s">
        <v>739</v>
      </c>
      <c r="H1" s="74" t="s">
        <v>740</v>
      </c>
      <c r="I1" s="74" t="s">
        <v>741</v>
      </c>
      <c r="J1" s="74" t="s">
        <v>742</v>
      </c>
      <c r="K1" s="74" t="s">
        <v>743</v>
      </c>
      <c r="L1" s="74" t="s">
        <v>744</v>
      </c>
      <c r="M1" s="74" t="s">
        <v>745</v>
      </c>
      <c r="N1" s="74" t="s">
        <v>746</v>
      </c>
      <c r="O1" s="74" t="s">
        <v>747</v>
      </c>
      <c r="P1" s="74" t="s">
        <v>748</v>
      </c>
      <c r="Q1" s="74" t="s">
        <v>749</v>
      </c>
      <c r="R1" s="74" t="s">
        <v>750</v>
      </c>
      <c r="S1" s="74" t="s">
        <v>751</v>
      </c>
      <c r="T1" s="74" t="s">
        <v>733</v>
      </c>
      <c r="U1" s="74" t="s">
        <v>728</v>
      </c>
      <c r="V1" s="74" t="s">
        <v>752</v>
      </c>
      <c r="W1" s="74" t="s">
        <v>753</v>
      </c>
      <c r="X1" s="74" t="s">
        <v>754</v>
      </c>
      <c r="Y1" s="74" t="s">
        <v>755</v>
      </c>
      <c r="Z1" s="74" t="s">
        <v>756</v>
      </c>
      <c r="AA1" s="74" t="s">
        <v>734</v>
      </c>
      <c r="AB1" s="74" t="s">
        <v>757</v>
      </c>
      <c r="AC1" s="74" t="s">
        <v>758</v>
      </c>
      <c r="AD1" s="74" t="s">
        <v>759</v>
      </c>
      <c r="AE1" s="74" t="s">
        <v>760</v>
      </c>
      <c r="AF1" s="74" t="s">
        <v>761</v>
      </c>
    </row>
    <row r="2" spans="1:32">
      <c r="A2" t="s">
        <v>762</v>
      </c>
      <c r="B2" t="s">
        <v>30</v>
      </c>
      <c r="C2">
        <v>2</v>
      </c>
      <c r="U2">
        <v>2</v>
      </c>
    </row>
    <row r="3" spans="1:32">
      <c r="A3" t="s">
        <v>762</v>
      </c>
      <c r="B3" t="s">
        <v>653</v>
      </c>
      <c r="C3">
        <v>81</v>
      </c>
      <c r="D3">
        <v>10</v>
      </c>
      <c r="E3">
        <v>8</v>
      </c>
      <c r="G3">
        <v>7</v>
      </c>
      <c r="I3">
        <v>2</v>
      </c>
      <c r="P3">
        <v>5</v>
      </c>
      <c r="S3">
        <v>2</v>
      </c>
      <c r="T3">
        <v>14</v>
      </c>
      <c r="U3">
        <v>2</v>
      </c>
      <c r="Y3">
        <v>2</v>
      </c>
      <c r="Z3">
        <v>1</v>
      </c>
      <c r="AD3">
        <v>21</v>
      </c>
      <c r="AE3">
        <v>7</v>
      </c>
    </row>
    <row r="4" spans="1:32">
      <c r="A4" t="s">
        <v>762</v>
      </c>
      <c r="B4" t="s">
        <v>33</v>
      </c>
      <c r="C4">
        <v>4177</v>
      </c>
      <c r="D4">
        <v>2189</v>
      </c>
      <c r="E4">
        <v>90</v>
      </c>
      <c r="G4">
        <v>13</v>
      </c>
      <c r="I4">
        <v>2</v>
      </c>
      <c r="L4">
        <v>22</v>
      </c>
      <c r="N4">
        <v>9</v>
      </c>
      <c r="O4">
        <v>7</v>
      </c>
      <c r="Q4">
        <v>436</v>
      </c>
      <c r="S4">
        <v>25</v>
      </c>
      <c r="T4">
        <v>83</v>
      </c>
      <c r="U4">
        <v>990</v>
      </c>
      <c r="V4">
        <v>7</v>
      </c>
      <c r="X4">
        <v>4</v>
      </c>
      <c r="Y4">
        <v>1</v>
      </c>
      <c r="Z4">
        <v>3</v>
      </c>
      <c r="AA4">
        <v>31</v>
      </c>
      <c r="AE4">
        <v>157</v>
      </c>
      <c r="AF4">
        <v>108</v>
      </c>
    </row>
    <row r="5" spans="1:32">
      <c r="A5" t="s">
        <v>762</v>
      </c>
      <c r="B5" t="s">
        <v>763</v>
      </c>
      <c r="C5">
        <v>191</v>
      </c>
      <c r="D5">
        <v>135</v>
      </c>
      <c r="E5">
        <v>1</v>
      </c>
      <c r="I5">
        <v>3</v>
      </c>
      <c r="L5">
        <v>1</v>
      </c>
      <c r="Q5">
        <v>2</v>
      </c>
      <c r="T5">
        <v>4</v>
      </c>
      <c r="U5">
        <v>32</v>
      </c>
      <c r="AA5">
        <v>4</v>
      </c>
      <c r="AE5">
        <v>4</v>
      </c>
      <c r="AF5">
        <v>5</v>
      </c>
    </row>
    <row r="6" spans="1:32">
      <c r="A6" t="s">
        <v>762</v>
      </c>
      <c r="B6" t="s">
        <v>83</v>
      </c>
      <c r="C6">
        <v>257</v>
      </c>
      <c r="D6">
        <v>107</v>
      </c>
      <c r="E6">
        <v>3</v>
      </c>
      <c r="G6">
        <v>1</v>
      </c>
      <c r="O6">
        <v>1</v>
      </c>
      <c r="P6">
        <v>12</v>
      </c>
      <c r="S6">
        <v>2</v>
      </c>
      <c r="T6">
        <v>103</v>
      </c>
      <c r="V6">
        <v>1</v>
      </c>
      <c r="X6">
        <v>1</v>
      </c>
      <c r="Z6">
        <v>3</v>
      </c>
      <c r="AD6">
        <v>18</v>
      </c>
      <c r="AE6">
        <v>5</v>
      </c>
    </row>
    <row r="7" spans="1:32">
      <c r="A7" t="s">
        <v>762</v>
      </c>
      <c r="B7" t="s">
        <v>36</v>
      </c>
      <c r="C7">
        <v>1</v>
      </c>
      <c r="U7">
        <v>1</v>
      </c>
    </row>
    <row r="8" spans="1:32">
      <c r="A8" t="s">
        <v>762</v>
      </c>
      <c r="B8" t="s">
        <v>27</v>
      </c>
      <c r="C8">
        <v>534</v>
      </c>
      <c r="D8">
        <v>335</v>
      </c>
      <c r="E8">
        <v>2</v>
      </c>
      <c r="G8">
        <v>3</v>
      </c>
      <c r="I8">
        <v>9</v>
      </c>
      <c r="L8">
        <v>3</v>
      </c>
      <c r="Q8">
        <v>7</v>
      </c>
      <c r="T8">
        <v>1</v>
      </c>
      <c r="U8">
        <v>158</v>
      </c>
      <c r="AA8">
        <v>1</v>
      </c>
      <c r="AE8">
        <v>15</v>
      </c>
    </row>
    <row r="9" spans="1:32">
      <c r="A9" t="s">
        <v>762</v>
      </c>
      <c r="B9" t="s">
        <v>35</v>
      </c>
      <c r="C9">
        <v>106</v>
      </c>
      <c r="D9">
        <v>14</v>
      </c>
      <c r="E9">
        <v>5</v>
      </c>
      <c r="N9">
        <v>4</v>
      </c>
      <c r="P9">
        <v>8</v>
      </c>
      <c r="R9">
        <v>1</v>
      </c>
      <c r="S9">
        <v>1</v>
      </c>
      <c r="T9">
        <v>61</v>
      </c>
      <c r="U9">
        <v>4</v>
      </c>
      <c r="Z9">
        <v>8</v>
      </c>
    </row>
    <row r="10" spans="1:32">
      <c r="A10" t="s">
        <v>762</v>
      </c>
      <c r="B10" t="s">
        <v>32</v>
      </c>
      <c r="C10">
        <v>22</v>
      </c>
      <c r="D10">
        <v>6</v>
      </c>
      <c r="Q10">
        <v>1</v>
      </c>
      <c r="U10">
        <v>6</v>
      </c>
      <c r="AA10">
        <v>3</v>
      </c>
      <c r="AE10">
        <v>2</v>
      </c>
      <c r="AF10">
        <v>4</v>
      </c>
    </row>
    <row r="11" spans="1:32">
      <c r="A11" t="s">
        <v>762</v>
      </c>
      <c r="B11" t="s">
        <v>31</v>
      </c>
      <c r="C11">
        <v>122</v>
      </c>
      <c r="D11">
        <v>31</v>
      </c>
      <c r="E11">
        <v>6</v>
      </c>
      <c r="I11">
        <v>1</v>
      </c>
      <c r="L11">
        <v>1</v>
      </c>
      <c r="Q11">
        <v>3</v>
      </c>
      <c r="S11">
        <v>1</v>
      </c>
      <c r="U11">
        <v>23</v>
      </c>
      <c r="X11">
        <v>1</v>
      </c>
      <c r="Z11">
        <v>2</v>
      </c>
      <c r="AA11">
        <v>21</v>
      </c>
      <c r="AE11">
        <v>10</v>
      </c>
      <c r="AF11">
        <v>22</v>
      </c>
    </row>
    <row r="12" spans="1:32">
      <c r="A12" t="s">
        <v>762</v>
      </c>
      <c r="B12" t="s">
        <v>397</v>
      </c>
      <c r="C12">
        <v>15735</v>
      </c>
      <c r="D12">
        <v>6305</v>
      </c>
      <c r="E12">
        <v>306</v>
      </c>
      <c r="F12">
        <v>1</v>
      </c>
      <c r="G12">
        <v>30</v>
      </c>
      <c r="H12">
        <v>2</v>
      </c>
      <c r="I12">
        <v>289</v>
      </c>
      <c r="L12">
        <v>332</v>
      </c>
      <c r="N12">
        <v>19</v>
      </c>
      <c r="O12">
        <v>39</v>
      </c>
      <c r="P12">
        <v>327</v>
      </c>
      <c r="R12">
        <v>235</v>
      </c>
      <c r="S12">
        <v>482</v>
      </c>
      <c r="T12">
        <v>4115</v>
      </c>
      <c r="U12">
        <v>1973</v>
      </c>
      <c r="V12">
        <v>3</v>
      </c>
      <c r="W12">
        <v>5</v>
      </c>
      <c r="X12">
        <v>4</v>
      </c>
      <c r="Y12">
        <v>13</v>
      </c>
      <c r="Z12">
        <v>45</v>
      </c>
      <c r="AD12">
        <v>2033</v>
      </c>
      <c r="AE12">
        <v>26</v>
      </c>
    </row>
    <row r="13" spans="1:32">
      <c r="A13" t="s">
        <v>762</v>
      </c>
      <c r="B13" t="s">
        <v>34</v>
      </c>
      <c r="C13">
        <v>2418</v>
      </c>
      <c r="D13">
        <v>1252</v>
      </c>
      <c r="E13">
        <v>131</v>
      </c>
      <c r="G13">
        <v>10</v>
      </c>
      <c r="H13">
        <v>1</v>
      </c>
      <c r="I13">
        <v>4</v>
      </c>
      <c r="L13">
        <v>25</v>
      </c>
      <c r="N13">
        <v>3</v>
      </c>
      <c r="O13">
        <v>1</v>
      </c>
      <c r="Q13">
        <v>247</v>
      </c>
      <c r="R13">
        <v>5</v>
      </c>
      <c r="S13">
        <v>17</v>
      </c>
      <c r="T13">
        <v>120</v>
      </c>
      <c r="U13">
        <v>345</v>
      </c>
      <c r="V13">
        <v>10</v>
      </c>
      <c r="W13">
        <v>1</v>
      </c>
      <c r="X13">
        <v>1</v>
      </c>
      <c r="Y13">
        <v>9</v>
      </c>
      <c r="Z13">
        <v>3</v>
      </c>
      <c r="AA13">
        <v>25</v>
      </c>
      <c r="AE13">
        <v>126</v>
      </c>
      <c r="AF13">
        <v>82</v>
      </c>
    </row>
    <row r="14" spans="1:32">
      <c r="A14" t="s">
        <v>762</v>
      </c>
      <c r="B14" t="s">
        <v>39</v>
      </c>
      <c r="C14">
        <v>363</v>
      </c>
      <c r="D14">
        <v>179</v>
      </c>
      <c r="E14">
        <v>2</v>
      </c>
      <c r="Q14">
        <v>10</v>
      </c>
      <c r="S14">
        <v>3</v>
      </c>
      <c r="T14">
        <v>3</v>
      </c>
      <c r="U14">
        <v>25</v>
      </c>
      <c r="Z14">
        <v>1</v>
      </c>
      <c r="AA14">
        <v>28</v>
      </c>
      <c r="AE14">
        <v>40</v>
      </c>
      <c r="AF14">
        <v>72</v>
      </c>
    </row>
    <row r="15" spans="1:32">
      <c r="A15" t="s">
        <v>762</v>
      </c>
      <c r="B15" t="s">
        <v>38</v>
      </c>
      <c r="C15">
        <v>24152</v>
      </c>
      <c r="D15">
        <v>8695</v>
      </c>
      <c r="E15">
        <v>1331</v>
      </c>
      <c r="F15">
        <v>9</v>
      </c>
      <c r="G15">
        <v>121</v>
      </c>
      <c r="H15">
        <v>2</v>
      </c>
      <c r="I15">
        <v>170</v>
      </c>
      <c r="L15">
        <v>237</v>
      </c>
      <c r="N15">
        <v>10</v>
      </c>
      <c r="O15">
        <v>175</v>
      </c>
      <c r="Q15">
        <v>503</v>
      </c>
      <c r="S15">
        <v>143</v>
      </c>
      <c r="T15">
        <v>387</v>
      </c>
      <c r="U15">
        <v>1638</v>
      </c>
      <c r="V15">
        <v>433</v>
      </c>
      <c r="X15">
        <v>33</v>
      </c>
      <c r="Y15">
        <v>2535</v>
      </c>
      <c r="Z15">
        <v>657</v>
      </c>
      <c r="AA15">
        <v>630</v>
      </c>
      <c r="AC15">
        <v>1</v>
      </c>
      <c r="AE15">
        <v>5663</v>
      </c>
      <c r="AF15">
        <v>779</v>
      </c>
    </row>
    <row r="16" spans="1:32">
      <c r="A16" t="s">
        <v>762</v>
      </c>
      <c r="B16" t="s">
        <v>37</v>
      </c>
      <c r="C16">
        <v>28304</v>
      </c>
      <c r="D16">
        <v>15028</v>
      </c>
      <c r="E16">
        <v>720</v>
      </c>
      <c r="G16">
        <v>35</v>
      </c>
      <c r="I16">
        <v>943</v>
      </c>
      <c r="L16">
        <v>51</v>
      </c>
      <c r="O16">
        <v>712</v>
      </c>
      <c r="Q16">
        <v>2757</v>
      </c>
      <c r="S16">
        <v>408</v>
      </c>
      <c r="T16">
        <v>92</v>
      </c>
      <c r="U16">
        <v>5114</v>
      </c>
      <c r="V16">
        <v>52</v>
      </c>
      <c r="W16">
        <v>1</v>
      </c>
      <c r="X16">
        <v>4</v>
      </c>
      <c r="Y16">
        <v>35</v>
      </c>
      <c r="Z16">
        <v>36</v>
      </c>
      <c r="AA16">
        <v>33</v>
      </c>
      <c r="AE16">
        <v>2213</v>
      </c>
      <c r="AF16">
        <v>70</v>
      </c>
    </row>
    <row r="17" spans="1:32">
      <c r="A17" t="s">
        <v>762</v>
      </c>
      <c r="B17" t="s">
        <v>40</v>
      </c>
      <c r="C17">
        <v>1832</v>
      </c>
      <c r="D17">
        <v>932</v>
      </c>
      <c r="E17">
        <v>15</v>
      </c>
      <c r="H17">
        <v>1</v>
      </c>
      <c r="I17">
        <v>7</v>
      </c>
      <c r="L17">
        <v>15</v>
      </c>
      <c r="N17">
        <v>6</v>
      </c>
      <c r="O17">
        <v>1</v>
      </c>
      <c r="P17">
        <v>100</v>
      </c>
      <c r="R17">
        <v>8</v>
      </c>
      <c r="S17">
        <v>81</v>
      </c>
      <c r="T17">
        <v>327</v>
      </c>
      <c r="U17">
        <v>5</v>
      </c>
      <c r="X17">
        <v>5</v>
      </c>
      <c r="Y17">
        <v>2</v>
      </c>
      <c r="Z17">
        <v>23</v>
      </c>
      <c r="AD17">
        <v>103</v>
      </c>
      <c r="AE17">
        <v>213</v>
      </c>
    </row>
    <row r="18" spans="1:32">
      <c r="A18" t="s">
        <v>762</v>
      </c>
      <c r="B18" t="s">
        <v>56</v>
      </c>
      <c r="C18">
        <v>394</v>
      </c>
      <c r="D18">
        <v>90</v>
      </c>
      <c r="E18">
        <v>6</v>
      </c>
      <c r="F18">
        <v>1</v>
      </c>
      <c r="I18">
        <v>1</v>
      </c>
      <c r="L18">
        <v>1</v>
      </c>
      <c r="Q18">
        <v>3</v>
      </c>
      <c r="S18">
        <v>1</v>
      </c>
      <c r="T18">
        <v>5</v>
      </c>
      <c r="U18">
        <v>55</v>
      </c>
      <c r="V18">
        <v>7</v>
      </c>
      <c r="Y18">
        <v>3</v>
      </c>
      <c r="Z18">
        <v>1</v>
      </c>
      <c r="AA18">
        <v>48</v>
      </c>
      <c r="AE18">
        <v>128</v>
      </c>
      <c r="AF18">
        <v>44</v>
      </c>
    </row>
    <row r="19" spans="1:32">
      <c r="A19" t="s">
        <v>762</v>
      </c>
      <c r="B19" t="s">
        <v>47</v>
      </c>
      <c r="C19">
        <v>209</v>
      </c>
      <c r="D19">
        <v>109</v>
      </c>
      <c r="U19">
        <v>87</v>
      </c>
      <c r="AA19">
        <v>12</v>
      </c>
      <c r="AF19">
        <v>1</v>
      </c>
    </row>
    <row r="20" spans="1:32">
      <c r="A20" t="s">
        <v>762</v>
      </c>
      <c r="B20" t="s">
        <v>43</v>
      </c>
      <c r="C20">
        <v>403</v>
      </c>
      <c r="D20">
        <v>33</v>
      </c>
      <c r="E20">
        <v>8</v>
      </c>
      <c r="N20">
        <v>6</v>
      </c>
      <c r="Q20">
        <v>18</v>
      </c>
      <c r="S20">
        <v>5</v>
      </c>
      <c r="U20">
        <v>278</v>
      </c>
      <c r="X20">
        <v>1</v>
      </c>
      <c r="AA20">
        <v>51</v>
      </c>
      <c r="AE20">
        <v>1</v>
      </c>
      <c r="AF20">
        <v>2</v>
      </c>
    </row>
    <row r="21" spans="1:32">
      <c r="A21" t="s">
        <v>762</v>
      </c>
      <c r="B21" t="s">
        <v>42</v>
      </c>
      <c r="C21">
        <v>525</v>
      </c>
      <c r="D21">
        <v>235</v>
      </c>
      <c r="E21">
        <v>5</v>
      </c>
      <c r="L21">
        <v>3</v>
      </c>
      <c r="Q21">
        <v>21</v>
      </c>
      <c r="S21">
        <v>5</v>
      </c>
      <c r="U21">
        <v>46</v>
      </c>
      <c r="AA21">
        <v>17</v>
      </c>
      <c r="AE21">
        <v>52</v>
      </c>
      <c r="AF21">
        <v>141</v>
      </c>
    </row>
    <row r="22" spans="1:32">
      <c r="A22" t="s">
        <v>762</v>
      </c>
      <c r="B22" t="s">
        <v>59</v>
      </c>
      <c r="C22">
        <v>3025</v>
      </c>
      <c r="D22">
        <v>2056</v>
      </c>
      <c r="E22">
        <v>10</v>
      </c>
      <c r="F22">
        <v>1</v>
      </c>
      <c r="G22">
        <v>3</v>
      </c>
      <c r="I22">
        <v>9</v>
      </c>
      <c r="L22">
        <v>169</v>
      </c>
      <c r="N22">
        <v>1</v>
      </c>
      <c r="O22">
        <v>14</v>
      </c>
      <c r="Q22">
        <v>196</v>
      </c>
      <c r="R22">
        <v>19</v>
      </c>
      <c r="S22">
        <v>13</v>
      </c>
      <c r="T22">
        <v>53</v>
      </c>
      <c r="U22">
        <v>263</v>
      </c>
      <c r="V22">
        <v>7</v>
      </c>
      <c r="W22">
        <v>1</v>
      </c>
      <c r="X22">
        <v>1</v>
      </c>
      <c r="Y22">
        <v>11</v>
      </c>
      <c r="Z22">
        <v>4</v>
      </c>
      <c r="AA22">
        <v>5</v>
      </c>
      <c r="AE22">
        <v>169</v>
      </c>
      <c r="AF22">
        <v>20</v>
      </c>
    </row>
    <row r="23" spans="1:32">
      <c r="A23" t="s">
        <v>762</v>
      </c>
      <c r="B23" t="s">
        <v>44</v>
      </c>
      <c r="C23">
        <v>8633</v>
      </c>
      <c r="D23">
        <v>2068</v>
      </c>
      <c r="E23">
        <v>1520</v>
      </c>
      <c r="F23">
        <v>13</v>
      </c>
      <c r="G23">
        <v>33</v>
      </c>
      <c r="H23">
        <v>1</v>
      </c>
      <c r="I23">
        <v>198</v>
      </c>
      <c r="L23">
        <v>30</v>
      </c>
      <c r="N23">
        <v>1</v>
      </c>
      <c r="O23">
        <v>26</v>
      </c>
      <c r="P23">
        <v>271</v>
      </c>
      <c r="R23">
        <v>65</v>
      </c>
      <c r="S23">
        <v>65</v>
      </c>
      <c r="T23">
        <v>1386</v>
      </c>
      <c r="U23">
        <v>15</v>
      </c>
      <c r="V23">
        <v>4</v>
      </c>
      <c r="W23">
        <v>16</v>
      </c>
      <c r="X23">
        <v>5</v>
      </c>
      <c r="Y23">
        <v>42</v>
      </c>
      <c r="Z23">
        <v>10</v>
      </c>
      <c r="AD23">
        <v>2700</v>
      </c>
      <c r="AE23">
        <v>164</v>
      </c>
    </row>
    <row r="24" spans="1:32">
      <c r="A24" t="s">
        <v>762</v>
      </c>
      <c r="B24" t="s">
        <v>60</v>
      </c>
      <c r="C24">
        <v>557</v>
      </c>
      <c r="D24">
        <v>67</v>
      </c>
      <c r="E24">
        <v>20</v>
      </c>
      <c r="F24">
        <v>1</v>
      </c>
      <c r="H24">
        <v>1</v>
      </c>
      <c r="I24">
        <v>2</v>
      </c>
      <c r="L24">
        <v>4</v>
      </c>
      <c r="O24">
        <v>3</v>
      </c>
      <c r="P24">
        <v>53</v>
      </c>
      <c r="R24">
        <v>3</v>
      </c>
      <c r="S24">
        <v>18</v>
      </c>
      <c r="T24">
        <v>126</v>
      </c>
      <c r="U24">
        <v>42</v>
      </c>
      <c r="W24">
        <v>1</v>
      </c>
      <c r="Y24">
        <v>2</v>
      </c>
      <c r="Z24">
        <v>70</v>
      </c>
      <c r="AD24">
        <v>126</v>
      </c>
      <c r="AE24">
        <v>32</v>
      </c>
    </row>
    <row r="25" spans="1:32">
      <c r="A25" t="s">
        <v>762</v>
      </c>
      <c r="B25" t="s">
        <v>49</v>
      </c>
      <c r="C25">
        <v>147</v>
      </c>
      <c r="D25">
        <v>32</v>
      </c>
      <c r="E25">
        <v>8</v>
      </c>
      <c r="P25">
        <v>15</v>
      </c>
      <c r="R25">
        <v>3</v>
      </c>
      <c r="S25">
        <v>2</v>
      </c>
      <c r="T25">
        <v>65</v>
      </c>
      <c r="U25">
        <v>1</v>
      </c>
      <c r="W25">
        <v>1</v>
      </c>
      <c r="X25">
        <v>3</v>
      </c>
      <c r="Z25">
        <v>7</v>
      </c>
      <c r="AD25">
        <v>2</v>
      </c>
      <c r="AE25">
        <v>8</v>
      </c>
    </row>
    <row r="26" spans="1:32">
      <c r="A26" t="s">
        <v>762</v>
      </c>
      <c r="B26" t="s">
        <v>51</v>
      </c>
      <c r="C26">
        <v>41</v>
      </c>
      <c r="D26">
        <v>15</v>
      </c>
      <c r="E26">
        <v>4</v>
      </c>
      <c r="P26">
        <v>2</v>
      </c>
      <c r="T26">
        <v>11</v>
      </c>
      <c r="Z26">
        <v>7</v>
      </c>
      <c r="AD26">
        <v>2</v>
      </c>
      <c r="AE26">
        <v>1</v>
      </c>
    </row>
    <row r="27" spans="1:32">
      <c r="A27" t="s">
        <v>762</v>
      </c>
      <c r="B27" t="s">
        <v>57</v>
      </c>
      <c r="C27">
        <v>92</v>
      </c>
      <c r="D27">
        <v>4</v>
      </c>
      <c r="E27">
        <v>1</v>
      </c>
      <c r="O27">
        <v>3</v>
      </c>
      <c r="S27">
        <v>5</v>
      </c>
      <c r="U27">
        <v>56</v>
      </c>
      <c r="V27">
        <v>4</v>
      </c>
      <c r="Z27">
        <v>1</v>
      </c>
      <c r="AA27">
        <v>15</v>
      </c>
      <c r="AE27">
        <v>3</v>
      </c>
    </row>
    <row r="28" spans="1:32">
      <c r="A28" t="s">
        <v>762</v>
      </c>
      <c r="B28" t="s">
        <v>53</v>
      </c>
      <c r="C28">
        <v>1006</v>
      </c>
      <c r="D28">
        <v>242</v>
      </c>
      <c r="E28">
        <v>42</v>
      </c>
      <c r="G28">
        <v>1</v>
      </c>
      <c r="H28">
        <v>1</v>
      </c>
      <c r="I28">
        <v>3</v>
      </c>
      <c r="L28">
        <v>10</v>
      </c>
      <c r="N28">
        <v>2</v>
      </c>
      <c r="O28">
        <v>2</v>
      </c>
      <c r="P28">
        <v>135</v>
      </c>
      <c r="R28">
        <v>63</v>
      </c>
      <c r="S28">
        <v>79</v>
      </c>
      <c r="T28">
        <v>389</v>
      </c>
      <c r="U28">
        <v>27</v>
      </c>
      <c r="W28">
        <v>1</v>
      </c>
      <c r="Z28">
        <v>4</v>
      </c>
      <c r="AD28">
        <v>25</v>
      </c>
      <c r="AE28">
        <v>3</v>
      </c>
    </row>
    <row r="29" spans="1:32">
      <c r="A29" t="s">
        <v>762</v>
      </c>
      <c r="B29" t="s">
        <v>573</v>
      </c>
      <c r="C29">
        <v>216</v>
      </c>
      <c r="D29">
        <v>102</v>
      </c>
      <c r="E29">
        <v>9</v>
      </c>
      <c r="N29">
        <v>1</v>
      </c>
      <c r="Q29">
        <v>3</v>
      </c>
      <c r="U29">
        <v>16</v>
      </c>
      <c r="X29">
        <v>1</v>
      </c>
      <c r="Z29">
        <v>1</v>
      </c>
      <c r="AA29">
        <v>13</v>
      </c>
      <c r="AE29">
        <v>20</v>
      </c>
      <c r="AF29">
        <v>50</v>
      </c>
    </row>
    <row r="30" spans="1:32">
      <c r="A30" t="s">
        <v>762</v>
      </c>
      <c r="B30" t="s">
        <v>663</v>
      </c>
      <c r="C30">
        <v>5004</v>
      </c>
      <c r="D30">
        <v>2839</v>
      </c>
      <c r="E30">
        <v>132</v>
      </c>
      <c r="G30">
        <v>18</v>
      </c>
      <c r="H30">
        <v>1</v>
      </c>
      <c r="I30">
        <v>33</v>
      </c>
      <c r="L30">
        <v>22</v>
      </c>
      <c r="O30">
        <v>10</v>
      </c>
      <c r="Q30">
        <v>623</v>
      </c>
      <c r="S30">
        <v>21</v>
      </c>
      <c r="T30">
        <v>120</v>
      </c>
      <c r="U30">
        <v>356</v>
      </c>
      <c r="V30">
        <v>29</v>
      </c>
      <c r="Y30">
        <v>124</v>
      </c>
      <c r="Z30">
        <v>10</v>
      </c>
      <c r="AA30">
        <v>9</v>
      </c>
      <c r="AE30">
        <v>460</v>
      </c>
      <c r="AF30">
        <v>197</v>
      </c>
    </row>
    <row r="31" spans="1:32">
      <c r="A31" t="s">
        <v>762</v>
      </c>
      <c r="B31" t="s">
        <v>58</v>
      </c>
      <c r="C31">
        <v>348</v>
      </c>
      <c r="D31">
        <v>44</v>
      </c>
      <c r="E31">
        <v>59</v>
      </c>
      <c r="F31">
        <v>1</v>
      </c>
      <c r="G31">
        <v>5</v>
      </c>
      <c r="I31">
        <v>5</v>
      </c>
      <c r="N31">
        <v>1</v>
      </c>
      <c r="O31">
        <v>2</v>
      </c>
      <c r="P31">
        <v>91</v>
      </c>
      <c r="R31">
        <v>2</v>
      </c>
      <c r="S31">
        <v>1</v>
      </c>
      <c r="T31">
        <v>61</v>
      </c>
      <c r="U31">
        <v>47</v>
      </c>
      <c r="W31">
        <v>10</v>
      </c>
      <c r="X31">
        <v>2</v>
      </c>
      <c r="Z31">
        <v>4</v>
      </c>
      <c r="AD31">
        <v>13</v>
      </c>
    </row>
    <row r="32" spans="1:32">
      <c r="A32" t="s">
        <v>762</v>
      </c>
      <c r="B32" t="s">
        <v>55</v>
      </c>
      <c r="C32">
        <v>49711</v>
      </c>
      <c r="D32">
        <v>15736</v>
      </c>
      <c r="E32">
        <v>832</v>
      </c>
      <c r="F32">
        <v>31</v>
      </c>
      <c r="G32">
        <v>105</v>
      </c>
      <c r="H32">
        <v>7</v>
      </c>
      <c r="I32">
        <v>316</v>
      </c>
      <c r="L32">
        <v>157</v>
      </c>
      <c r="M32">
        <v>1</v>
      </c>
      <c r="N32">
        <v>43</v>
      </c>
      <c r="O32">
        <v>152</v>
      </c>
      <c r="P32">
        <v>9760</v>
      </c>
      <c r="R32">
        <v>1732</v>
      </c>
      <c r="S32">
        <v>1497</v>
      </c>
      <c r="T32">
        <v>10060</v>
      </c>
      <c r="U32">
        <v>789</v>
      </c>
      <c r="V32">
        <v>342</v>
      </c>
      <c r="W32">
        <v>17</v>
      </c>
      <c r="X32">
        <v>24</v>
      </c>
      <c r="Y32">
        <v>33</v>
      </c>
      <c r="Z32">
        <v>258</v>
      </c>
      <c r="AD32">
        <v>8886</v>
      </c>
      <c r="AE32">
        <v>116</v>
      </c>
    </row>
    <row r="33" spans="1:32">
      <c r="A33" t="s">
        <v>762</v>
      </c>
      <c r="B33" t="s">
        <v>240</v>
      </c>
      <c r="C33">
        <v>12</v>
      </c>
      <c r="D33">
        <v>2</v>
      </c>
      <c r="F33">
        <v>1</v>
      </c>
      <c r="U33">
        <v>5</v>
      </c>
      <c r="AF33">
        <v>4</v>
      </c>
    </row>
    <row r="34" spans="1:32">
      <c r="A34" t="s">
        <v>762</v>
      </c>
      <c r="B34" t="s">
        <v>52</v>
      </c>
      <c r="C34">
        <v>0</v>
      </c>
    </row>
    <row r="35" spans="1:32">
      <c r="A35" t="s">
        <v>762</v>
      </c>
      <c r="B35" t="s">
        <v>46</v>
      </c>
      <c r="C35">
        <v>12627</v>
      </c>
      <c r="D35">
        <v>6669</v>
      </c>
      <c r="E35">
        <v>28</v>
      </c>
      <c r="F35">
        <v>4</v>
      </c>
      <c r="G35">
        <v>29</v>
      </c>
      <c r="I35">
        <v>19</v>
      </c>
      <c r="L35">
        <v>42</v>
      </c>
      <c r="N35">
        <v>2</v>
      </c>
      <c r="O35">
        <v>4</v>
      </c>
      <c r="Q35">
        <v>2172</v>
      </c>
      <c r="S35">
        <v>115</v>
      </c>
      <c r="T35">
        <v>100</v>
      </c>
      <c r="U35">
        <v>2349</v>
      </c>
      <c r="V35">
        <v>26</v>
      </c>
      <c r="X35">
        <v>1</v>
      </c>
      <c r="Y35">
        <v>18</v>
      </c>
      <c r="Z35">
        <v>49</v>
      </c>
      <c r="AA35">
        <v>137</v>
      </c>
      <c r="AE35">
        <v>599</v>
      </c>
      <c r="AF35">
        <v>264</v>
      </c>
    </row>
    <row r="36" spans="1:32">
      <c r="A36" t="s">
        <v>762</v>
      </c>
      <c r="B36" t="s">
        <v>45</v>
      </c>
      <c r="C36">
        <v>63</v>
      </c>
      <c r="D36">
        <v>5</v>
      </c>
      <c r="E36">
        <v>14</v>
      </c>
      <c r="I36">
        <v>1</v>
      </c>
      <c r="P36">
        <v>8</v>
      </c>
      <c r="R36">
        <v>1</v>
      </c>
      <c r="T36">
        <v>29</v>
      </c>
      <c r="U36">
        <v>1</v>
      </c>
      <c r="AD36">
        <v>1</v>
      </c>
      <c r="AE36">
        <v>3</v>
      </c>
    </row>
    <row r="37" spans="1:32">
      <c r="A37" t="s">
        <v>762</v>
      </c>
      <c r="B37" t="s">
        <v>48</v>
      </c>
      <c r="C37">
        <v>35</v>
      </c>
      <c r="D37">
        <v>5</v>
      </c>
      <c r="E37">
        <v>1</v>
      </c>
      <c r="P37">
        <v>1</v>
      </c>
      <c r="S37">
        <v>1</v>
      </c>
      <c r="T37">
        <v>22</v>
      </c>
      <c r="U37">
        <v>1</v>
      </c>
      <c r="X37">
        <v>3</v>
      </c>
      <c r="AD37">
        <v>1</v>
      </c>
    </row>
    <row r="38" spans="1:32">
      <c r="A38" t="s">
        <v>762</v>
      </c>
      <c r="B38" t="s">
        <v>130</v>
      </c>
      <c r="C38">
        <v>2249</v>
      </c>
      <c r="D38">
        <v>100</v>
      </c>
      <c r="E38">
        <v>53</v>
      </c>
      <c r="F38">
        <v>1</v>
      </c>
      <c r="G38">
        <v>5</v>
      </c>
      <c r="L38">
        <v>9</v>
      </c>
      <c r="N38">
        <v>1</v>
      </c>
      <c r="O38">
        <v>6</v>
      </c>
      <c r="Q38">
        <v>440</v>
      </c>
      <c r="S38">
        <v>237</v>
      </c>
      <c r="T38">
        <v>144</v>
      </c>
      <c r="U38">
        <v>948</v>
      </c>
      <c r="V38">
        <v>42</v>
      </c>
      <c r="X38">
        <v>1</v>
      </c>
      <c r="Y38">
        <v>6</v>
      </c>
      <c r="Z38">
        <v>10</v>
      </c>
      <c r="AA38">
        <v>160</v>
      </c>
      <c r="AE38">
        <v>8</v>
      </c>
      <c r="AF38">
        <v>78</v>
      </c>
    </row>
    <row r="39" spans="1:32">
      <c r="A39" t="s">
        <v>762</v>
      </c>
      <c r="B39" t="s">
        <v>69</v>
      </c>
      <c r="C39">
        <v>327</v>
      </c>
      <c r="D39">
        <v>157</v>
      </c>
      <c r="E39">
        <v>13</v>
      </c>
      <c r="G39">
        <v>2</v>
      </c>
      <c r="L39">
        <v>1</v>
      </c>
      <c r="N39">
        <v>2</v>
      </c>
      <c r="O39">
        <v>1</v>
      </c>
      <c r="P39">
        <v>19</v>
      </c>
      <c r="R39">
        <v>2</v>
      </c>
      <c r="T39">
        <v>104</v>
      </c>
      <c r="U39">
        <v>2</v>
      </c>
      <c r="W39">
        <v>1</v>
      </c>
      <c r="X39">
        <v>5</v>
      </c>
      <c r="Z39">
        <v>2</v>
      </c>
      <c r="AD39">
        <v>7</v>
      </c>
      <c r="AE39">
        <v>9</v>
      </c>
    </row>
    <row r="40" spans="1:32">
      <c r="A40" t="s">
        <v>762</v>
      </c>
      <c r="B40" t="s">
        <v>61</v>
      </c>
      <c r="C40">
        <v>12721</v>
      </c>
      <c r="D40">
        <v>2528</v>
      </c>
      <c r="E40">
        <v>1688</v>
      </c>
      <c r="F40">
        <v>4</v>
      </c>
      <c r="G40">
        <v>61</v>
      </c>
      <c r="H40">
        <v>1</v>
      </c>
      <c r="I40">
        <v>675</v>
      </c>
      <c r="L40">
        <v>46</v>
      </c>
      <c r="N40">
        <v>3</v>
      </c>
      <c r="O40">
        <v>14</v>
      </c>
      <c r="P40">
        <v>461</v>
      </c>
      <c r="R40">
        <v>243</v>
      </c>
      <c r="S40">
        <v>143</v>
      </c>
      <c r="T40">
        <v>3801</v>
      </c>
      <c r="U40">
        <v>205</v>
      </c>
      <c r="W40">
        <v>17</v>
      </c>
      <c r="X40">
        <v>1516</v>
      </c>
      <c r="Y40">
        <v>111</v>
      </c>
      <c r="Z40">
        <v>279</v>
      </c>
      <c r="AD40">
        <v>1015</v>
      </c>
      <c r="AE40">
        <v>67</v>
      </c>
    </row>
    <row r="41" spans="1:32">
      <c r="A41" t="s">
        <v>762</v>
      </c>
      <c r="B41" t="s">
        <v>74</v>
      </c>
      <c r="C41">
        <v>565</v>
      </c>
      <c r="D41">
        <v>305</v>
      </c>
      <c r="E41">
        <v>59</v>
      </c>
      <c r="L41">
        <v>2</v>
      </c>
      <c r="O41">
        <v>5</v>
      </c>
      <c r="P41">
        <v>40</v>
      </c>
      <c r="R41">
        <v>11</v>
      </c>
      <c r="S41">
        <v>11</v>
      </c>
      <c r="T41">
        <v>83</v>
      </c>
      <c r="X41">
        <v>2</v>
      </c>
      <c r="Y41">
        <v>3</v>
      </c>
      <c r="Z41">
        <v>9</v>
      </c>
      <c r="AD41">
        <v>23</v>
      </c>
      <c r="AE41">
        <v>12</v>
      </c>
    </row>
    <row r="42" spans="1:32">
      <c r="A42" t="s">
        <v>762</v>
      </c>
      <c r="B42" t="s">
        <v>135</v>
      </c>
      <c r="C42">
        <v>159</v>
      </c>
      <c r="D42">
        <v>25</v>
      </c>
      <c r="E42">
        <v>1</v>
      </c>
      <c r="Q42">
        <v>2</v>
      </c>
      <c r="U42">
        <v>6</v>
      </c>
      <c r="AA42">
        <v>11</v>
      </c>
      <c r="AE42">
        <v>15</v>
      </c>
      <c r="AF42">
        <v>99</v>
      </c>
    </row>
    <row r="43" spans="1:32">
      <c r="A43" t="s">
        <v>762</v>
      </c>
      <c r="B43" t="s">
        <v>475</v>
      </c>
      <c r="C43">
        <v>1</v>
      </c>
      <c r="U43">
        <v>1</v>
      </c>
    </row>
    <row r="44" spans="1:32">
      <c r="A44" t="s">
        <v>762</v>
      </c>
      <c r="B44" t="s">
        <v>221</v>
      </c>
      <c r="C44">
        <v>8</v>
      </c>
      <c r="D44">
        <v>2</v>
      </c>
      <c r="T44">
        <v>6</v>
      </c>
    </row>
    <row r="45" spans="1:32">
      <c r="A45" t="s">
        <v>762</v>
      </c>
      <c r="B45" t="s">
        <v>68</v>
      </c>
      <c r="C45">
        <v>14328</v>
      </c>
      <c r="D45">
        <v>7398</v>
      </c>
      <c r="E45">
        <v>389</v>
      </c>
      <c r="G45">
        <v>35</v>
      </c>
      <c r="H45">
        <v>1</v>
      </c>
      <c r="I45">
        <v>187</v>
      </c>
      <c r="L45">
        <v>334</v>
      </c>
      <c r="N45">
        <v>7</v>
      </c>
      <c r="O45">
        <v>32</v>
      </c>
      <c r="P45">
        <v>951</v>
      </c>
      <c r="R45">
        <v>369</v>
      </c>
      <c r="S45">
        <v>356</v>
      </c>
      <c r="T45">
        <v>1499</v>
      </c>
      <c r="U45">
        <v>788</v>
      </c>
      <c r="W45">
        <v>7</v>
      </c>
      <c r="X45">
        <v>5</v>
      </c>
      <c r="Y45">
        <v>33</v>
      </c>
      <c r="Z45">
        <v>26</v>
      </c>
      <c r="AB45">
        <v>1</v>
      </c>
      <c r="AD45">
        <v>2111</v>
      </c>
      <c r="AE45">
        <v>19</v>
      </c>
    </row>
    <row r="46" spans="1:32">
      <c r="A46" t="s">
        <v>762</v>
      </c>
      <c r="B46" t="s">
        <v>70</v>
      </c>
      <c r="C46">
        <v>48773</v>
      </c>
      <c r="D46">
        <v>7781</v>
      </c>
      <c r="E46">
        <v>133</v>
      </c>
      <c r="F46">
        <v>4</v>
      </c>
      <c r="G46">
        <v>41</v>
      </c>
      <c r="H46">
        <v>59</v>
      </c>
      <c r="I46">
        <v>20</v>
      </c>
      <c r="L46">
        <v>487</v>
      </c>
      <c r="N46">
        <v>25</v>
      </c>
      <c r="O46">
        <v>613</v>
      </c>
      <c r="P46">
        <v>4389</v>
      </c>
      <c r="R46">
        <v>3110</v>
      </c>
      <c r="S46">
        <v>2583</v>
      </c>
      <c r="T46">
        <v>28216</v>
      </c>
      <c r="U46">
        <v>46</v>
      </c>
      <c r="V46">
        <v>9</v>
      </c>
      <c r="W46">
        <v>16</v>
      </c>
      <c r="X46">
        <v>21</v>
      </c>
      <c r="Y46">
        <v>3</v>
      </c>
      <c r="Z46">
        <v>304</v>
      </c>
      <c r="AB46">
        <v>2</v>
      </c>
      <c r="AD46">
        <v>79</v>
      </c>
      <c r="AE46">
        <v>832</v>
      </c>
    </row>
    <row r="47" spans="1:32">
      <c r="A47" t="s">
        <v>762</v>
      </c>
      <c r="B47" t="s">
        <v>71</v>
      </c>
      <c r="C47">
        <v>12568</v>
      </c>
      <c r="D47">
        <v>3601</v>
      </c>
      <c r="E47">
        <v>266</v>
      </c>
      <c r="F47">
        <v>7</v>
      </c>
      <c r="G47">
        <v>58</v>
      </c>
      <c r="H47">
        <v>1</v>
      </c>
      <c r="I47">
        <v>81</v>
      </c>
      <c r="L47">
        <v>492</v>
      </c>
      <c r="N47">
        <v>61</v>
      </c>
      <c r="O47">
        <v>110</v>
      </c>
      <c r="P47">
        <v>986</v>
      </c>
      <c r="R47">
        <v>532</v>
      </c>
      <c r="S47">
        <v>652</v>
      </c>
      <c r="T47">
        <v>4417</v>
      </c>
      <c r="U47">
        <v>236</v>
      </c>
      <c r="V47">
        <v>4</v>
      </c>
      <c r="W47">
        <v>15</v>
      </c>
      <c r="X47">
        <v>3</v>
      </c>
      <c r="Y47">
        <v>16</v>
      </c>
      <c r="Z47">
        <v>35</v>
      </c>
      <c r="AD47">
        <v>1087</v>
      </c>
      <c r="AE47">
        <v>153</v>
      </c>
    </row>
    <row r="48" spans="1:32">
      <c r="A48" t="s">
        <v>762</v>
      </c>
      <c r="B48" t="s">
        <v>132</v>
      </c>
      <c r="C48">
        <v>9</v>
      </c>
      <c r="E48">
        <v>2</v>
      </c>
      <c r="T48">
        <v>5</v>
      </c>
      <c r="U48">
        <v>1</v>
      </c>
      <c r="Z48">
        <v>1</v>
      </c>
    </row>
    <row r="49" spans="1:32">
      <c r="A49" t="s">
        <v>762</v>
      </c>
      <c r="B49" t="s">
        <v>64</v>
      </c>
      <c r="C49">
        <v>79</v>
      </c>
      <c r="D49">
        <v>23</v>
      </c>
      <c r="E49">
        <v>1</v>
      </c>
      <c r="T49">
        <v>44</v>
      </c>
      <c r="Z49">
        <v>1</v>
      </c>
      <c r="AD49">
        <v>1</v>
      </c>
      <c r="AE49">
        <v>9</v>
      </c>
    </row>
    <row r="50" spans="1:32">
      <c r="A50" t="s">
        <v>762</v>
      </c>
      <c r="B50" t="s">
        <v>67</v>
      </c>
      <c r="C50">
        <v>199</v>
      </c>
      <c r="D50">
        <v>17</v>
      </c>
      <c r="E50">
        <v>1</v>
      </c>
      <c r="I50">
        <v>1</v>
      </c>
      <c r="L50">
        <v>2</v>
      </c>
      <c r="N50">
        <v>1</v>
      </c>
      <c r="Q50">
        <v>6</v>
      </c>
      <c r="U50">
        <v>6</v>
      </c>
      <c r="V50">
        <v>4</v>
      </c>
      <c r="X50">
        <v>1</v>
      </c>
      <c r="Y50">
        <v>6</v>
      </c>
      <c r="AA50">
        <v>24</v>
      </c>
      <c r="AE50">
        <v>79</v>
      </c>
      <c r="AF50">
        <v>51</v>
      </c>
    </row>
    <row r="51" spans="1:32">
      <c r="A51" t="s">
        <v>762</v>
      </c>
      <c r="B51" t="s">
        <v>72</v>
      </c>
      <c r="C51">
        <v>4413</v>
      </c>
      <c r="D51">
        <v>919</v>
      </c>
      <c r="E51">
        <v>297</v>
      </c>
      <c r="F51">
        <v>4</v>
      </c>
      <c r="G51">
        <v>15</v>
      </c>
      <c r="H51">
        <v>4</v>
      </c>
      <c r="I51">
        <v>36</v>
      </c>
      <c r="L51">
        <v>82</v>
      </c>
      <c r="N51">
        <v>16</v>
      </c>
      <c r="O51">
        <v>20</v>
      </c>
      <c r="P51">
        <v>203</v>
      </c>
      <c r="R51">
        <v>87</v>
      </c>
      <c r="S51">
        <v>200</v>
      </c>
      <c r="T51">
        <v>1190</v>
      </c>
      <c r="U51">
        <v>350</v>
      </c>
      <c r="V51">
        <v>7</v>
      </c>
      <c r="W51">
        <v>9</v>
      </c>
      <c r="X51">
        <v>3</v>
      </c>
      <c r="Y51">
        <v>25</v>
      </c>
      <c r="Z51">
        <v>99</v>
      </c>
      <c r="AD51">
        <v>759</v>
      </c>
      <c r="AE51">
        <v>245</v>
      </c>
    </row>
    <row r="52" spans="1:32">
      <c r="A52" t="s">
        <v>762</v>
      </c>
      <c r="B52" t="s">
        <v>115</v>
      </c>
      <c r="C52">
        <v>91742</v>
      </c>
      <c r="D52">
        <v>70769</v>
      </c>
      <c r="E52">
        <v>608</v>
      </c>
      <c r="F52">
        <v>8</v>
      </c>
      <c r="G52">
        <v>91</v>
      </c>
      <c r="I52">
        <v>82</v>
      </c>
      <c r="L52">
        <v>123</v>
      </c>
      <c r="O52">
        <v>16</v>
      </c>
      <c r="Q52">
        <v>5249</v>
      </c>
      <c r="S52">
        <v>61</v>
      </c>
      <c r="T52">
        <v>233</v>
      </c>
      <c r="U52">
        <v>887</v>
      </c>
      <c r="V52">
        <v>29</v>
      </c>
      <c r="X52">
        <v>17</v>
      </c>
      <c r="Y52">
        <v>15</v>
      </c>
      <c r="Z52">
        <v>303</v>
      </c>
      <c r="AA52">
        <v>24</v>
      </c>
      <c r="AE52">
        <v>10136</v>
      </c>
      <c r="AF52">
        <v>3091</v>
      </c>
    </row>
    <row r="53" spans="1:32">
      <c r="A53" t="s">
        <v>762</v>
      </c>
      <c r="B53" t="s">
        <v>73</v>
      </c>
      <c r="C53">
        <v>3670</v>
      </c>
      <c r="D53">
        <v>1111</v>
      </c>
      <c r="E53">
        <v>572</v>
      </c>
      <c r="G53">
        <v>1</v>
      </c>
      <c r="I53">
        <v>5</v>
      </c>
      <c r="L53">
        <v>19</v>
      </c>
      <c r="P53">
        <v>610</v>
      </c>
      <c r="R53">
        <v>894</v>
      </c>
      <c r="S53">
        <v>104</v>
      </c>
      <c r="T53">
        <v>133</v>
      </c>
      <c r="U53">
        <v>2</v>
      </c>
      <c r="V53">
        <v>3</v>
      </c>
      <c r="X53">
        <v>1</v>
      </c>
      <c r="Z53">
        <v>22</v>
      </c>
      <c r="AD53">
        <v>167</v>
      </c>
      <c r="AE53">
        <v>34</v>
      </c>
    </row>
    <row r="54" spans="1:32">
      <c r="A54" t="s">
        <v>762</v>
      </c>
      <c r="B54" t="s">
        <v>553</v>
      </c>
      <c r="C54">
        <v>395</v>
      </c>
      <c r="D54">
        <v>180</v>
      </c>
      <c r="E54">
        <v>16</v>
      </c>
      <c r="I54">
        <v>1</v>
      </c>
      <c r="N54">
        <v>1</v>
      </c>
      <c r="Q54">
        <v>10</v>
      </c>
      <c r="S54">
        <v>1</v>
      </c>
      <c r="T54">
        <v>3</v>
      </c>
      <c r="U54">
        <v>34</v>
      </c>
      <c r="V54">
        <v>4</v>
      </c>
      <c r="Z54">
        <v>3</v>
      </c>
      <c r="AA54">
        <v>21</v>
      </c>
      <c r="AE54">
        <v>49</v>
      </c>
      <c r="AF54">
        <v>72</v>
      </c>
    </row>
    <row r="55" spans="1:32">
      <c r="A55" t="s">
        <v>762</v>
      </c>
      <c r="B55" t="s">
        <v>76</v>
      </c>
      <c r="C55">
        <v>5396</v>
      </c>
      <c r="D55">
        <v>2372</v>
      </c>
      <c r="E55">
        <v>26</v>
      </c>
      <c r="F55">
        <v>3</v>
      </c>
      <c r="G55">
        <v>5</v>
      </c>
      <c r="H55">
        <v>1</v>
      </c>
      <c r="I55">
        <v>4</v>
      </c>
      <c r="L55">
        <v>98</v>
      </c>
      <c r="N55">
        <v>1</v>
      </c>
      <c r="O55">
        <v>2</v>
      </c>
      <c r="Q55">
        <v>82</v>
      </c>
      <c r="S55">
        <v>25</v>
      </c>
      <c r="T55">
        <v>20</v>
      </c>
      <c r="U55">
        <v>266</v>
      </c>
      <c r="V55">
        <v>5</v>
      </c>
      <c r="Z55">
        <v>1</v>
      </c>
      <c r="AA55">
        <v>58</v>
      </c>
      <c r="AE55">
        <v>662</v>
      </c>
      <c r="AF55">
        <v>1765</v>
      </c>
    </row>
    <row r="56" spans="1:32">
      <c r="A56" t="s">
        <v>762</v>
      </c>
      <c r="B56" t="s">
        <v>633</v>
      </c>
      <c r="C56">
        <v>13376</v>
      </c>
      <c r="D56">
        <v>5660</v>
      </c>
      <c r="E56">
        <v>85</v>
      </c>
      <c r="F56">
        <v>9</v>
      </c>
      <c r="G56">
        <v>51</v>
      </c>
      <c r="I56">
        <v>224</v>
      </c>
      <c r="L56">
        <v>140</v>
      </c>
      <c r="N56">
        <v>2</v>
      </c>
      <c r="O56">
        <v>37</v>
      </c>
      <c r="Q56">
        <v>2865</v>
      </c>
      <c r="S56">
        <v>233</v>
      </c>
      <c r="T56">
        <v>224</v>
      </c>
      <c r="U56">
        <v>2354</v>
      </c>
      <c r="V56">
        <v>228</v>
      </c>
      <c r="W56">
        <v>2</v>
      </c>
      <c r="X56">
        <v>4</v>
      </c>
      <c r="Y56">
        <v>20</v>
      </c>
      <c r="Z56">
        <v>48</v>
      </c>
      <c r="AA56">
        <v>19</v>
      </c>
      <c r="AE56">
        <v>1068</v>
      </c>
      <c r="AF56">
        <v>103</v>
      </c>
    </row>
    <row r="57" spans="1:32">
      <c r="A57" t="s">
        <v>762</v>
      </c>
      <c r="B57" t="s">
        <v>473</v>
      </c>
      <c r="C57">
        <v>133</v>
      </c>
      <c r="D57">
        <v>16</v>
      </c>
      <c r="E57">
        <v>4</v>
      </c>
      <c r="Q57">
        <v>13</v>
      </c>
      <c r="U57">
        <v>91</v>
      </c>
      <c r="V57">
        <v>3</v>
      </c>
      <c r="Y57">
        <v>1</v>
      </c>
      <c r="AA57">
        <v>3</v>
      </c>
      <c r="AE57">
        <v>1</v>
      </c>
      <c r="AF57">
        <v>1</v>
      </c>
    </row>
    <row r="58" spans="1:32">
      <c r="A58" t="s">
        <v>762</v>
      </c>
      <c r="B58" t="s">
        <v>80</v>
      </c>
      <c r="C58">
        <v>22618</v>
      </c>
      <c r="D58">
        <v>1642</v>
      </c>
      <c r="E58">
        <v>433</v>
      </c>
      <c r="F58">
        <v>7</v>
      </c>
      <c r="G58">
        <v>122</v>
      </c>
      <c r="I58">
        <v>2</v>
      </c>
      <c r="L58">
        <v>20</v>
      </c>
      <c r="O58">
        <v>29</v>
      </c>
      <c r="Q58">
        <v>135</v>
      </c>
      <c r="S58">
        <v>60</v>
      </c>
      <c r="T58">
        <v>111</v>
      </c>
      <c r="U58">
        <v>632</v>
      </c>
      <c r="V58">
        <v>3</v>
      </c>
      <c r="W58">
        <v>1</v>
      </c>
      <c r="X58">
        <v>2</v>
      </c>
      <c r="Y58">
        <v>31</v>
      </c>
      <c r="Z58">
        <v>20</v>
      </c>
      <c r="AA58">
        <v>16</v>
      </c>
      <c r="AE58">
        <v>19323</v>
      </c>
      <c r="AF58">
        <v>29</v>
      </c>
    </row>
    <row r="59" spans="1:32">
      <c r="A59" t="s">
        <v>762</v>
      </c>
      <c r="B59" t="s">
        <v>79</v>
      </c>
      <c r="C59">
        <v>13</v>
      </c>
      <c r="D59">
        <v>1</v>
      </c>
      <c r="G59">
        <v>1</v>
      </c>
      <c r="P59">
        <v>1</v>
      </c>
      <c r="T59">
        <v>10</v>
      </c>
    </row>
    <row r="60" spans="1:32">
      <c r="A60" t="s">
        <v>762</v>
      </c>
      <c r="B60" t="s">
        <v>81</v>
      </c>
      <c r="C60">
        <v>56</v>
      </c>
      <c r="D60">
        <v>21</v>
      </c>
      <c r="E60">
        <v>4</v>
      </c>
      <c r="Q60">
        <v>7</v>
      </c>
      <c r="U60">
        <v>15</v>
      </c>
      <c r="V60">
        <v>2</v>
      </c>
      <c r="Z60">
        <v>1</v>
      </c>
      <c r="AA60">
        <v>2</v>
      </c>
      <c r="AE60">
        <v>2</v>
      </c>
      <c r="AF60">
        <v>2</v>
      </c>
    </row>
    <row r="61" spans="1:32">
      <c r="A61" t="s">
        <v>762</v>
      </c>
      <c r="B61" t="s">
        <v>82</v>
      </c>
      <c r="C61">
        <v>2666</v>
      </c>
      <c r="D61">
        <v>1199</v>
      </c>
      <c r="E61">
        <v>90</v>
      </c>
      <c r="F61">
        <v>1</v>
      </c>
      <c r="G61">
        <v>4</v>
      </c>
      <c r="I61">
        <v>8</v>
      </c>
      <c r="L61">
        <v>21</v>
      </c>
      <c r="N61">
        <v>8</v>
      </c>
      <c r="O61">
        <v>4</v>
      </c>
      <c r="P61">
        <v>118</v>
      </c>
      <c r="R61">
        <v>67</v>
      </c>
      <c r="S61">
        <v>31</v>
      </c>
      <c r="T61">
        <v>555</v>
      </c>
      <c r="U61">
        <v>30</v>
      </c>
      <c r="V61">
        <v>1</v>
      </c>
      <c r="X61">
        <v>3</v>
      </c>
      <c r="Y61">
        <v>9</v>
      </c>
      <c r="Z61">
        <v>124</v>
      </c>
      <c r="AD61">
        <v>184</v>
      </c>
      <c r="AE61">
        <v>372</v>
      </c>
    </row>
    <row r="62" spans="1:32">
      <c r="A62" t="s">
        <v>762</v>
      </c>
      <c r="B62" t="s">
        <v>225</v>
      </c>
      <c r="C62">
        <v>34</v>
      </c>
      <c r="D62">
        <v>3</v>
      </c>
      <c r="E62">
        <v>1</v>
      </c>
      <c r="Q62">
        <v>2</v>
      </c>
      <c r="T62">
        <v>3</v>
      </c>
      <c r="U62">
        <v>14</v>
      </c>
      <c r="V62">
        <v>1</v>
      </c>
      <c r="X62">
        <v>1</v>
      </c>
      <c r="AA62">
        <v>6</v>
      </c>
      <c r="AE62">
        <v>1</v>
      </c>
      <c r="AF62">
        <v>2</v>
      </c>
    </row>
    <row r="63" spans="1:32">
      <c r="A63" t="s">
        <v>762</v>
      </c>
      <c r="B63" t="s">
        <v>84</v>
      </c>
      <c r="C63">
        <v>3353</v>
      </c>
      <c r="D63">
        <v>764</v>
      </c>
      <c r="E63">
        <v>166</v>
      </c>
      <c r="G63">
        <v>17</v>
      </c>
      <c r="H63">
        <v>2</v>
      </c>
      <c r="I63">
        <v>9</v>
      </c>
      <c r="L63">
        <v>49</v>
      </c>
      <c r="N63">
        <v>14</v>
      </c>
      <c r="O63">
        <v>14</v>
      </c>
      <c r="P63">
        <v>469</v>
      </c>
      <c r="R63">
        <v>140</v>
      </c>
      <c r="S63">
        <v>267</v>
      </c>
      <c r="T63">
        <v>1106</v>
      </c>
      <c r="U63">
        <v>162</v>
      </c>
      <c r="V63">
        <v>1</v>
      </c>
      <c r="W63">
        <v>5</v>
      </c>
      <c r="X63">
        <v>1</v>
      </c>
      <c r="Y63">
        <v>8</v>
      </c>
      <c r="Z63">
        <v>18</v>
      </c>
      <c r="AD63">
        <v>149</v>
      </c>
      <c r="AE63">
        <v>41</v>
      </c>
    </row>
    <row r="64" spans="1:32">
      <c r="A64" t="s">
        <v>762</v>
      </c>
      <c r="B64" t="s">
        <v>86</v>
      </c>
      <c r="C64">
        <v>2555</v>
      </c>
      <c r="D64">
        <v>1113</v>
      </c>
      <c r="E64">
        <v>26</v>
      </c>
      <c r="F64">
        <v>7</v>
      </c>
      <c r="G64">
        <v>20</v>
      </c>
      <c r="I64">
        <v>139</v>
      </c>
      <c r="L64">
        <v>6</v>
      </c>
      <c r="M64">
        <v>27</v>
      </c>
      <c r="N64">
        <v>4</v>
      </c>
      <c r="O64">
        <v>1</v>
      </c>
      <c r="P64">
        <v>66</v>
      </c>
      <c r="R64">
        <v>9</v>
      </c>
      <c r="S64">
        <v>112</v>
      </c>
      <c r="T64">
        <v>374</v>
      </c>
      <c r="U64">
        <v>20</v>
      </c>
      <c r="W64">
        <v>2</v>
      </c>
      <c r="X64">
        <v>6</v>
      </c>
      <c r="Y64">
        <v>2</v>
      </c>
      <c r="Z64">
        <v>422</v>
      </c>
      <c r="AD64">
        <v>61</v>
      </c>
      <c r="AE64">
        <v>138</v>
      </c>
    </row>
    <row r="65" spans="1:32">
      <c r="A65" t="s">
        <v>762</v>
      </c>
      <c r="B65" t="s">
        <v>216</v>
      </c>
      <c r="C65">
        <v>368</v>
      </c>
      <c r="D65">
        <v>27</v>
      </c>
      <c r="E65">
        <v>15</v>
      </c>
      <c r="G65">
        <v>4</v>
      </c>
      <c r="I65">
        <v>1</v>
      </c>
      <c r="L65">
        <v>3</v>
      </c>
      <c r="N65">
        <v>2</v>
      </c>
      <c r="P65">
        <v>46</v>
      </c>
      <c r="R65">
        <v>19</v>
      </c>
      <c r="S65">
        <v>16</v>
      </c>
      <c r="T65">
        <v>174</v>
      </c>
      <c r="U65">
        <v>11</v>
      </c>
      <c r="W65">
        <v>1</v>
      </c>
      <c r="Y65">
        <v>1</v>
      </c>
      <c r="Z65">
        <v>13</v>
      </c>
      <c r="AD65">
        <v>33</v>
      </c>
      <c r="AE65">
        <v>6</v>
      </c>
    </row>
    <row r="66" spans="1:32">
      <c r="A66" t="s">
        <v>762</v>
      </c>
      <c r="B66" t="s">
        <v>107</v>
      </c>
      <c r="C66">
        <v>8</v>
      </c>
      <c r="T66">
        <v>8</v>
      </c>
    </row>
    <row r="67" spans="1:32">
      <c r="A67" t="s">
        <v>762</v>
      </c>
      <c r="B67" t="s">
        <v>87</v>
      </c>
      <c r="C67">
        <v>3</v>
      </c>
      <c r="T67">
        <v>3</v>
      </c>
    </row>
    <row r="68" spans="1:32">
      <c r="A68" t="s">
        <v>762</v>
      </c>
      <c r="B68" t="s">
        <v>85</v>
      </c>
      <c r="C68">
        <v>2876</v>
      </c>
      <c r="D68">
        <v>1449</v>
      </c>
      <c r="E68">
        <v>19</v>
      </c>
      <c r="F68">
        <v>3</v>
      </c>
      <c r="G68">
        <v>52</v>
      </c>
      <c r="I68">
        <v>17</v>
      </c>
      <c r="L68">
        <v>61</v>
      </c>
      <c r="N68">
        <v>1</v>
      </c>
      <c r="O68">
        <v>26</v>
      </c>
      <c r="P68">
        <v>244</v>
      </c>
      <c r="R68">
        <v>79</v>
      </c>
      <c r="S68">
        <v>122</v>
      </c>
      <c r="T68">
        <v>251</v>
      </c>
      <c r="U68">
        <v>22</v>
      </c>
      <c r="W68">
        <v>3</v>
      </c>
      <c r="X68">
        <v>10</v>
      </c>
      <c r="Y68">
        <v>56</v>
      </c>
      <c r="Z68">
        <v>1</v>
      </c>
      <c r="AD68">
        <v>423</v>
      </c>
      <c r="AE68">
        <v>37</v>
      </c>
    </row>
    <row r="69" spans="1:32">
      <c r="A69" t="s">
        <v>762</v>
      </c>
      <c r="B69" t="s">
        <v>89</v>
      </c>
      <c r="C69">
        <v>389</v>
      </c>
      <c r="D69">
        <v>18</v>
      </c>
      <c r="E69">
        <v>14</v>
      </c>
      <c r="G69">
        <v>1</v>
      </c>
      <c r="L69">
        <v>1</v>
      </c>
      <c r="N69">
        <v>1</v>
      </c>
      <c r="P69">
        <v>98</v>
      </c>
      <c r="R69">
        <v>10</v>
      </c>
      <c r="S69">
        <v>4</v>
      </c>
      <c r="T69">
        <v>212</v>
      </c>
      <c r="U69">
        <v>18</v>
      </c>
      <c r="Z69">
        <v>10</v>
      </c>
      <c r="AD69">
        <v>1</v>
      </c>
      <c r="AE69">
        <v>1</v>
      </c>
    </row>
    <row r="70" spans="1:32">
      <c r="A70" t="s">
        <v>762</v>
      </c>
      <c r="B70" t="s">
        <v>539</v>
      </c>
      <c r="C70">
        <v>4</v>
      </c>
      <c r="Q70">
        <v>1</v>
      </c>
      <c r="U70">
        <v>2</v>
      </c>
      <c r="V70">
        <v>1</v>
      </c>
    </row>
    <row r="71" spans="1:32">
      <c r="A71" t="s">
        <v>762</v>
      </c>
      <c r="B71" t="s">
        <v>94</v>
      </c>
      <c r="C71">
        <v>74</v>
      </c>
      <c r="D71">
        <v>23</v>
      </c>
      <c r="E71">
        <v>7</v>
      </c>
      <c r="G71">
        <v>1</v>
      </c>
      <c r="L71">
        <v>1</v>
      </c>
      <c r="P71">
        <v>12</v>
      </c>
      <c r="S71">
        <v>1</v>
      </c>
      <c r="T71">
        <v>8</v>
      </c>
      <c r="U71">
        <v>2</v>
      </c>
      <c r="AD71">
        <v>18</v>
      </c>
      <c r="AE71">
        <v>1</v>
      </c>
    </row>
    <row r="72" spans="1:32">
      <c r="A72" t="s">
        <v>762</v>
      </c>
      <c r="B72" t="s">
        <v>91</v>
      </c>
      <c r="C72">
        <v>242</v>
      </c>
      <c r="D72">
        <v>29</v>
      </c>
      <c r="E72">
        <v>6</v>
      </c>
      <c r="M72">
        <v>1</v>
      </c>
      <c r="N72">
        <v>1</v>
      </c>
      <c r="O72">
        <v>1</v>
      </c>
      <c r="Q72">
        <v>4</v>
      </c>
      <c r="S72">
        <v>5</v>
      </c>
      <c r="T72">
        <v>8</v>
      </c>
      <c r="U72">
        <v>47</v>
      </c>
      <c r="V72">
        <v>10</v>
      </c>
      <c r="AA72">
        <v>96</v>
      </c>
      <c r="AE72">
        <v>17</v>
      </c>
      <c r="AF72">
        <v>17</v>
      </c>
    </row>
    <row r="73" spans="1:32">
      <c r="A73" t="s">
        <v>762</v>
      </c>
      <c r="B73" t="s">
        <v>90</v>
      </c>
      <c r="C73">
        <v>6321</v>
      </c>
      <c r="D73">
        <v>1744</v>
      </c>
      <c r="E73">
        <v>104</v>
      </c>
      <c r="F73">
        <v>5</v>
      </c>
      <c r="G73">
        <v>62</v>
      </c>
      <c r="H73">
        <v>1</v>
      </c>
      <c r="I73">
        <v>189</v>
      </c>
      <c r="L73">
        <v>32</v>
      </c>
      <c r="O73">
        <v>42</v>
      </c>
      <c r="P73">
        <v>129</v>
      </c>
      <c r="R73">
        <v>26</v>
      </c>
      <c r="S73">
        <v>98</v>
      </c>
      <c r="T73">
        <v>635</v>
      </c>
      <c r="U73">
        <v>38</v>
      </c>
      <c r="W73">
        <v>4</v>
      </c>
      <c r="X73">
        <v>29</v>
      </c>
      <c r="Y73">
        <v>49</v>
      </c>
      <c r="Z73">
        <v>63</v>
      </c>
      <c r="AD73">
        <v>2804</v>
      </c>
      <c r="AE73">
        <v>267</v>
      </c>
    </row>
    <row r="74" spans="1:32">
      <c r="A74" t="s">
        <v>762</v>
      </c>
      <c r="B74" t="s">
        <v>95</v>
      </c>
      <c r="C74">
        <v>103900</v>
      </c>
      <c r="D74">
        <v>40130</v>
      </c>
      <c r="E74">
        <v>12305</v>
      </c>
      <c r="F74">
        <v>93</v>
      </c>
      <c r="G74">
        <v>1614</v>
      </c>
      <c r="I74">
        <v>1739</v>
      </c>
      <c r="L74">
        <v>403</v>
      </c>
      <c r="M74">
        <v>1</v>
      </c>
      <c r="O74">
        <v>95</v>
      </c>
      <c r="P74">
        <v>49</v>
      </c>
      <c r="Q74">
        <v>3205</v>
      </c>
      <c r="S74">
        <v>667</v>
      </c>
      <c r="T74">
        <v>164</v>
      </c>
      <c r="U74">
        <v>15567</v>
      </c>
      <c r="V74">
        <v>115</v>
      </c>
      <c r="W74">
        <v>8</v>
      </c>
      <c r="X74">
        <v>137</v>
      </c>
      <c r="Y74">
        <v>16</v>
      </c>
      <c r="Z74">
        <v>670</v>
      </c>
      <c r="AA74">
        <v>158</v>
      </c>
      <c r="AB74">
        <v>2</v>
      </c>
      <c r="AC74">
        <v>1</v>
      </c>
      <c r="AE74">
        <v>22862</v>
      </c>
      <c r="AF74">
        <v>3898</v>
      </c>
    </row>
    <row r="75" spans="1:32">
      <c r="A75" t="s">
        <v>762</v>
      </c>
      <c r="B75" t="s">
        <v>100</v>
      </c>
      <c r="C75">
        <v>49</v>
      </c>
      <c r="D75">
        <v>19</v>
      </c>
      <c r="P75">
        <v>3</v>
      </c>
      <c r="T75">
        <v>21</v>
      </c>
      <c r="U75">
        <v>2</v>
      </c>
      <c r="Z75">
        <v>1</v>
      </c>
      <c r="AD75">
        <v>7</v>
      </c>
    </row>
    <row r="76" spans="1:32">
      <c r="A76" t="s">
        <v>762</v>
      </c>
      <c r="B76" t="s">
        <v>186</v>
      </c>
      <c r="C76">
        <v>328</v>
      </c>
      <c r="D76">
        <v>69</v>
      </c>
      <c r="E76">
        <v>16</v>
      </c>
      <c r="F76">
        <v>1</v>
      </c>
      <c r="G76">
        <v>3</v>
      </c>
      <c r="I76">
        <v>5</v>
      </c>
      <c r="L76">
        <v>2</v>
      </c>
      <c r="M76">
        <v>2</v>
      </c>
      <c r="Q76">
        <v>70</v>
      </c>
      <c r="S76">
        <v>11</v>
      </c>
      <c r="T76">
        <v>2</v>
      </c>
      <c r="U76">
        <v>25</v>
      </c>
      <c r="V76">
        <v>9</v>
      </c>
      <c r="Y76">
        <v>1</v>
      </c>
      <c r="AA76">
        <v>22</v>
      </c>
      <c r="AE76">
        <v>47</v>
      </c>
      <c r="AF76">
        <v>43</v>
      </c>
    </row>
    <row r="77" spans="1:32">
      <c r="A77" t="s">
        <v>762</v>
      </c>
      <c r="B77" t="s">
        <v>96</v>
      </c>
      <c r="C77">
        <v>50</v>
      </c>
      <c r="D77">
        <v>12</v>
      </c>
      <c r="E77">
        <v>2</v>
      </c>
      <c r="P77">
        <v>4</v>
      </c>
      <c r="S77">
        <v>1</v>
      </c>
      <c r="T77">
        <v>26</v>
      </c>
      <c r="U77">
        <v>2</v>
      </c>
      <c r="Z77">
        <v>2</v>
      </c>
      <c r="AD77">
        <v>1</v>
      </c>
    </row>
    <row r="78" spans="1:32">
      <c r="A78" t="s">
        <v>762</v>
      </c>
      <c r="B78" t="s">
        <v>104</v>
      </c>
      <c r="C78">
        <v>101</v>
      </c>
      <c r="D78">
        <v>21</v>
      </c>
      <c r="E78">
        <v>5</v>
      </c>
      <c r="I78">
        <v>1</v>
      </c>
      <c r="P78">
        <v>15</v>
      </c>
      <c r="R78">
        <v>2</v>
      </c>
      <c r="T78">
        <v>19</v>
      </c>
      <c r="U78">
        <v>17</v>
      </c>
      <c r="Z78">
        <v>10</v>
      </c>
      <c r="AD78">
        <v>6</v>
      </c>
      <c r="AE78">
        <v>5</v>
      </c>
    </row>
    <row r="79" spans="1:32">
      <c r="A79" t="s">
        <v>762</v>
      </c>
      <c r="B79" t="s">
        <v>99</v>
      </c>
      <c r="C79">
        <v>18533</v>
      </c>
      <c r="D79">
        <v>11579</v>
      </c>
      <c r="E79">
        <v>170</v>
      </c>
      <c r="G79">
        <v>28</v>
      </c>
      <c r="H79">
        <v>2</v>
      </c>
      <c r="I79">
        <v>11</v>
      </c>
      <c r="L79">
        <v>179</v>
      </c>
      <c r="N79">
        <v>25</v>
      </c>
      <c r="O79">
        <v>12</v>
      </c>
      <c r="Q79">
        <v>3234</v>
      </c>
      <c r="S79">
        <v>290</v>
      </c>
      <c r="T79">
        <v>439</v>
      </c>
      <c r="U79">
        <v>1665</v>
      </c>
      <c r="V79">
        <v>54</v>
      </c>
      <c r="W79">
        <v>3</v>
      </c>
      <c r="X79">
        <v>12</v>
      </c>
      <c r="Y79">
        <v>10</v>
      </c>
      <c r="Z79">
        <v>7</v>
      </c>
      <c r="AA79">
        <v>57</v>
      </c>
      <c r="AB79">
        <v>1</v>
      </c>
      <c r="AE79">
        <v>601</v>
      </c>
      <c r="AF79">
        <v>154</v>
      </c>
    </row>
    <row r="80" spans="1:32">
      <c r="A80" t="s">
        <v>762</v>
      </c>
      <c r="B80" t="s">
        <v>78</v>
      </c>
      <c r="C80">
        <v>69906</v>
      </c>
      <c r="D80">
        <v>35468</v>
      </c>
      <c r="E80">
        <v>622</v>
      </c>
      <c r="F80">
        <v>90</v>
      </c>
      <c r="G80">
        <v>75</v>
      </c>
      <c r="H80">
        <v>1</v>
      </c>
      <c r="I80">
        <v>59</v>
      </c>
      <c r="L80">
        <v>77</v>
      </c>
      <c r="M80">
        <v>1</v>
      </c>
      <c r="N80">
        <v>8</v>
      </c>
      <c r="O80">
        <v>190</v>
      </c>
      <c r="Q80">
        <v>5582</v>
      </c>
      <c r="S80">
        <v>936</v>
      </c>
      <c r="T80">
        <v>428</v>
      </c>
      <c r="U80">
        <v>16525</v>
      </c>
      <c r="V80">
        <v>25</v>
      </c>
      <c r="X80">
        <v>17</v>
      </c>
      <c r="Y80">
        <v>57</v>
      </c>
      <c r="Z80">
        <v>123</v>
      </c>
      <c r="AA80">
        <v>184</v>
      </c>
      <c r="AE80">
        <v>9306</v>
      </c>
      <c r="AF80">
        <v>132</v>
      </c>
    </row>
    <row r="81" spans="1:32">
      <c r="A81" t="s">
        <v>762</v>
      </c>
      <c r="B81" t="s">
        <v>101</v>
      </c>
      <c r="C81">
        <v>872</v>
      </c>
      <c r="D81">
        <v>169</v>
      </c>
      <c r="E81">
        <v>36</v>
      </c>
      <c r="I81">
        <v>2</v>
      </c>
      <c r="L81">
        <v>4</v>
      </c>
      <c r="N81">
        <v>1</v>
      </c>
      <c r="O81">
        <v>1</v>
      </c>
      <c r="P81">
        <v>165</v>
      </c>
      <c r="R81">
        <v>11</v>
      </c>
      <c r="S81">
        <v>13</v>
      </c>
      <c r="T81">
        <v>324</v>
      </c>
      <c r="U81">
        <v>60</v>
      </c>
      <c r="W81">
        <v>1</v>
      </c>
      <c r="Y81">
        <v>1</v>
      </c>
      <c r="Z81">
        <v>25</v>
      </c>
      <c r="AD81">
        <v>44</v>
      </c>
      <c r="AE81">
        <v>15</v>
      </c>
    </row>
    <row r="82" spans="1:32">
      <c r="A82" t="s">
        <v>762</v>
      </c>
      <c r="B82" t="s">
        <v>102</v>
      </c>
      <c r="C82">
        <v>24</v>
      </c>
      <c r="D82">
        <v>18</v>
      </c>
      <c r="F82">
        <v>2</v>
      </c>
      <c r="U82">
        <v>4</v>
      </c>
    </row>
    <row r="83" spans="1:32">
      <c r="A83" t="s">
        <v>762</v>
      </c>
      <c r="B83" t="s">
        <v>108</v>
      </c>
      <c r="C83">
        <v>42010</v>
      </c>
      <c r="D83">
        <v>20815</v>
      </c>
      <c r="E83">
        <v>196</v>
      </c>
      <c r="F83">
        <v>65</v>
      </c>
      <c r="G83">
        <v>53</v>
      </c>
      <c r="H83">
        <v>2</v>
      </c>
      <c r="I83">
        <v>40</v>
      </c>
      <c r="L83">
        <v>638</v>
      </c>
      <c r="M83">
        <v>5</v>
      </c>
      <c r="N83">
        <v>20</v>
      </c>
      <c r="O83">
        <v>34</v>
      </c>
      <c r="Q83">
        <v>2113</v>
      </c>
      <c r="S83">
        <v>73</v>
      </c>
      <c r="T83">
        <v>79</v>
      </c>
      <c r="U83">
        <v>5493</v>
      </c>
      <c r="V83">
        <v>31</v>
      </c>
      <c r="W83">
        <v>5</v>
      </c>
      <c r="X83">
        <v>8</v>
      </c>
      <c r="Y83">
        <v>8</v>
      </c>
      <c r="Z83">
        <v>5</v>
      </c>
      <c r="AA83">
        <v>330</v>
      </c>
      <c r="AE83">
        <v>5848</v>
      </c>
      <c r="AF83">
        <v>6149</v>
      </c>
    </row>
    <row r="84" spans="1:32">
      <c r="A84" t="s">
        <v>762</v>
      </c>
      <c r="B84" t="s">
        <v>103</v>
      </c>
      <c r="C84">
        <v>37</v>
      </c>
      <c r="D84">
        <v>6</v>
      </c>
      <c r="E84">
        <v>2</v>
      </c>
      <c r="P84">
        <v>2</v>
      </c>
      <c r="R84">
        <v>1</v>
      </c>
      <c r="S84">
        <v>6</v>
      </c>
      <c r="T84">
        <v>16</v>
      </c>
      <c r="U84">
        <v>1</v>
      </c>
      <c r="AD84">
        <v>1</v>
      </c>
      <c r="AE84">
        <v>2</v>
      </c>
    </row>
    <row r="85" spans="1:32">
      <c r="A85" t="s">
        <v>762</v>
      </c>
      <c r="B85" t="s">
        <v>98</v>
      </c>
      <c r="C85">
        <v>88</v>
      </c>
      <c r="D85">
        <v>33</v>
      </c>
      <c r="E85">
        <v>2</v>
      </c>
      <c r="Q85">
        <v>4</v>
      </c>
      <c r="S85">
        <v>2</v>
      </c>
      <c r="U85">
        <v>16</v>
      </c>
      <c r="V85">
        <v>1</v>
      </c>
      <c r="Z85">
        <v>1</v>
      </c>
      <c r="AA85">
        <v>12</v>
      </c>
      <c r="AE85">
        <v>7</v>
      </c>
      <c r="AF85">
        <v>10</v>
      </c>
    </row>
    <row r="86" spans="1:32">
      <c r="A86" t="s">
        <v>762</v>
      </c>
      <c r="B86" t="s">
        <v>106</v>
      </c>
      <c r="C86">
        <v>1541</v>
      </c>
      <c r="D86">
        <v>593</v>
      </c>
      <c r="E86">
        <v>31</v>
      </c>
      <c r="F86">
        <v>5</v>
      </c>
      <c r="G86">
        <v>2</v>
      </c>
      <c r="I86">
        <v>8</v>
      </c>
      <c r="L86">
        <v>9</v>
      </c>
      <c r="O86">
        <v>1</v>
      </c>
      <c r="Q86">
        <v>50</v>
      </c>
      <c r="S86">
        <v>33</v>
      </c>
      <c r="T86">
        <v>4</v>
      </c>
      <c r="U86">
        <v>46</v>
      </c>
      <c r="V86">
        <v>11</v>
      </c>
      <c r="X86">
        <v>1</v>
      </c>
      <c r="Z86">
        <v>17</v>
      </c>
      <c r="AA86">
        <v>5</v>
      </c>
      <c r="AC86">
        <v>1</v>
      </c>
      <c r="AE86">
        <v>528</v>
      </c>
      <c r="AF86">
        <v>196</v>
      </c>
    </row>
    <row r="87" spans="1:32">
      <c r="A87" t="s">
        <v>762</v>
      </c>
      <c r="B87" t="s">
        <v>110</v>
      </c>
      <c r="C87">
        <v>49</v>
      </c>
      <c r="D87">
        <v>15</v>
      </c>
      <c r="Q87">
        <v>2</v>
      </c>
      <c r="U87">
        <v>15</v>
      </c>
      <c r="AA87">
        <v>12</v>
      </c>
      <c r="AE87">
        <v>4</v>
      </c>
      <c r="AF87">
        <v>1</v>
      </c>
    </row>
    <row r="88" spans="1:32">
      <c r="A88" t="s">
        <v>762</v>
      </c>
      <c r="B88" t="s">
        <v>109</v>
      </c>
      <c r="C88">
        <v>1083</v>
      </c>
      <c r="D88">
        <v>97</v>
      </c>
      <c r="E88">
        <v>58</v>
      </c>
      <c r="G88">
        <v>1</v>
      </c>
      <c r="H88">
        <v>1</v>
      </c>
      <c r="I88">
        <v>4</v>
      </c>
      <c r="L88">
        <v>6</v>
      </c>
      <c r="N88">
        <v>11</v>
      </c>
      <c r="O88">
        <v>1</v>
      </c>
      <c r="P88">
        <v>73</v>
      </c>
      <c r="R88">
        <v>44</v>
      </c>
      <c r="S88">
        <v>87</v>
      </c>
      <c r="T88">
        <v>528</v>
      </c>
      <c r="U88">
        <v>25</v>
      </c>
      <c r="V88">
        <v>1</v>
      </c>
      <c r="W88">
        <v>1</v>
      </c>
      <c r="Y88">
        <v>3</v>
      </c>
      <c r="Z88">
        <v>18</v>
      </c>
      <c r="AD88">
        <v>106</v>
      </c>
      <c r="AE88">
        <v>31</v>
      </c>
    </row>
    <row r="89" spans="1:32">
      <c r="A89" t="s">
        <v>762</v>
      </c>
      <c r="B89" t="s">
        <v>105</v>
      </c>
      <c r="C89">
        <v>29</v>
      </c>
      <c r="D89">
        <v>4</v>
      </c>
      <c r="E89">
        <v>4</v>
      </c>
      <c r="P89">
        <v>3</v>
      </c>
      <c r="T89">
        <v>18</v>
      </c>
    </row>
    <row r="90" spans="1:32">
      <c r="A90" t="s">
        <v>762</v>
      </c>
      <c r="B90" t="s">
        <v>111</v>
      </c>
      <c r="C90">
        <v>9</v>
      </c>
      <c r="D90">
        <v>1</v>
      </c>
      <c r="T90">
        <v>7</v>
      </c>
      <c r="U90">
        <v>1</v>
      </c>
    </row>
    <row r="91" spans="1:32">
      <c r="A91" t="s">
        <v>762</v>
      </c>
      <c r="B91" t="s">
        <v>112</v>
      </c>
      <c r="C91">
        <v>44</v>
      </c>
      <c r="D91">
        <v>5</v>
      </c>
      <c r="E91">
        <v>1</v>
      </c>
      <c r="P91">
        <v>3</v>
      </c>
      <c r="R91">
        <v>3</v>
      </c>
      <c r="S91">
        <v>1</v>
      </c>
      <c r="T91">
        <v>24</v>
      </c>
      <c r="U91">
        <v>1</v>
      </c>
      <c r="Z91">
        <v>3</v>
      </c>
      <c r="AD91">
        <v>3</v>
      </c>
    </row>
    <row r="92" spans="1:32">
      <c r="A92" t="s">
        <v>762</v>
      </c>
      <c r="B92" t="s">
        <v>116</v>
      </c>
      <c r="C92">
        <v>180</v>
      </c>
      <c r="D92">
        <v>11</v>
      </c>
      <c r="E92">
        <v>13</v>
      </c>
      <c r="H92">
        <v>1</v>
      </c>
      <c r="I92">
        <v>2</v>
      </c>
      <c r="N92">
        <v>1</v>
      </c>
      <c r="P92">
        <v>22</v>
      </c>
      <c r="R92">
        <v>7</v>
      </c>
      <c r="S92">
        <v>1</v>
      </c>
      <c r="T92">
        <v>116</v>
      </c>
      <c r="U92">
        <v>1</v>
      </c>
      <c r="Z92">
        <v>2</v>
      </c>
      <c r="AD92">
        <v>6</v>
      </c>
      <c r="AE92">
        <v>2</v>
      </c>
    </row>
    <row r="93" spans="1:32">
      <c r="A93" t="s">
        <v>762</v>
      </c>
      <c r="B93" t="s">
        <v>114</v>
      </c>
      <c r="C93">
        <v>675</v>
      </c>
      <c r="D93">
        <v>123</v>
      </c>
      <c r="E93">
        <v>41</v>
      </c>
      <c r="G93">
        <v>1</v>
      </c>
      <c r="I93">
        <v>2</v>
      </c>
      <c r="L93">
        <v>4</v>
      </c>
      <c r="N93">
        <v>3</v>
      </c>
      <c r="P93">
        <v>24</v>
      </c>
      <c r="R93">
        <v>7</v>
      </c>
      <c r="S93">
        <v>17</v>
      </c>
      <c r="T93">
        <v>267</v>
      </c>
      <c r="U93">
        <v>13</v>
      </c>
      <c r="W93">
        <v>2</v>
      </c>
      <c r="Y93">
        <v>2</v>
      </c>
      <c r="Z93">
        <v>24</v>
      </c>
      <c r="AD93">
        <v>139</v>
      </c>
      <c r="AE93">
        <v>25</v>
      </c>
    </row>
    <row r="94" spans="1:32">
      <c r="A94" t="s">
        <v>762</v>
      </c>
      <c r="B94" t="s">
        <v>117</v>
      </c>
      <c r="C94">
        <v>14362</v>
      </c>
      <c r="D94">
        <v>8378</v>
      </c>
      <c r="E94">
        <v>567</v>
      </c>
      <c r="F94">
        <v>13</v>
      </c>
      <c r="G94">
        <v>42</v>
      </c>
      <c r="H94">
        <v>1</v>
      </c>
      <c r="I94">
        <v>4</v>
      </c>
      <c r="L94">
        <v>50</v>
      </c>
      <c r="N94">
        <v>3</v>
      </c>
      <c r="O94">
        <v>14</v>
      </c>
      <c r="Q94">
        <v>2034</v>
      </c>
      <c r="S94">
        <v>186</v>
      </c>
      <c r="T94">
        <v>177</v>
      </c>
      <c r="U94">
        <v>1050</v>
      </c>
      <c r="V94">
        <v>9</v>
      </c>
      <c r="W94">
        <v>1</v>
      </c>
      <c r="X94">
        <v>6</v>
      </c>
      <c r="Y94">
        <v>41</v>
      </c>
      <c r="Z94">
        <v>29</v>
      </c>
      <c r="AA94">
        <v>18</v>
      </c>
      <c r="AC94">
        <v>1</v>
      </c>
      <c r="AE94">
        <v>1648</v>
      </c>
      <c r="AF94">
        <v>90</v>
      </c>
    </row>
    <row r="95" spans="1:32">
      <c r="A95" t="s">
        <v>762</v>
      </c>
      <c r="B95" t="s">
        <v>123</v>
      </c>
      <c r="C95">
        <v>1684</v>
      </c>
      <c r="D95">
        <v>487</v>
      </c>
      <c r="E95">
        <v>94</v>
      </c>
      <c r="G95">
        <v>8</v>
      </c>
      <c r="H95">
        <v>1</v>
      </c>
      <c r="I95">
        <v>2</v>
      </c>
      <c r="L95">
        <v>30</v>
      </c>
      <c r="O95">
        <v>52</v>
      </c>
      <c r="P95">
        <v>341</v>
      </c>
      <c r="R95">
        <v>55</v>
      </c>
      <c r="S95">
        <v>69</v>
      </c>
      <c r="T95">
        <v>231</v>
      </c>
      <c r="U95">
        <v>35</v>
      </c>
      <c r="W95">
        <v>1</v>
      </c>
      <c r="Y95">
        <v>7</v>
      </c>
      <c r="Z95">
        <v>2</v>
      </c>
      <c r="AD95">
        <v>222</v>
      </c>
      <c r="AE95">
        <v>47</v>
      </c>
    </row>
    <row r="96" spans="1:32">
      <c r="A96" t="s">
        <v>762</v>
      </c>
      <c r="B96" t="s">
        <v>121</v>
      </c>
      <c r="C96">
        <v>40906</v>
      </c>
      <c r="D96">
        <v>3442</v>
      </c>
      <c r="E96">
        <v>1347</v>
      </c>
      <c r="F96">
        <v>569</v>
      </c>
      <c r="G96">
        <v>308</v>
      </c>
      <c r="H96">
        <v>7</v>
      </c>
      <c r="I96">
        <v>463</v>
      </c>
      <c r="K96">
        <v>11</v>
      </c>
      <c r="L96">
        <v>118</v>
      </c>
      <c r="M96">
        <v>23</v>
      </c>
      <c r="N96">
        <v>107</v>
      </c>
      <c r="O96">
        <v>372</v>
      </c>
      <c r="Q96">
        <v>4634</v>
      </c>
      <c r="S96">
        <v>3773</v>
      </c>
      <c r="T96">
        <v>537</v>
      </c>
      <c r="U96">
        <v>17842</v>
      </c>
      <c r="V96">
        <v>758</v>
      </c>
      <c r="W96">
        <v>1</v>
      </c>
      <c r="X96">
        <v>386</v>
      </c>
      <c r="Y96">
        <v>39</v>
      </c>
      <c r="Z96">
        <v>47</v>
      </c>
      <c r="AA96">
        <v>3109</v>
      </c>
      <c r="AB96">
        <v>1</v>
      </c>
      <c r="AE96">
        <v>1234</v>
      </c>
      <c r="AF96">
        <v>1778</v>
      </c>
    </row>
    <row r="97" spans="1:32">
      <c r="A97" t="s">
        <v>762</v>
      </c>
      <c r="B97" t="s">
        <v>118</v>
      </c>
      <c r="C97">
        <v>19493</v>
      </c>
      <c r="D97">
        <v>1764</v>
      </c>
      <c r="E97">
        <v>464</v>
      </c>
      <c r="F97">
        <v>37</v>
      </c>
      <c r="G97">
        <v>29</v>
      </c>
      <c r="H97">
        <v>23</v>
      </c>
      <c r="I97">
        <v>1</v>
      </c>
      <c r="L97">
        <v>26</v>
      </c>
      <c r="N97">
        <v>29</v>
      </c>
      <c r="O97">
        <v>6</v>
      </c>
      <c r="Q97">
        <v>3834</v>
      </c>
      <c r="S97">
        <v>2115</v>
      </c>
      <c r="T97">
        <v>409</v>
      </c>
      <c r="U97">
        <v>4419</v>
      </c>
      <c r="V97">
        <v>146</v>
      </c>
      <c r="X97">
        <v>21</v>
      </c>
      <c r="Y97">
        <v>8</v>
      </c>
      <c r="Z97">
        <v>801</v>
      </c>
      <c r="AA97">
        <v>702</v>
      </c>
      <c r="AC97">
        <v>2</v>
      </c>
      <c r="AE97">
        <v>789</v>
      </c>
      <c r="AF97">
        <v>3868</v>
      </c>
    </row>
    <row r="98" spans="1:32">
      <c r="A98" t="s">
        <v>762</v>
      </c>
      <c r="B98" t="s">
        <v>602</v>
      </c>
      <c r="C98">
        <v>1</v>
      </c>
      <c r="Q98">
        <v>1</v>
      </c>
    </row>
    <row r="99" spans="1:32">
      <c r="A99" t="s">
        <v>762</v>
      </c>
      <c r="B99" t="s">
        <v>122</v>
      </c>
      <c r="C99">
        <v>98</v>
      </c>
      <c r="D99">
        <v>3</v>
      </c>
      <c r="U99">
        <v>91</v>
      </c>
      <c r="Y99">
        <v>2</v>
      </c>
      <c r="AA99">
        <v>2</v>
      </c>
    </row>
    <row r="100" spans="1:32">
      <c r="A100" t="s">
        <v>762</v>
      </c>
      <c r="B100" t="s">
        <v>119</v>
      </c>
      <c r="C100">
        <v>6867</v>
      </c>
      <c r="D100">
        <v>1307</v>
      </c>
      <c r="E100">
        <v>1543</v>
      </c>
      <c r="F100">
        <v>5</v>
      </c>
      <c r="G100">
        <v>17</v>
      </c>
      <c r="I100">
        <v>16</v>
      </c>
      <c r="L100">
        <v>95</v>
      </c>
      <c r="O100">
        <v>31</v>
      </c>
      <c r="P100">
        <v>513</v>
      </c>
      <c r="R100">
        <v>79</v>
      </c>
      <c r="S100">
        <v>132</v>
      </c>
      <c r="T100">
        <v>874</v>
      </c>
      <c r="U100">
        <v>61</v>
      </c>
      <c r="W100">
        <v>12</v>
      </c>
      <c r="X100">
        <v>4</v>
      </c>
      <c r="Y100">
        <v>4</v>
      </c>
      <c r="Z100">
        <v>11</v>
      </c>
      <c r="AC100">
        <v>11</v>
      </c>
      <c r="AD100">
        <v>2133</v>
      </c>
      <c r="AE100">
        <v>19</v>
      </c>
    </row>
    <row r="101" spans="1:32">
      <c r="A101" t="s">
        <v>762</v>
      </c>
      <c r="B101" t="s">
        <v>650</v>
      </c>
      <c r="C101">
        <v>1</v>
      </c>
      <c r="AD101">
        <v>1</v>
      </c>
    </row>
    <row r="102" spans="1:32">
      <c r="A102" t="s">
        <v>762</v>
      </c>
      <c r="B102" t="s">
        <v>120</v>
      </c>
      <c r="C102">
        <v>4322</v>
      </c>
      <c r="D102">
        <v>2443</v>
      </c>
      <c r="E102">
        <v>81</v>
      </c>
      <c r="F102">
        <v>2</v>
      </c>
      <c r="G102">
        <v>20</v>
      </c>
      <c r="I102">
        <v>65</v>
      </c>
      <c r="L102">
        <v>47</v>
      </c>
      <c r="N102">
        <v>1</v>
      </c>
      <c r="O102">
        <v>9</v>
      </c>
      <c r="P102">
        <v>193</v>
      </c>
      <c r="R102">
        <v>43</v>
      </c>
      <c r="S102">
        <v>84</v>
      </c>
      <c r="T102">
        <v>664</v>
      </c>
      <c r="U102">
        <v>429</v>
      </c>
      <c r="V102">
        <v>1</v>
      </c>
      <c r="W102">
        <v>9</v>
      </c>
      <c r="X102">
        <v>13</v>
      </c>
      <c r="Y102">
        <v>13</v>
      </c>
      <c r="Z102">
        <v>15</v>
      </c>
      <c r="AD102">
        <v>167</v>
      </c>
      <c r="AE102">
        <v>153</v>
      </c>
    </row>
    <row r="103" spans="1:32">
      <c r="A103" t="s">
        <v>762</v>
      </c>
      <c r="B103" t="s">
        <v>124</v>
      </c>
      <c r="C103">
        <v>193391</v>
      </c>
      <c r="D103">
        <v>78249</v>
      </c>
      <c r="E103">
        <v>27231</v>
      </c>
      <c r="F103">
        <v>233</v>
      </c>
      <c r="G103">
        <v>508</v>
      </c>
      <c r="H103">
        <v>4</v>
      </c>
      <c r="I103">
        <v>408</v>
      </c>
      <c r="L103">
        <v>3492</v>
      </c>
      <c r="N103">
        <v>15</v>
      </c>
      <c r="O103">
        <v>6412</v>
      </c>
      <c r="Q103">
        <v>10912</v>
      </c>
      <c r="S103">
        <v>519</v>
      </c>
      <c r="T103">
        <v>422</v>
      </c>
      <c r="U103">
        <v>21726</v>
      </c>
      <c r="V103">
        <v>111</v>
      </c>
      <c r="X103">
        <v>28</v>
      </c>
      <c r="Y103">
        <v>51</v>
      </c>
      <c r="Z103">
        <v>355</v>
      </c>
      <c r="AA103">
        <v>448</v>
      </c>
      <c r="AE103">
        <v>35327</v>
      </c>
      <c r="AF103">
        <v>6940</v>
      </c>
    </row>
    <row r="104" spans="1:32">
      <c r="A104" t="s">
        <v>762</v>
      </c>
      <c r="B104" t="s">
        <v>66</v>
      </c>
      <c r="C104">
        <v>386</v>
      </c>
      <c r="D104">
        <v>163</v>
      </c>
      <c r="E104">
        <v>18</v>
      </c>
      <c r="G104">
        <v>1</v>
      </c>
      <c r="P104">
        <v>37</v>
      </c>
      <c r="R104">
        <v>17</v>
      </c>
      <c r="T104">
        <v>121</v>
      </c>
      <c r="Z104">
        <v>9</v>
      </c>
      <c r="AD104">
        <v>9</v>
      </c>
      <c r="AE104">
        <v>11</v>
      </c>
    </row>
    <row r="105" spans="1:32">
      <c r="A105" t="s">
        <v>762</v>
      </c>
      <c r="B105" t="s">
        <v>125</v>
      </c>
      <c r="C105">
        <v>1788</v>
      </c>
      <c r="D105">
        <v>569</v>
      </c>
      <c r="E105">
        <v>81</v>
      </c>
      <c r="G105">
        <v>2</v>
      </c>
      <c r="I105">
        <v>3</v>
      </c>
      <c r="L105">
        <v>9</v>
      </c>
      <c r="M105">
        <v>1</v>
      </c>
      <c r="N105">
        <v>1</v>
      </c>
      <c r="O105">
        <v>5</v>
      </c>
      <c r="Q105">
        <v>186</v>
      </c>
      <c r="S105">
        <v>52</v>
      </c>
      <c r="T105">
        <v>32</v>
      </c>
      <c r="U105">
        <v>173</v>
      </c>
      <c r="V105">
        <v>22</v>
      </c>
      <c r="Z105">
        <v>3</v>
      </c>
      <c r="AA105">
        <v>78</v>
      </c>
      <c r="AE105">
        <v>192</v>
      </c>
      <c r="AF105">
        <v>379</v>
      </c>
    </row>
    <row r="106" spans="1:32">
      <c r="A106" t="s">
        <v>762</v>
      </c>
      <c r="B106" t="s">
        <v>127</v>
      </c>
      <c r="C106">
        <v>17910</v>
      </c>
      <c r="D106">
        <v>3734</v>
      </c>
      <c r="E106">
        <v>180</v>
      </c>
      <c r="G106">
        <v>27</v>
      </c>
      <c r="H106">
        <v>180</v>
      </c>
      <c r="I106">
        <v>57</v>
      </c>
      <c r="L106">
        <v>54</v>
      </c>
      <c r="N106">
        <v>1468</v>
      </c>
      <c r="O106">
        <v>31</v>
      </c>
      <c r="P106">
        <v>2035</v>
      </c>
      <c r="R106">
        <v>92</v>
      </c>
      <c r="S106">
        <v>730</v>
      </c>
      <c r="T106">
        <v>4382</v>
      </c>
      <c r="U106">
        <v>252</v>
      </c>
      <c r="V106">
        <v>543</v>
      </c>
      <c r="W106">
        <v>3</v>
      </c>
      <c r="X106">
        <v>6</v>
      </c>
      <c r="Y106">
        <v>2</v>
      </c>
      <c r="Z106">
        <v>204</v>
      </c>
      <c r="AB106">
        <v>2418</v>
      </c>
      <c r="AD106">
        <v>1343</v>
      </c>
      <c r="AE106">
        <v>169</v>
      </c>
    </row>
    <row r="107" spans="1:32">
      <c r="A107" t="s">
        <v>762</v>
      </c>
      <c r="B107" t="s">
        <v>126</v>
      </c>
      <c r="C107">
        <v>816</v>
      </c>
      <c r="D107">
        <v>303</v>
      </c>
      <c r="E107">
        <v>24</v>
      </c>
      <c r="G107">
        <v>94</v>
      </c>
      <c r="I107">
        <v>3</v>
      </c>
      <c r="L107">
        <v>1</v>
      </c>
      <c r="N107">
        <v>4</v>
      </c>
      <c r="O107">
        <v>7</v>
      </c>
      <c r="P107">
        <v>11</v>
      </c>
      <c r="R107">
        <v>2</v>
      </c>
      <c r="S107">
        <v>16</v>
      </c>
      <c r="T107">
        <v>335</v>
      </c>
      <c r="U107">
        <v>7</v>
      </c>
      <c r="W107">
        <v>41</v>
      </c>
      <c r="X107">
        <v>2</v>
      </c>
      <c r="Y107">
        <v>3</v>
      </c>
      <c r="Z107">
        <v>24</v>
      </c>
      <c r="AD107">
        <v>7</v>
      </c>
      <c r="AE107">
        <v>6</v>
      </c>
    </row>
    <row r="108" spans="1:32">
      <c r="A108" t="s">
        <v>762</v>
      </c>
      <c r="B108" t="s">
        <v>136</v>
      </c>
      <c r="C108">
        <v>1899</v>
      </c>
      <c r="D108">
        <v>1154</v>
      </c>
      <c r="E108">
        <v>13</v>
      </c>
      <c r="G108">
        <v>2</v>
      </c>
      <c r="H108">
        <v>1</v>
      </c>
      <c r="I108">
        <v>1</v>
      </c>
      <c r="L108">
        <v>11</v>
      </c>
      <c r="N108">
        <v>4</v>
      </c>
      <c r="O108">
        <v>1</v>
      </c>
      <c r="Q108">
        <v>47</v>
      </c>
      <c r="R108">
        <v>3</v>
      </c>
      <c r="S108">
        <v>7</v>
      </c>
      <c r="T108">
        <v>127</v>
      </c>
      <c r="U108">
        <v>476</v>
      </c>
      <c r="W108">
        <v>2</v>
      </c>
      <c r="Y108">
        <v>4</v>
      </c>
      <c r="Z108">
        <v>6</v>
      </c>
      <c r="AA108">
        <v>14</v>
      </c>
      <c r="AE108">
        <v>23</v>
      </c>
      <c r="AF108">
        <v>3</v>
      </c>
    </row>
    <row r="109" spans="1:32">
      <c r="A109" t="s">
        <v>762</v>
      </c>
      <c r="B109" t="s">
        <v>128</v>
      </c>
      <c r="C109">
        <v>2450</v>
      </c>
      <c r="D109">
        <v>609</v>
      </c>
      <c r="E109">
        <v>160</v>
      </c>
      <c r="G109">
        <v>16</v>
      </c>
      <c r="I109">
        <v>7</v>
      </c>
      <c r="L109">
        <v>14</v>
      </c>
      <c r="N109">
        <v>6</v>
      </c>
      <c r="O109">
        <v>5</v>
      </c>
      <c r="P109">
        <v>218</v>
      </c>
      <c r="R109">
        <v>194</v>
      </c>
      <c r="S109">
        <v>18</v>
      </c>
      <c r="T109">
        <v>599</v>
      </c>
      <c r="U109">
        <v>147</v>
      </c>
      <c r="V109">
        <v>1</v>
      </c>
      <c r="W109">
        <v>71</v>
      </c>
      <c r="X109">
        <v>1</v>
      </c>
      <c r="Y109">
        <v>6</v>
      </c>
      <c r="Z109">
        <v>128</v>
      </c>
      <c r="AD109">
        <v>157</v>
      </c>
      <c r="AE109">
        <v>93</v>
      </c>
    </row>
    <row r="110" spans="1:32">
      <c r="A110" t="s">
        <v>762</v>
      </c>
      <c r="B110" t="s">
        <v>131</v>
      </c>
      <c r="C110">
        <v>3</v>
      </c>
      <c r="D110">
        <v>1</v>
      </c>
      <c r="V110">
        <v>1</v>
      </c>
      <c r="AA110">
        <v>1</v>
      </c>
    </row>
    <row r="111" spans="1:32">
      <c r="A111" t="s">
        <v>762</v>
      </c>
      <c r="B111" t="s">
        <v>245</v>
      </c>
      <c r="C111">
        <v>237</v>
      </c>
      <c r="D111">
        <v>97</v>
      </c>
      <c r="E111">
        <v>2</v>
      </c>
      <c r="G111">
        <v>1</v>
      </c>
      <c r="I111">
        <v>3</v>
      </c>
      <c r="Q111">
        <v>16</v>
      </c>
      <c r="S111">
        <v>2</v>
      </c>
      <c r="T111">
        <v>17</v>
      </c>
      <c r="U111">
        <v>89</v>
      </c>
      <c r="V111">
        <v>2</v>
      </c>
      <c r="Y111">
        <v>2</v>
      </c>
      <c r="AE111">
        <v>1</v>
      </c>
      <c r="AF111">
        <v>5</v>
      </c>
    </row>
    <row r="112" spans="1:32">
      <c r="A112" t="s">
        <v>762</v>
      </c>
      <c r="B112" t="s">
        <v>134</v>
      </c>
      <c r="C112">
        <v>160</v>
      </c>
      <c r="D112">
        <v>79</v>
      </c>
      <c r="I112">
        <v>6</v>
      </c>
      <c r="U112">
        <v>65</v>
      </c>
      <c r="AA112">
        <v>7</v>
      </c>
      <c r="AE112">
        <v>2</v>
      </c>
      <c r="AF112">
        <v>1</v>
      </c>
    </row>
    <row r="113" spans="1:32">
      <c r="A113" t="s">
        <v>762</v>
      </c>
      <c r="B113" t="s">
        <v>578</v>
      </c>
      <c r="C113">
        <v>998</v>
      </c>
      <c r="D113">
        <v>286</v>
      </c>
      <c r="E113">
        <v>30</v>
      </c>
      <c r="G113">
        <v>22</v>
      </c>
      <c r="I113">
        <v>2</v>
      </c>
      <c r="L113">
        <v>2</v>
      </c>
      <c r="N113">
        <v>1</v>
      </c>
      <c r="O113">
        <v>1</v>
      </c>
      <c r="Q113">
        <v>308</v>
      </c>
      <c r="S113">
        <v>16</v>
      </c>
      <c r="T113">
        <v>87</v>
      </c>
      <c r="U113">
        <v>177</v>
      </c>
      <c r="V113">
        <v>3</v>
      </c>
      <c r="X113">
        <v>3</v>
      </c>
      <c r="Y113">
        <v>3</v>
      </c>
      <c r="Z113">
        <v>6</v>
      </c>
      <c r="AA113">
        <v>6</v>
      </c>
      <c r="AE113">
        <v>32</v>
      </c>
      <c r="AF113">
        <v>13</v>
      </c>
    </row>
    <row r="114" spans="1:32">
      <c r="A114" t="s">
        <v>762</v>
      </c>
      <c r="B114" t="s">
        <v>137</v>
      </c>
      <c r="C114">
        <v>1075</v>
      </c>
      <c r="D114">
        <v>30</v>
      </c>
      <c r="E114">
        <v>10</v>
      </c>
      <c r="F114">
        <v>2</v>
      </c>
      <c r="H114">
        <v>1</v>
      </c>
      <c r="L114">
        <v>1</v>
      </c>
      <c r="M114">
        <v>3</v>
      </c>
      <c r="N114">
        <v>2</v>
      </c>
      <c r="Q114">
        <v>497</v>
      </c>
      <c r="S114">
        <v>14</v>
      </c>
      <c r="T114">
        <v>59</v>
      </c>
      <c r="U114">
        <v>367</v>
      </c>
      <c r="V114">
        <v>6</v>
      </c>
      <c r="AA114">
        <v>69</v>
      </c>
      <c r="AE114">
        <v>5</v>
      </c>
      <c r="AF114">
        <v>9</v>
      </c>
    </row>
    <row r="115" spans="1:32">
      <c r="A115" t="s">
        <v>762</v>
      </c>
      <c r="B115" t="s">
        <v>146</v>
      </c>
      <c r="C115">
        <v>2801</v>
      </c>
      <c r="D115">
        <v>1346</v>
      </c>
      <c r="E115">
        <v>5</v>
      </c>
      <c r="F115">
        <v>2</v>
      </c>
      <c r="G115">
        <v>78</v>
      </c>
      <c r="I115">
        <v>5</v>
      </c>
      <c r="L115">
        <v>53</v>
      </c>
      <c r="N115">
        <v>3</v>
      </c>
      <c r="O115">
        <v>3</v>
      </c>
      <c r="P115">
        <v>347</v>
      </c>
      <c r="Q115">
        <v>2</v>
      </c>
      <c r="R115">
        <v>31</v>
      </c>
      <c r="S115">
        <v>88</v>
      </c>
      <c r="T115">
        <v>335</v>
      </c>
      <c r="U115">
        <v>8</v>
      </c>
      <c r="W115">
        <v>5</v>
      </c>
      <c r="X115">
        <v>13</v>
      </c>
      <c r="Y115">
        <v>42</v>
      </c>
      <c r="Z115">
        <v>1</v>
      </c>
      <c r="AD115">
        <v>415</v>
      </c>
      <c r="AE115">
        <v>19</v>
      </c>
    </row>
    <row r="116" spans="1:32">
      <c r="A116" t="s">
        <v>762</v>
      </c>
      <c r="B116" t="s">
        <v>138</v>
      </c>
      <c r="C116">
        <v>464</v>
      </c>
      <c r="D116">
        <v>124</v>
      </c>
      <c r="E116">
        <v>7</v>
      </c>
      <c r="I116">
        <v>12</v>
      </c>
      <c r="L116">
        <v>3</v>
      </c>
      <c r="P116">
        <v>19</v>
      </c>
      <c r="R116">
        <v>1</v>
      </c>
      <c r="S116">
        <v>4</v>
      </c>
      <c r="T116">
        <v>268</v>
      </c>
      <c r="U116">
        <v>3</v>
      </c>
      <c r="X116">
        <v>7</v>
      </c>
      <c r="Z116">
        <v>34</v>
      </c>
      <c r="AD116">
        <v>2</v>
      </c>
      <c r="AE116">
        <v>4</v>
      </c>
    </row>
    <row r="117" spans="1:32">
      <c r="A117" t="s">
        <v>762</v>
      </c>
      <c r="B117" t="s">
        <v>143</v>
      </c>
      <c r="C117">
        <v>51</v>
      </c>
      <c r="D117">
        <v>2</v>
      </c>
      <c r="E117">
        <v>9</v>
      </c>
      <c r="P117">
        <v>23</v>
      </c>
      <c r="T117">
        <v>9</v>
      </c>
      <c r="U117">
        <v>7</v>
      </c>
      <c r="Z117">
        <v>1</v>
      </c>
    </row>
    <row r="118" spans="1:32">
      <c r="A118" t="s">
        <v>762</v>
      </c>
      <c r="B118" t="s">
        <v>142</v>
      </c>
      <c r="C118">
        <v>44</v>
      </c>
      <c r="D118">
        <v>5</v>
      </c>
      <c r="N118">
        <v>1</v>
      </c>
      <c r="P118">
        <v>6</v>
      </c>
      <c r="R118">
        <v>1</v>
      </c>
      <c r="T118">
        <v>26</v>
      </c>
      <c r="U118">
        <v>1</v>
      </c>
      <c r="Z118">
        <v>4</v>
      </c>
    </row>
    <row r="119" spans="1:32">
      <c r="A119" t="s">
        <v>762</v>
      </c>
      <c r="B119" t="s">
        <v>147</v>
      </c>
      <c r="C119">
        <v>1</v>
      </c>
      <c r="T119">
        <v>1</v>
      </c>
    </row>
    <row r="120" spans="1:32">
      <c r="A120" t="s">
        <v>762</v>
      </c>
      <c r="B120" t="s">
        <v>140</v>
      </c>
      <c r="C120">
        <v>40</v>
      </c>
      <c r="D120">
        <v>14</v>
      </c>
      <c r="E120">
        <v>1</v>
      </c>
      <c r="T120">
        <v>1</v>
      </c>
      <c r="U120">
        <v>24</v>
      </c>
    </row>
    <row r="121" spans="1:32">
      <c r="A121" t="s">
        <v>762</v>
      </c>
      <c r="B121" t="s">
        <v>144</v>
      </c>
      <c r="C121">
        <v>3906</v>
      </c>
      <c r="D121">
        <v>2327</v>
      </c>
      <c r="E121">
        <v>55</v>
      </c>
      <c r="F121">
        <v>3</v>
      </c>
      <c r="G121">
        <v>20</v>
      </c>
      <c r="I121">
        <v>2</v>
      </c>
      <c r="L121">
        <v>219</v>
      </c>
      <c r="N121">
        <v>1</v>
      </c>
      <c r="O121">
        <v>5</v>
      </c>
      <c r="P121">
        <v>437</v>
      </c>
      <c r="Q121">
        <v>3</v>
      </c>
      <c r="R121">
        <v>82</v>
      </c>
      <c r="S121">
        <v>51</v>
      </c>
      <c r="T121">
        <v>364</v>
      </c>
      <c r="U121">
        <v>48</v>
      </c>
      <c r="V121">
        <v>1</v>
      </c>
      <c r="W121">
        <v>2</v>
      </c>
      <c r="X121">
        <v>14</v>
      </c>
      <c r="Y121">
        <v>20</v>
      </c>
      <c r="Z121">
        <v>21</v>
      </c>
      <c r="AD121">
        <v>171</v>
      </c>
      <c r="AE121">
        <v>60</v>
      </c>
    </row>
    <row r="122" spans="1:32">
      <c r="A122" t="s">
        <v>762</v>
      </c>
      <c r="B122" t="s">
        <v>145</v>
      </c>
      <c r="C122">
        <v>359</v>
      </c>
      <c r="D122">
        <v>70</v>
      </c>
      <c r="E122">
        <v>18</v>
      </c>
      <c r="G122">
        <v>6</v>
      </c>
      <c r="I122">
        <v>7</v>
      </c>
      <c r="L122">
        <v>2</v>
      </c>
      <c r="Q122">
        <v>6</v>
      </c>
      <c r="S122">
        <v>5</v>
      </c>
      <c r="T122">
        <v>10</v>
      </c>
      <c r="U122">
        <v>184</v>
      </c>
      <c r="V122">
        <v>2</v>
      </c>
      <c r="X122">
        <v>4</v>
      </c>
      <c r="Y122">
        <v>1</v>
      </c>
      <c r="Z122">
        <v>2</v>
      </c>
      <c r="AE122">
        <v>42</v>
      </c>
    </row>
    <row r="123" spans="1:32">
      <c r="A123" t="s">
        <v>762</v>
      </c>
      <c r="B123" t="s">
        <v>159</v>
      </c>
      <c r="C123">
        <v>72</v>
      </c>
      <c r="Q123">
        <v>2</v>
      </c>
      <c r="U123">
        <v>66</v>
      </c>
      <c r="AA123">
        <v>4</v>
      </c>
    </row>
    <row r="124" spans="1:32">
      <c r="A124" t="s">
        <v>762</v>
      </c>
      <c r="B124" t="s">
        <v>153</v>
      </c>
      <c r="C124">
        <v>474</v>
      </c>
      <c r="D124">
        <v>49</v>
      </c>
      <c r="E124">
        <v>42</v>
      </c>
      <c r="F124">
        <v>1</v>
      </c>
      <c r="G124">
        <v>2</v>
      </c>
      <c r="H124">
        <v>1</v>
      </c>
      <c r="L124">
        <v>1</v>
      </c>
      <c r="P124">
        <v>49</v>
      </c>
      <c r="R124">
        <v>3</v>
      </c>
      <c r="S124">
        <v>1</v>
      </c>
      <c r="T124">
        <v>226</v>
      </c>
      <c r="U124">
        <v>35</v>
      </c>
      <c r="Y124">
        <v>2</v>
      </c>
      <c r="Z124">
        <v>18</v>
      </c>
      <c r="AD124">
        <v>30</v>
      </c>
      <c r="AE124">
        <v>14</v>
      </c>
    </row>
    <row r="125" spans="1:32">
      <c r="A125" t="s">
        <v>762</v>
      </c>
      <c r="B125" t="s">
        <v>167</v>
      </c>
      <c r="C125">
        <v>211</v>
      </c>
      <c r="D125">
        <v>11</v>
      </c>
      <c r="E125">
        <v>31</v>
      </c>
      <c r="I125">
        <v>1</v>
      </c>
      <c r="N125">
        <v>2</v>
      </c>
      <c r="O125">
        <v>1</v>
      </c>
      <c r="P125">
        <v>26</v>
      </c>
      <c r="S125">
        <v>1</v>
      </c>
      <c r="T125">
        <v>38</v>
      </c>
      <c r="U125">
        <v>81</v>
      </c>
      <c r="X125">
        <v>7</v>
      </c>
      <c r="Z125">
        <v>5</v>
      </c>
      <c r="AD125">
        <v>5</v>
      </c>
      <c r="AE125">
        <v>2</v>
      </c>
    </row>
    <row r="126" spans="1:32">
      <c r="A126" t="s">
        <v>762</v>
      </c>
      <c r="B126" t="s">
        <v>169</v>
      </c>
      <c r="C126">
        <v>13020</v>
      </c>
      <c r="D126">
        <v>5545</v>
      </c>
      <c r="E126">
        <v>90</v>
      </c>
      <c r="F126">
        <v>4</v>
      </c>
      <c r="G126">
        <v>6</v>
      </c>
      <c r="H126">
        <v>28</v>
      </c>
      <c r="I126">
        <v>87</v>
      </c>
      <c r="L126">
        <v>25</v>
      </c>
      <c r="N126">
        <v>52</v>
      </c>
      <c r="O126">
        <v>16</v>
      </c>
      <c r="Q126">
        <v>813</v>
      </c>
      <c r="S126">
        <v>1592</v>
      </c>
      <c r="T126">
        <v>255</v>
      </c>
      <c r="U126">
        <v>2695</v>
      </c>
      <c r="V126">
        <v>90</v>
      </c>
      <c r="W126">
        <v>1</v>
      </c>
      <c r="X126">
        <v>8</v>
      </c>
      <c r="Y126">
        <v>108</v>
      </c>
      <c r="Z126">
        <v>15</v>
      </c>
      <c r="AA126">
        <v>360</v>
      </c>
      <c r="AC126">
        <v>1</v>
      </c>
      <c r="AE126">
        <v>1063</v>
      </c>
      <c r="AF126">
        <v>166</v>
      </c>
    </row>
    <row r="127" spans="1:32">
      <c r="A127" t="s">
        <v>762</v>
      </c>
      <c r="B127" t="s">
        <v>166</v>
      </c>
      <c r="C127">
        <v>607</v>
      </c>
      <c r="D127">
        <v>1</v>
      </c>
      <c r="F127">
        <v>10</v>
      </c>
      <c r="Q127">
        <v>438</v>
      </c>
      <c r="U127">
        <v>24</v>
      </c>
      <c r="V127">
        <v>1</v>
      </c>
      <c r="AA127">
        <v>133</v>
      </c>
    </row>
    <row r="128" spans="1:32">
      <c r="A128" t="s">
        <v>762</v>
      </c>
      <c r="B128" t="s">
        <v>156</v>
      </c>
      <c r="C128">
        <v>38</v>
      </c>
      <c r="D128">
        <v>11</v>
      </c>
      <c r="E128">
        <v>2</v>
      </c>
      <c r="P128">
        <v>1</v>
      </c>
      <c r="T128">
        <v>19</v>
      </c>
      <c r="U128">
        <v>1</v>
      </c>
      <c r="Z128">
        <v>1</v>
      </c>
      <c r="AE128">
        <v>3</v>
      </c>
    </row>
    <row r="129" spans="1:32">
      <c r="A129" t="s">
        <v>762</v>
      </c>
      <c r="B129" t="s">
        <v>164</v>
      </c>
      <c r="C129">
        <v>1928</v>
      </c>
      <c r="D129">
        <v>1090</v>
      </c>
      <c r="E129">
        <v>149</v>
      </c>
      <c r="F129">
        <v>12</v>
      </c>
      <c r="L129">
        <v>9</v>
      </c>
      <c r="O129">
        <v>2</v>
      </c>
      <c r="Q129">
        <v>113</v>
      </c>
      <c r="S129">
        <v>61</v>
      </c>
      <c r="T129">
        <v>20</v>
      </c>
      <c r="U129">
        <v>137</v>
      </c>
      <c r="V129">
        <v>1</v>
      </c>
      <c r="AA129">
        <v>11</v>
      </c>
      <c r="AE129">
        <v>202</v>
      </c>
      <c r="AF129">
        <v>121</v>
      </c>
    </row>
    <row r="130" spans="1:32">
      <c r="A130" t="s">
        <v>762</v>
      </c>
      <c r="B130" t="s">
        <v>154</v>
      </c>
      <c r="C130">
        <v>2</v>
      </c>
      <c r="U130">
        <v>1</v>
      </c>
      <c r="V130">
        <v>1</v>
      </c>
    </row>
    <row r="131" spans="1:32">
      <c r="A131" t="s">
        <v>762</v>
      </c>
      <c r="B131" t="s">
        <v>161</v>
      </c>
      <c r="C131">
        <v>730</v>
      </c>
      <c r="D131">
        <v>384</v>
      </c>
      <c r="E131">
        <v>19</v>
      </c>
      <c r="F131">
        <v>4</v>
      </c>
      <c r="G131">
        <v>1</v>
      </c>
      <c r="I131">
        <v>3</v>
      </c>
      <c r="L131">
        <v>3</v>
      </c>
      <c r="O131">
        <v>1</v>
      </c>
      <c r="Q131">
        <v>13</v>
      </c>
      <c r="S131">
        <v>11</v>
      </c>
      <c r="T131">
        <v>2</v>
      </c>
      <c r="U131">
        <v>34</v>
      </c>
      <c r="V131">
        <v>6</v>
      </c>
      <c r="X131">
        <v>1</v>
      </c>
      <c r="Z131">
        <v>8</v>
      </c>
      <c r="AA131">
        <v>5</v>
      </c>
      <c r="AE131">
        <v>132</v>
      </c>
      <c r="AF131">
        <v>103</v>
      </c>
    </row>
    <row r="132" spans="1:32">
      <c r="A132" t="s">
        <v>762</v>
      </c>
      <c r="B132" t="s">
        <v>162</v>
      </c>
      <c r="C132">
        <v>47</v>
      </c>
      <c r="D132">
        <v>13</v>
      </c>
      <c r="E132">
        <v>2</v>
      </c>
      <c r="P132">
        <v>4</v>
      </c>
      <c r="R132">
        <v>1</v>
      </c>
      <c r="T132">
        <v>26</v>
      </c>
      <c r="AE132">
        <v>1</v>
      </c>
    </row>
    <row r="133" spans="1:32">
      <c r="A133" t="s">
        <v>762</v>
      </c>
      <c r="B133" t="s">
        <v>165</v>
      </c>
      <c r="C133">
        <v>1419</v>
      </c>
      <c r="D133">
        <v>606</v>
      </c>
      <c r="E133">
        <v>58</v>
      </c>
      <c r="F133">
        <v>2</v>
      </c>
      <c r="L133">
        <v>1</v>
      </c>
      <c r="P133">
        <v>124</v>
      </c>
      <c r="R133">
        <v>10</v>
      </c>
      <c r="S133">
        <v>4</v>
      </c>
      <c r="T133">
        <v>97</v>
      </c>
      <c r="U133">
        <v>21</v>
      </c>
      <c r="W133">
        <v>1</v>
      </c>
      <c r="X133">
        <v>1</v>
      </c>
      <c r="Y133">
        <v>2</v>
      </c>
      <c r="Z133">
        <v>48</v>
      </c>
      <c r="AD133">
        <v>150</v>
      </c>
      <c r="AE133">
        <v>294</v>
      </c>
    </row>
    <row r="134" spans="1:32">
      <c r="A134" t="s">
        <v>762</v>
      </c>
      <c r="B134" t="s">
        <v>246</v>
      </c>
      <c r="C134">
        <v>18</v>
      </c>
      <c r="D134">
        <v>3</v>
      </c>
      <c r="E134">
        <v>4</v>
      </c>
      <c r="P134">
        <v>3</v>
      </c>
      <c r="R134">
        <v>2</v>
      </c>
      <c r="T134">
        <v>5</v>
      </c>
      <c r="Z134">
        <v>1</v>
      </c>
    </row>
    <row r="135" spans="1:32">
      <c r="A135" t="s">
        <v>762</v>
      </c>
      <c r="B135" t="s">
        <v>168</v>
      </c>
      <c r="C135">
        <v>17515</v>
      </c>
      <c r="D135">
        <v>5305</v>
      </c>
      <c r="E135">
        <v>494</v>
      </c>
      <c r="F135">
        <v>3</v>
      </c>
      <c r="G135">
        <v>42</v>
      </c>
      <c r="H135">
        <v>4</v>
      </c>
      <c r="I135">
        <v>57</v>
      </c>
      <c r="L135">
        <v>130</v>
      </c>
      <c r="N135">
        <v>65</v>
      </c>
      <c r="O135">
        <v>9</v>
      </c>
      <c r="P135">
        <v>648</v>
      </c>
      <c r="R135">
        <v>501</v>
      </c>
      <c r="S135">
        <v>360</v>
      </c>
      <c r="T135">
        <v>6486</v>
      </c>
      <c r="U135">
        <v>199</v>
      </c>
      <c r="V135">
        <v>18</v>
      </c>
      <c r="W135">
        <v>20</v>
      </c>
      <c r="X135">
        <v>38</v>
      </c>
      <c r="Y135">
        <v>33</v>
      </c>
      <c r="Z135">
        <v>404</v>
      </c>
      <c r="AA135">
        <v>1</v>
      </c>
      <c r="AB135">
        <v>1</v>
      </c>
      <c r="AD135">
        <v>2027</v>
      </c>
      <c r="AE135">
        <v>670</v>
      </c>
    </row>
    <row r="136" spans="1:32">
      <c r="A136" t="s">
        <v>762</v>
      </c>
      <c r="B136" t="s">
        <v>93</v>
      </c>
      <c r="C136">
        <v>6</v>
      </c>
      <c r="U136">
        <v>2</v>
      </c>
      <c r="V136">
        <v>1</v>
      </c>
      <c r="AA136">
        <v>3</v>
      </c>
    </row>
    <row r="137" spans="1:32">
      <c r="A137" t="s">
        <v>762</v>
      </c>
      <c r="B137" t="s">
        <v>150</v>
      </c>
      <c r="C137">
        <v>555</v>
      </c>
      <c r="D137">
        <v>359</v>
      </c>
      <c r="E137">
        <v>5</v>
      </c>
      <c r="G137">
        <v>2</v>
      </c>
      <c r="L137">
        <v>6</v>
      </c>
      <c r="N137">
        <v>1</v>
      </c>
      <c r="O137">
        <v>1</v>
      </c>
      <c r="Q137">
        <v>20</v>
      </c>
      <c r="S137">
        <v>6</v>
      </c>
      <c r="T137">
        <v>14</v>
      </c>
      <c r="U137">
        <v>112</v>
      </c>
      <c r="V137">
        <v>1</v>
      </c>
      <c r="Y137">
        <v>2</v>
      </c>
      <c r="Z137">
        <v>1</v>
      </c>
      <c r="AA137">
        <v>6</v>
      </c>
      <c r="AE137">
        <v>7</v>
      </c>
      <c r="AF137">
        <v>12</v>
      </c>
    </row>
    <row r="138" spans="1:32">
      <c r="A138" t="s">
        <v>762</v>
      </c>
      <c r="B138" t="s">
        <v>149</v>
      </c>
      <c r="C138">
        <v>30</v>
      </c>
      <c r="D138">
        <v>18</v>
      </c>
      <c r="F138">
        <v>1</v>
      </c>
      <c r="U138">
        <v>11</v>
      </c>
    </row>
    <row r="139" spans="1:32">
      <c r="A139" t="s">
        <v>762</v>
      </c>
      <c r="B139" t="s">
        <v>158</v>
      </c>
      <c r="C139">
        <v>276</v>
      </c>
      <c r="D139">
        <v>50</v>
      </c>
      <c r="E139">
        <v>3</v>
      </c>
      <c r="G139">
        <v>7</v>
      </c>
      <c r="I139">
        <v>1</v>
      </c>
      <c r="L139">
        <v>2</v>
      </c>
      <c r="O139">
        <v>1</v>
      </c>
      <c r="Q139">
        <v>71</v>
      </c>
      <c r="S139">
        <v>6</v>
      </c>
      <c r="T139">
        <v>22</v>
      </c>
      <c r="U139">
        <v>99</v>
      </c>
      <c r="V139">
        <v>3</v>
      </c>
      <c r="X139">
        <v>5</v>
      </c>
      <c r="AA139">
        <v>5</v>
      </c>
      <c r="AE139">
        <v>1</v>
      </c>
    </row>
    <row r="140" spans="1:32">
      <c r="A140" t="s">
        <v>762</v>
      </c>
      <c r="B140" t="s">
        <v>567</v>
      </c>
      <c r="C140">
        <v>6</v>
      </c>
      <c r="D140">
        <v>1</v>
      </c>
      <c r="E140">
        <v>2</v>
      </c>
      <c r="AE140">
        <v>3</v>
      </c>
    </row>
    <row r="141" spans="1:32">
      <c r="A141" t="s">
        <v>762</v>
      </c>
      <c r="B141" t="s">
        <v>151</v>
      </c>
      <c r="C141">
        <v>8953</v>
      </c>
      <c r="D141">
        <v>6659</v>
      </c>
      <c r="E141">
        <v>64</v>
      </c>
      <c r="F141">
        <v>4</v>
      </c>
      <c r="G141">
        <v>16</v>
      </c>
      <c r="I141">
        <v>44</v>
      </c>
      <c r="L141">
        <v>54</v>
      </c>
      <c r="N141">
        <v>3</v>
      </c>
      <c r="O141">
        <v>26</v>
      </c>
      <c r="Q141">
        <v>766</v>
      </c>
      <c r="S141">
        <v>63</v>
      </c>
      <c r="T141">
        <v>48</v>
      </c>
      <c r="U141">
        <v>314</v>
      </c>
      <c r="V141">
        <v>57</v>
      </c>
      <c r="X141">
        <v>4</v>
      </c>
      <c r="Y141">
        <v>12</v>
      </c>
      <c r="Z141">
        <v>18</v>
      </c>
      <c r="AA141">
        <v>6</v>
      </c>
      <c r="AE141">
        <v>530</v>
      </c>
      <c r="AF141">
        <v>265</v>
      </c>
    </row>
    <row r="142" spans="1:32">
      <c r="A142" t="s">
        <v>762</v>
      </c>
      <c r="B142" t="s">
        <v>148</v>
      </c>
      <c r="C142">
        <v>7106</v>
      </c>
      <c r="D142">
        <v>2672</v>
      </c>
      <c r="E142">
        <v>495</v>
      </c>
      <c r="G142">
        <v>57</v>
      </c>
      <c r="H142">
        <v>2</v>
      </c>
      <c r="I142">
        <v>9</v>
      </c>
      <c r="L142">
        <v>40</v>
      </c>
      <c r="N142">
        <v>3</v>
      </c>
      <c r="O142">
        <v>20</v>
      </c>
      <c r="P142">
        <v>583</v>
      </c>
      <c r="R142">
        <v>144</v>
      </c>
      <c r="S142">
        <v>110</v>
      </c>
      <c r="T142">
        <v>874</v>
      </c>
      <c r="U142">
        <v>40</v>
      </c>
      <c r="W142">
        <v>151</v>
      </c>
      <c r="X142">
        <v>6</v>
      </c>
      <c r="Y142">
        <v>15</v>
      </c>
      <c r="Z142">
        <v>29</v>
      </c>
      <c r="AA142">
        <v>1211</v>
      </c>
      <c r="AD142">
        <v>281</v>
      </c>
      <c r="AE142">
        <v>364</v>
      </c>
    </row>
    <row r="143" spans="1:32">
      <c r="A143" t="s">
        <v>762</v>
      </c>
      <c r="B143" t="s">
        <v>170</v>
      </c>
      <c r="C143">
        <v>334</v>
      </c>
      <c r="D143">
        <v>32</v>
      </c>
      <c r="E143">
        <v>20</v>
      </c>
      <c r="G143">
        <v>2</v>
      </c>
      <c r="I143">
        <v>14</v>
      </c>
      <c r="O143">
        <v>1</v>
      </c>
      <c r="P143">
        <v>35</v>
      </c>
      <c r="R143">
        <v>4</v>
      </c>
      <c r="S143">
        <v>5</v>
      </c>
      <c r="T143">
        <v>79</v>
      </c>
      <c r="U143">
        <v>58</v>
      </c>
      <c r="W143">
        <v>3</v>
      </c>
      <c r="X143">
        <v>1</v>
      </c>
      <c r="Y143">
        <v>1</v>
      </c>
      <c r="Z143">
        <v>33</v>
      </c>
      <c r="AD143">
        <v>29</v>
      </c>
      <c r="AE143">
        <v>17</v>
      </c>
    </row>
    <row r="144" spans="1:32">
      <c r="A144" t="s">
        <v>762</v>
      </c>
      <c r="B144" t="s">
        <v>157</v>
      </c>
      <c r="C144">
        <v>1557</v>
      </c>
      <c r="D144">
        <v>16</v>
      </c>
      <c r="E144">
        <v>34</v>
      </c>
      <c r="F144">
        <v>6</v>
      </c>
      <c r="G144">
        <v>2</v>
      </c>
      <c r="H144">
        <v>1</v>
      </c>
      <c r="L144">
        <v>1</v>
      </c>
      <c r="M144">
        <v>4</v>
      </c>
      <c r="O144">
        <v>2</v>
      </c>
      <c r="Q144">
        <v>258</v>
      </c>
      <c r="S144">
        <v>3</v>
      </c>
      <c r="T144">
        <v>62</v>
      </c>
      <c r="U144">
        <v>979</v>
      </c>
      <c r="V144">
        <v>18</v>
      </c>
      <c r="X144">
        <v>1</v>
      </c>
      <c r="Y144">
        <v>74</v>
      </c>
      <c r="AA144">
        <v>87</v>
      </c>
      <c r="AF144">
        <v>9</v>
      </c>
    </row>
    <row r="145" spans="1:32">
      <c r="A145" t="s">
        <v>762</v>
      </c>
      <c r="B145" t="s">
        <v>171</v>
      </c>
      <c r="C145">
        <v>728</v>
      </c>
      <c r="D145">
        <v>163</v>
      </c>
      <c r="E145">
        <v>64</v>
      </c>
      <c r="G145">
        <v>17</v>
      </c>
      <c r="I145">
        <v>8</v>
      </c>
      <c r="L145">
        <v>2</v>
      </c>
      <c r="O145">
        <v>20</v>
      </c>
      <c r="P145">
        <v>152</v>
      </c>
      <c r="R145">
        <v>5</v>
      </c>
      <c r="S145">
        <v>8</v>
      </c>
      <c r="T145">
        <v>76</v>
      </c>
      <c r="U145">
        <v>150</v>
      </c>
      <c r="W145">
        <v>8</v>
      </c>
      <c r="X145">
        <v>1</v>
      </c>
      <c r="Y145">
        <v>1</v>
      </c>
      <c r="Z145">
        <v>5</v>
      </c>
      <c r="AD145">
        <v>44</v>
      </c>
      <c r="AE145">
        <v>4</v>
      </c>
    </row>
    <row r="146" spans="1:32">
      <c r="A146" t="s">
        <v>762</v>
      </c>
      <c r="B146" t="s">
        <v>180</v>
      </c>
      <c r="C146">
        <v>1</v>
      </c>
      <c r="Q146">
        <v>1</v>
      </c>
    </row>
    <row r="147" spans="1:32">
      <c r="A147" t="s">
        <v>762</v>
      </c>
      <c r="B147" t="s">
        <v>179</v>
      </c>
      <c r="C147">
        <v>1558</v>
      </c>
      <c r="D147">
        <v>98</v>
      </c>
      <c r="E147">
        <v>133</v>
      </c>
      <c r="G147">
        <v>3</v>
      </c>
      <c r="I147">
        <v>1</v>
      </c>
      <c r="L147">
        <v>4</v>
      </c>
      <c r="N147">
        <v>6</v>
      </c>
      <c r="O147">
        <v>13</v>
      </c>
      <c r="Q147">
        <v>195</v>
      </c>
      <c r="S147">
        <v>127</v>
      </c>
      <c r="T147">
        <v>58</v>
      </c>
      <c r="U147">
        <v>742</v>
      </c>
      <c r="V147">
        <v>40</v>
      </c>
      <c r="X147">
        <v>7</v>
      </c>
      <c r="Y147">
        <v>1</v>
      </c>
      <c r="Z147">
        <v>2</v>
      </c>
      <c r="AA147">
        <v>117</v>
      </c>
      <c r="AE147">
        <v>8</v>
      </c>
      <c r="AF147">
        <v>3</v>
      </c>
    </row>
    <row r="148" spans="1:32">
      <c r="A148" t="s">
        <v>762</v>
      </c>
      <c r="B148" t="s">
        <v>177</v>
      </c>
      <c r="C148">
        <v>12889</v>
      </c>
      <c r="D148">
        <v>2504</v>
      </c>
      <c r="E148">
        <v>2309</v>
      </c>
      <c r="F148">
        <v>67</v>
      </c>
      <c r="G148">
        <v>102</v>
      </c>
      <c r="I148">
        <v>396</v>
      </c>
      <c r="L148">
        <v>34</v>
      </c>
      <c r="N148">
        <v>1</v>
      </c>
      <c r="O148">
        <v>43</v>
      </c>
      <c r="P148">
        <v>194</v>
      </c>
      <c r="R148">
        <v>140</v>
      </c>
      <c r="S148">
        <v>110</v>
      </c>
      <c r="T148">
        <v>2353</v>
      </c>
      <c r="U148">
        <v>34</v>
      </c>
      <c r="V148">
        <v>1</v>
      </c>
      <c r="W148">
        <v>64</v>
      </c>
      <c r="X148">
        <v>5</v>
      </c>
      <c r="Y148">
        <v>184</v>
      </c>
      <c r="Z148">
        <v>9</v>
      </c>
      <c r="AD148">
        <v>4131</v>
      </c>
      <c r="AE148">
        <v>208</v>
      </c>
    </row>
    <row r="149" spans="1:32">
      <c r="A149" t="s">
        <v>762</v>
      </c>
      <c r="B149" t="s">
        <v>172</v>
      </c>
      <c r="C149">
        <v>64</v>
      </c>
      <c r="D149">
        <v>10</v>
      </c>
      <c r="E149">
        <v>3</v>
      </c>
      <c r="G149">
        <v>1</v>
      </c>
      <c r="Q149">
        <v>8</v>
      </c>
      <c r="S149">
        <v>2</v>
      </c>
      <c r="T149">
        <v>1</v>
      </c>
      <c r="U149">
        <v>24</v>
      </c>
      <c r="V149">
        <v>4</v>
      </c>
      <c r="Z149">
        <v>1</v>
      </c>
      <c r="AA149">
        <v>4</v>
      </c>
      <c r="AE149">
        <v>4</v>
      </c>
      <c r="AF149">
        <v>2</v>
      </c>
    </row>
    <row r="150" spans="1:32">
      <c r="A150" t="s">
        <v>762</v>
      </c>
      <c r="B150" t="s">
        <v>182</v>
      </c>
      <c r="C150">
        <v>6967</v>
      </c>
      <c r="D150">
        <v>1189</v>
      </c>
      <c r="E150">
        <v>1146</v>
      </c>
      <c r="G150">
        <v>5</v>
      </c>
      <c r="I150">
        <v>72</v>
      </c>
      <c r="L150">
        <v>48</v>
      </c>
      <c r="M150">
        <v>2</v>
      </c>
      <c r="N150">
        <v>3</v>
      </c>
      <c r="O150">
        <v>66</v>
      </c>
      <c r="Q150">
        <v>301</v>
      </c>
      <c r="S150">
        <v>236</v>
      </c>
      <c r="T150">
        <v>273</v>
      </c>
      <c r="U150">
        <v>437</v>
      </c>
      <c r="V150">
        <v>281</v>
      </c>
      <c r="X150">
        <v>12</v>
      </c>
      <c r="Y150">
        <v>1280</v>
      </c>
      <c r="Z150">
        <v>200</v>
      </c>
      <c r="AA150">
        <v>52</v>
      </c>
      <c r="AE150">
        <v>1181</v>
      </c>
      <c r="AF150">
        <v>183</v>
      </c>
    </row>
    <row r="151" spans="1:32">
      <c r="A151" t="s">
        <v>762</v>
      </c>
      <c r="B151" t="s">
        <v>176</v>
      </c>
      <c r="C151">
        <v>1113</v>
      </c>
      <c r="D151">
        <v>86</v>
      </c>
      <c r="E151">
        <v>79</v>
      </c>
      <c r="G151">
        <v>2</v>
      </c>
      <c r="I151">
        <v>2</v>
      </c>
      <c r="L151">
        <v>18</v>
      </c>
      <c r="N151">
        <v>9</v>
      </c>
      <c r="O151">
        <v>7</v>
      </c>
      <c r="P151">
        <v>180</v>
      </c>
      <c r="R151">
        <v>39</v>
      </c>
      <c r="S151">
        <v>92</v>
      </c>
      <c r="T151">
        <v>396</v>
      </c>
      <c r="U151">
        <v>50</v>
      </c>
      <c r="V151">
        <v>1</v>
      </c>
      <c r="W151">
        <v>2</v>
      </c>
      <c r="X151">
        <v>1</v>
      </c>
      <c r="Y151">
        <v>1</v>
      </c>
      <c r="Z151">
        <v>22</v>
      </c>
      <c r="AD151">
        <v>127</v>
      </c>
      <c r="AE151">
        <v>25</v>
      </c>
    </row>
    <row r="152" spans="1:32">
      <c r="A152" t="s">
        <v>762</v>
      </c>
      <c r="B152" t="s">
        <v>173</v>
      </c>
      <c r="C152">
        <v>5</v>
      </c>
      <c r="T152">
        <v>4</v>
      </c>
      <c r="AE152">
        <v>1</v>
      </c>
    </row>
    <row r="153" spans="1:32">
      <c r="A153" t="s">
        <v>762</v>
      </c>
      <c r="B153" t="s">
        <v>175</v>
      </c>
      <c r="C153">
        <v>1199</v>
      </c>
      <c r="D153">
        <v>261</v>
      </c>
      <c r="E153">
        <v>16</v>
      </c>
      <c r="G153">
        <v>1</v>
      </c>
      <c r="I153">
        <v>2</v>
      </c>
      <c r="O153">
        <v>1</v>
      </c>
      <c r="P153">
        <v>66</v>
      </c>
      <c r="R153">
        <v>9</v>
      </c>
      <c r="S153">
        <v>5</v>
      </c>
      <c r="T153">
        <v>794</v>
      </c>
      <c r="U153">
        <v>4</v>
      </c>
      <c r="W153">
        <v>1</v>
      </c>
      <c r="X153">
        <v>2</v>
      </c>
      <c r="Z153">
        <v>4</v>
      </c>
      <c r="AD153">
        <v>30</v>
      </c>
      <c r="AE153">
        <v>3</v>
      </c>
    </row>
    <row r="154" spans="1:32">
      <c r="A154" t="s">
        <v>762</v>
      </c>
      <c r="B154" t="s">
        <v>181</v>
      </c>
      <c r="C154">
        <v>10</v>
      </c>
      <c r="Q154">
        <v>2</v>
      </c>
      <c r="U154">
        <v>1</v>
      </c>
      <c r="AA154">
        <v>1</v>
      </c>
      <c r="AE154">
        <v>4</v>
      </c>
      <c r="AF154">
        <v>2</v>
      </c>
    </row>
    <row r="155" spans="1:32">
      <c r="A155" t="s">
        <v>762</v>
      </c>
      <c r="B155" t="s">
        <v>160</v>
      </c>
      <c r="C155">
        <v>68</v>
      </c>
      <c r="D155">
        <v>15</v>
      </c>
      <c r="L155">
        <v>1</v>
      </c>
      <c r="N155">
        <v>2</v>
      </c>
      <c r="Q155">
        <v>6</v>
      </c>
      <c r="S155">
        <v>3</v>
      </c>
      <c r="T155">
        <v>1</v>
      </c>
      <c r="U155">
        <v>22</v>
      </c>
      <c r="V155">
        <v>1</v>
      </c>
      <c r="AA155">
        <v>10</v>
      </c>
      <c r="AE155">
        <v>3</v>
      </c>
      <c r="AF155">
        <v>4</v>
      </c>
    </row>
    <row r="156" spans="1:32">
      <c r="A156" t="s">
        <v>762</v>
      </c>
      <c r="B156" t="s">
        <v>178</v>
      </c>
      <c r="C156">
        <v>4882</v>
      </c>
      <c r="D156">
        <v>1052</v>
      </c>
      <c r="E156">
        <v>68</v>
      </c>
      <c r="F156">
        <v>1</v>
      </c>
      <c r="G156">
        <v>103</v>
      </c>
      <c r="I156">
        <v>32</v>
      </c>
      <c r="L156">
        <v>14</v>
      </c>
      <c r="N156">
        <v>2</v>
      </c>
      <c r="O156">
        <v>37</v>
      </c>
      <c r="P156">
        <v>120</v>
      </c>
      <c r="R156">
        <v>45</v>
      </c>
      <c r="S156">
        <v>85</v>
      </c>
      <c r="T156">
        <v>833</v>
      </c>
      <c r="U156">
        <v>186</v>
      </c>
      <c r="W156">
        <v>11</v>
      </c>
      <c r="X156">
        <v>37</v>
      </c>
      <c r="Y156">
        <v>106</v>
      </c>
      <c r="Z156">
        <v>33</v>
      </c>
      <c r="AD156">
        <v>2085</v>
      </c>
      <c r="AE156">
        <v>32</v>
      </c>
    </row>
    <row r="157" spans="1:32">
      <c r="A157" t="s">
        <v>762</v>
      </c>
      <c r="B157" t="s">
        <v>183</v>
      </c>
      <c r="C157">
        <v>501</v>
      </c>
      <c r="D157">
        <v>177</v>
      </c>
      <c r="E157">
        <v>7</v>
      </c>
      <c r="F157">
        <v>2</v>
      </c>
      <c r="G157">
        <v>12</v>
      </c>
      <c r="I157">
        <v>8</v>
      </c>
      <c r="L157">
        <v>4</v>
      </c>
      <c r="N157">
        <v>1</v>
      </c>
      <c r="O157">
        <v>8</v>
      </c>
      <c r="Q157">
        <v>24</v>
      </c>
      <c r="S157">
        <v>3</v>
      </c>
      <c r="T157">
        <v>1</v>
      </c>
      <c r="U157">
        <v>157</v>
      </c>
      <c r="V157">
        <v>2</v>
      </c>
      <c r="X157">
        <v>14</v>
      </c>
      <c r="Y157">
        <v>4</v>
      </c>
      <c r="Z157">
        <v>1</v>
      </c>
      <c r="AA157">
        <v>32</v>
      </c>
      <c r="AE157">
        <v>21</v>
      </c>
      <c r="AF157">
        <v>23</v>
      </c>
    </row>
    <row r="158" spans="1:32">
      <c r="A158" t="s">
        <v>762</v>
      </c>
      <c r="B158" t="s">
        <v>189</v>
      </c>
      <c r="C158">
        <v>726</v>
      </c>
      <c r="D158">
        <v>97</v>
      </c>
      <c r="E158">
        <v>17</v>
      </c>
      <c r="G158">
        <v>1</v>
      </c>
      <c r="H158">
        <v>1</v>
      </c>
      <c r="I158">
        <v>2</v>
      </c>
      <c r="L158">
        <v>2</v>
      </c>
      <c r="N158">
        <v>3</v>
      </c>
      <c r="O158">
        <v>2</v>
      </c>
      <c r="Q158">
        <v>216</v>
      </c>
      <c r="S158">
        <v>13</v>
      </c>
      <c r="T158">
        <v>7</v>
      </c>
      <c r="U158">
        <v>299</v>
      </c>
      <c r="V158">
        <v>10</v>
      </c>
      <c r="Y158">
        <v>4</v>
      </c>
      <c r="Z158">
        <v>1</v>
      </c>
      <c r="AA158">
        <v>22</v>
      </c>
      <c r="AE158">
        <v>17</v>
      </c>
      <c r="AF158">
        <v>12</v>
      </c>
    </row>
    <row r="159" spans="1:32">
      <c r="A159" t="s">
        <v>762</v>
      </c>
      <c r="B159" t="s">
        <v>195</v>
      </c>
      <c r="C159">
        <v>46</v>
      </c>
      <c r="D159">
        <v>1</v>
      </c>
      <c r="E159">
        <v>5</v>
      </c>
      <c r="Q159">
        <v>3</v>
      </c>
      <c r="S159">
        <v>1</v>
      </c>
      <c r="T159">
        <v>1</v>
      </c>
      <c r="U159">
        <v>20</v>
      </c>
      <c r="V159">
        <v>2</v>
      </c>
      <c r="Y159">
        <v>1</v>
      </c>
      <c r="AA159">
        <v>9</v>
      </c>
      <c r="AE159">
        <v>2</v>
      </c>
      <c r="AF159">
        <v>1</v>
      </c>
    </row>
    <row r="160" spans="1:32">
      <c r="A160" t="s">
        <v>762</v>
      </c>
      <c r="B160" t="s">
        <v>184</v>
      </c>
      <c r="C160">
        <v>1106</v>
      </c>
      <c r="D160">
        <v>180</v>
      </c>
      <c r="E160">
        <v>100</v>
      </c>
      <c r="F160">
        <v>20</v>
      </c>
      <c r="G160">
        <v>4</v>
      </c>
      <c r="H160">
        <v>1</v>
      </c>
      <c r="I160">
        <v>6</v>
      </c>
      <c r="L160">
        <v>11</v>
      </c>
      <c r="N160">
        <v>11</v>
      </c>
      <c r="O160">
        <v>2</v>
      </c>
      <c r="P160">
        <v>69</v>
      </c>
      <c r="R160">
        <v>19</v>
      </c>
      <c r="S160">
        <v>110</v>
      </c>
      <c r="T160">
        <v>365</v>
      </c>
      <c r="U160">
        <v>69</v>
      </c>
      <c r="X160">
        <v>3</v>
      </c>
      <c r="Y160">
        <v>8</v>
      </c>
      <c r="Z160">
        <v>27</v>
      </c>
      <c r="AD160">
        <v>82</v>
      </c>
      <c r="AE160">
        <v>39</v>
      </c>
    </row>
    <row r="161" spans="1:32">
      <c r="A161" t="s">
        <v>762</v>
      </c>
      <c r="B161" t="s">
        <v>187</v>
      </c>
      <c r="C161">
        <v>52</v>
      </c>
      <c r="D161">
        <v>6</v>
      </c>
      <c r="L161">
        <v>1</v>
      </c>
      <c r="Q161">
        <v>4</v>
      </c>
      <c r="U161">
        <v>26</v>
      </c>
      <c r="V161">
        <v>5</v>
      </c>
      <c r="Y161">
        <v>1</v>
      </c>
      <c r="AA161">
        <v>8</v>
      </c>
      <c r="AE161">
        <v>1</v>
      </c>
    </row>
    <row r="162" spans="1:32">
      <c r="A162" t="s">
        <v>762</v>
      </c>
      <c r="B162" t="s">
        <v>196</v>
      </c>
      <c r="C162">
        <v>347</v>
      </c>
      <c r="D162">
        <v>66</v>
      </c>
      <c r="E162">
        <v>13</v>
      </c>
      <c r="G162">
        <v>3</v>
      </c>
      <c r="I162">
        <v>1</v>
      </c>
      <c r="L162">
        <v>8</v>
      </c>
      <c r="N162">
        <v>5</v>
      </c>
      <c r="O162">
        <v>2</v>
      </c>
      <c r="P162">
        <v>20</v>
      </c>
      <c r="R162">
        <v>12</v>
      </c>
      <c r="S162">
        <v>25</v>
      </c>
      <c r="T162">
        <v>179</v>
      </c>
      <c r="U162">
        <v>7</v>
      </c>
      <c r="Z162">
        <v>3</v>
      </c>
      <c r="AD162">
        <v>17</v>
      </c>
      <c r="AE162">
        <v>2</v>
      </c>
    </row>
    <row r="163" spans="1:32">
      <c r="A163" t="s">
        <v>762</v>
      </c>
      <c r="B163" t="s">
        <v>185</v>
      </c>
      <c r="C163">
        <v>6812</v>
      </c>
      <c r="D163">
        <v>1441</v>
      </c>
      <c r="E163">
        <v>377</v>
      </c>
      <c r="F163">
        <v>1</v>
      </c>
      <c r="G163">
        <v>18</v>
      </c>
      <c r="H163">
        <v>2</v>
      </c>
      <c r="I163">
        <v>6</v>
      </c>
      <c r="L163">
        <v>92</v>
      </c>
      <c r="N163">
        <v>47</v>
      </c>
      <c r="O163">
        <v>3</v>
      </c>
      <c r="P163">
        <v>1005</v>
      </c>
      <c r="R163">
        <v>374</v>
      </c>
      <c r="S163">
        <v>454</v>
      </c>
      <c r="T163">
        <v>2414</v>
      </c>
      <c r="U163">
        <v>342</v>
      </c>
      <c r="V163">
        <v>11</v>
      </c>
      <c r="W163">
        <v>8</v>
      </c>
      <c r="X163">
        <v>7</v>
      </c>
      <c r="Y163">
        <v>4</v>
      </c>
      <c r="Z163">
        <v>22</v>
      </c>
      <c r="AD163">
        <v>251</v>
      </c>
      <c r="AE163">
        <v>18</v>
      </c>
    </row>
    <row r="164" spans="1:32">
      <c r="A164" t="s">
        <v>762</v>
      </c>
      <c r="B164" t="s">
        <v>188</v>
      </c>
      <c r="C164">
        <v>8520</v>
      </c>
      <c r="D164">
        <v>3874</v>
      </c>
      <c r="E164">
        <v>331</v>
      </c>
      <c r="F164">
        <v>3</v>
      </c>
      <c r="G164">
        <v>25</v>
      </c>
      <c r="H164">
        <v>5</v>
      </c>
      <c r="I164">
        <v>2</v>
      </c>
      <c r="L164">
        <v>8</v>
      </c>
      <c r="N164">
        <v>28</v>
      </c>
      <c r="O164">
        <v>11</v>
      </c>
      <c r="Q164">
        <v>602</v>
      </c>
      <c r="S164">
        <v>214</v>
      </c>
      <c r="T164">
        <v>274</v>
      </c>
      <c r="U164">
        <v>1891</v>
      </c>
      <c r="V164">
        <v>57</v>
      </c>
      <c r="W164">
        <v>3</v>
      </c>
      <c r="X164">
        <v>5</v>
      </c>
      <c r="Y164">
        <v>19</v>
      </c>
      <c r="Z164">
        <v>4</v>
      </c>
      <c r="AA164">
        <v>788</v>
      </c>
      <c r="AE164">
        <v>281</v>
      </c>
      <c r="AF164">
        <v>95</v>
      </c>
    </row>
    <row r="165" spans="1:32">
      <c r="A165" t="s">
        <v>762</v>
      </c>
      <c r="B165" t="s">
        <v>190</v>
      </c>
      <c r="C165">
        <v>36112</v>
      </c>
      <c r="D165">
        <v>19229</v>
      </c>
      <c r="E165">
        <v>538</v>
      </c>
      <c r="F165">
        <v>18</v>
      </c>
      <c r="G165">
        <v>113</v>
      </c>
      <c r="H165">
        <v>3</v>
      </c>
      <c r="I165">
        <v>432</v>
      </c>
      <c r="L165">
        <v>115</v>
      </c>
      <c r="N165">
        <v>24</v>
      </c>
      <c r="O165">
        <v>934</v>
      </c>
      <c r="Q165">
        <v>3844</v>
      </c>
      <c r="S165">
        <v>2269</v>
      </c>
      <c r="T165">
        <v>798</v>
      </c>
      <c r="U165">
        <v>3128</v>
      </c>
      <c r="V165">
        <v>1132</v>
      </c>
      <c r="W165">
        <v>3</v>
      </c>
      <c r="X165">
        <v>8</v>
      </c>
      <c r="Y165">
        <v>152</v>
      </c>
      <c r="Z165">
        <v>154</v>
      </c>
      <c r="AA165">
        <v>825</v>
      </c>
      <c r="AE165">
        <v>2104</v>
      </c>
      <c r="AF165">
        <v>289</v>
      </c>
    </row>
    <row r="166" spans="1:32">
      <c r="A166" t="s">
        <v>762</v>
      </c>
      <c r="B166" t="s">
        <v>194</v>
      </c>
      <c r="C166">
        <v>30072</v>
      </c>
      <c r="D166">
        <v>15630</v>
      </c>
      <c r="E166">
        <v>829</v>
      </c>
      <c r="F166">
        <v>58</v>
      </c>
      <c r="G166">
        <v>65</v>
      </c>
      <c r="H166">
        <v>1</v>
      </c>
      <c r="I166">
        <v>50</v>
      </c>
      <c r="L166">
        <v>1007</v>
      </c>
      <c r="M166">
        <v>1</v>
      </c>
      <c r="N166">
        <v>1</v>
      </c>
      <c r="O166">
        <v>622</v>
      </c>
      <c r="Q166">
        <v>2374</v>
      </c>
      <c r="S166">
        <v>433</v>
      </c>
      <c r="T166">
        <v>690</v>
      </c>
      <c r="U166">
        <v>1664</v>
      </c>
      <c r="V166">
        <v>36</v>
      </c>
      <c r="X166">
        <v>25</v>
      </c>
      <c r="Y166">
        <v>8</v>
      </c>
      <c r="Z166">
        <v>129</v>
      </c>
      <c r="AA166">
        <v>110</v>
      </c>
      <c r="AE166">
        <v>4877</v>
      </c>
      <c r="AF166">
        <v>1462</v>
      </c>
    </row>
    <row r="167" spans="1:32">
      <c r="A167" t="s">
        <v>762</v>
      </c>
      <c r="B167" t="s">
        <v>192</v>
      </c>
      <c r="C167">
        <v>782</v>
      </c>
      <c r="D167">
        <v>429</v>
      </c>
      <c r="E167">
        <v>15</v>
      </c>
      <c r="F167">
        <v>1</v>
      </c>
      <c r="G167">
        <v>2</v>
      </c>
      <c r="I167">
        <v>2</v>
      </c>
      <c r="L167">
        <v>4</v>
      </c>
      <c r="P167">
        <v>51</v>
      </c>
      <c r="R167">
        <v>8</v>
      </c>
      <c r="S167">
        <v>12</v>
      </c>
      <c r="T167">
        <v>129</v>
      </c>
      <c r="U167">
        <v>1</v>
      </c>
      <c r="W167">
        <v>2</v>
      </c>
      <c r="X167">
        <v>2</v>
      </c>
      <c r="Z167">
        <v>20</v>
      </c>
      <c r="AD167">
        <v>72</v>
      </c>
      <c r="AE167">
        <v>32</v>
      </c>
    </row>
    <row r="168" spans="1:32">
      <c r="A168" t="s">
        <v>762</v>
      </c>
      <c r="B168" t="s">
        <v>197</v>
      </c>
      <c r="C168">
        <v>126</v>
      </c>
      <c r="D168">
        <v>30</v>
      </c>
      <c r="T168">
        <v>2</v>
      </c>
      <c r="U168">
        <v>85</v>
      </c>
      <c r="X168">
        <v>2</v>
      </c>
      <c r="AA168">
        <v>7</v>
      </c>
    </row>
    <row r="169" spans="1:32">
      <c r="A169" t="s">
        <v>762</v>
      </c>
      <c r="B169" t="s">
        <v>198</v>
      </c>
      <c r="C169">
        <v>728</v>
      </c>
      <c r="D169">
        <v>252</v>
      </c>
      <c r="E169">
        <v>77</v>
      </c>
      <c r="G169">
        <v>2</v>
      </c>
      <c r="I169">
        <v>20</v>
      </c>
      <c r="P169">
        <v>44</v>
      </c>
      <c r="R169">
        <v>13</v>
      </c>
      <c r="S169">
        <v>1</v>
      </c>
      <c r="T169">
        <v>71</v>
      </c>
      <c r="U169">
        <v>2</v>
      </c>
      <c r="W169">
        <v>2</v>
      </c>
      <c r="Y169">
        <v>2</v>
      </c>
      <c r="Z169">
        <v>1</v>
      </c>
      <c r="AD169">
        <v>167</v>
      </c>
      <c r="AE169">
        <v>74</v>
      </c>
    </row>
    <row r="170" spans="1:32">
      <c r="A170" t="s">
        <v>762</v>
      </c>
      <c r="B170" t="s">
        <v>201</v>
      </c>
      <c r="C170">
        <v>78312</v>
      </c>
      <c r="D170">
        <v>49173</v>
      </c>
      <c r="E170">
        <v>304</v>
      </c>
      <c r="F170">
        <v>11</v>
      </c>
      <c r="G170">
        <v>136</v>
      </c>
      <c r="H170">
        <v>33</v>
      </c>
      <c r="I170">
        <v>81</v>
      </c>
      <c r="L170">
        <v>1174</v>
      </c>
      <c r="N170">
        <v>146</v>
      </c>
      <c r="O170">
        <v>61</v>
      </c>
      <c r="Q170">
        <v>8668</v>
      </c>
      <c r="R170">
        <v>184</v>
      </c>
      <c r="S170">
        <v>703</v>
      </c>
      <c r="T170">
        <v>2538</v>
      </c>
      <c r="U170">
        <v>11218</v>
      </c>
      <c r="V170">
        <v>73</v>
      </c>
      <c r="W170">
        <v>54</v>
      </c>
      <c r="X170">
        <v>10</v>
      </c>
      <c r="Y170">
        <v>236</v>
      </c>
      <c r="Z170">
        <v>380</v>
      </c>
      <c r="AA170">
        <v>314</v>
      </c>
      <c r="AB170">
        <v>1</v>
      </c>
      <c r="AD170">
        <v>1</v>
      </c>
      <c r="AE170">
        <v>2537</v>
      </c>
      <c r="AF170">
        <v>276</v>
      </c>
    </row>
    <row r="171" spans="1:32">
      <c r="A171" t="s">
        <v>762</v>
      </c>
      <c r="B171" t="s">
        <v>202</v>
      </c>
      <c r="C171">
        <v>274</v>
      </c>
      <c r="D171">
        <v>38</v>
      </c>
      <c r="E171">
        <v>18</v>
      </c>
      <c r="G171">
        <v>2</v>
      </c>
      <c r="N171">
        <v>1</v>
      </c>
      <c r="P171">
        <v>43</v>
      </c>
      <c r="R171">
        <v>9</v>
      </c>
      <c r="S171">
        <v>7</v>
      </c>
      <c r="T171">
        <v>106</v>
      </c>
      <c r="U171">
        <v>20</v>
      </c>
      <c r="W171">
        <v>1</v>
      </c>
      <c r="X171">
        <v>16</v>
      </c>
      <c r="Z171">
        <v>7</v>
      </c>
      <c r="AD171">
        <v>4</v>
      </c>
      <c r="AE171">
        <v>2</v>
      </c>
    </row>
    <row r="172" spans="1:32">
      <c r="A172" t="s">
        <v>762</v>
      </c>
      <c r="B172" t="s">
        <v>50</v>
      </c>
      <c r="C172">
        <v>318</v>
      </c>
      <c r="D172">
        <v>2</v>
      </c>
      <c r="E172">
        <v>1</v>
      </c>
      <c r="Q172">
        <v>1</v>
      </c>
      <c r="U172">
        <v>10</v>
      </c>
      <c r="AE172">
        <v>40</v>
      </c>
      <c r="AF172">
        <v>264</v>
      </c>
    </row>
    <row r="173" spans="1:32">
      <c r="A173" t="s">
        <v>762</v>
      </c>
      <c r="B173" t="s">
        <v>562</v>
      </c>
      <c r="C173">
        <v>48</v>
      </c>
      <c r="D173">
        <v>13</v>
      </c>
      <c r="E173">
        <v>1</v>
      </c>
      <c r="Q173">
        <v>2</v>
      </c>
      <c r="U173">
        <v>8</v>
      </c>
      <c r="Z173">
        <v>1</v>
      </c>
      <c r="AA173">
        <v>10</v>
      </c>
      <c r="AE173">
        <v>7</v>
      </c>
      <c r="AF173">
        <v>6</v>
      </c>
    </row>
    <row r="174" spans="1:32">
      <c r="A174" t="s">
        <v>762</v>
      </c>
      <c r="B174" t="s">
        <v>139</v>
      </c>
      <c r="C174">
        <v>279</v>
      </c>
      <c r="D174">
        <v>94</v>
      </c>
      <c r="E174">
        <v>14</v>
      </c>
      <c r="L174">
        <v>1</v>
      </c>
      <c r="N174">
        <v>1</v>
      </c>
      <c r="Q174">
        <v>26</v>
      </c>
      <c r="S174">
        <v>7</v>
      </c>
      <c r="U174">
        <v>27</v>
      </c>
      <c r="V174">
        <v>2</v>
      </c>
      <c r="Y174">
        <v>1</v>
      </c>
      <c r="AA174">
        <v>28</v>
      </c>
      <c r="AE174">
        <v>41</v>
      </c>
      <c r="AF174">
        <v>37</v>
      </c>
    </row>
    <row r="175" spans="1:32">
      <c r="A175" t="s">
        <v>762</v>
      </c>
      <c r="B175" t="s">
        <v>152</v>
      </c>
      <c r="C175">
        <v>77</v>
      </c>
      <c r="D175">
        <v>33</v>
      </c>
      <c r="Q175">
        <v>1</v>
      </c>
      <c r="U175">
        <v>8</v>
      </c>
      <c r="AA175">
        <v>4</v>
      </c>
      <c r="AE175">
        <v>4</v>
      </c>
      <c r="AF175">
        <v>27</v>
      </c>
    </row>
    <row r="176" spans="1:32">
      <c r="A176" t="s">
        <v>762</v>
      </c>
      <c r="B176" t="s">
        <v>244</v>
      </c>
      <c r="C176">
        <v>59</v>
      </c>
      <c r="D176">
        <v>6</v>
      </c>
      <c r="E176">
        <v>5</v>
      </c>
      <c r="Q176">
        <v>3</v>
      </c>
      <c r="U176">
        <v>15</v>
      </c>
      <c r="V176">
        <v>3</v>
      </c>
      <c r="Y176">
        <v>3</v>
      </c>
      <c r="AA176">
        <v>18</v>
      </c>
      <c r="AE176">
        <v>5</v>
      </c>
      <c r="AF176">
        <v>1</v>
      </c>
    </row>
    <row r="177" spans="1:32">
      <c r="A177" t="s">
        <v>762</v>
      </c>
      <c r="B177" t="s">
        <v>211</v>
      </c>
      <c r="C177">
        <v>37</v>
      </c>
      <c r="D177">
        <v>6</v>
      </c>
      <c r="E177">
        <v>3</v>
      </c>
      <c r="L177">
        <v>1</v>
      </c>
      <c r="O177">
        <v>2</v>
      </c>
      <c r="Q177">
        <v>2</v>
      </c>
      <c r="T177">
        <v>1</v>
      </c>
      <c r="U177">
        <v>20</v>
      </c>
      <c r="X177">
        <v>2</v>
      </c>
    </row>
    <row r="178" spans="1:32">
      <c r="A178" t="s">
        <v>762</v>
      </c>
      <c r="B178" t="s">
        <v>479</v>
      </c>
      <c r="C178">
        <v>72</v>
      </c>
      <c r="D178">
        <v>7</v>
      </c>
      <c r="E178">
        <v>8</v>
      </c>
      <c r="L178">
        <v>1</v>
      </c>
      <c r="O178">
        <v>4</v>
      </c>
      <c r="Q178">
        <v>13</v>
      </c>
      <c r="S178">
        <v>6</v>
      </c>
      <c r="U178">
        <v>19</v>
      </c>
      <c r="V178">
        <v>6</v>
      </c>
      <c r="AA178">
        <v>4</v>
      </c>
      <c r="AE178">
        <v>3</v>
      </c>
      <c r="AF178">
        <v>1</v>
      </c>
    </row>
    <row r="179" spans="1:32">
      <c r="A179" t="s">
        <v>762</v>
      </c>
      <c r="B179" t="s">
        <v>203</v>
      </c>
      <c r="C179">
        <v>3081</v>
      </c>
      <c r="D179">
        <v>1856</v>
      </c>
      <c r="G179">
        <v>7</v>
      </c>
      <c r="I179">
        <v>137</v>
      </c>
      <c r="L179">
        <v>1</v>
      </c>
      <c r="N179">
        <v>3</v>
      </c>
      <c r="O179">
        <v>3</v>
      </c>
      <c r="P179">
        <v>6</v>
      </c>
      <c r="S179">
        <v>1</v>
      </c>
      <c r="T179">
        <v>2560</v>
      </c>
      <c r="U179">
        <v>3</v>
      </c>
      <c r="V179">
        <v>1</v>
      </c>
      <c r="W179">
        <v>7</v>
      </c>
      <c r="X179">
        <v>4</v>
      </c>
      <c r="Y179">
        <v>3</v>
      </c>
      <c r="Z179">
        <v>111</v>
      </c>
      <c r="AA179">
        <v>1</v>
      </c>
      <c r="AD179">
        <v>25</v>
      </c>
      <c r="AE179">
        <v>61</v>
      </c>
    </row>
    <row r="180" spans="1:32">
      <c r="A180" t="s">
        <v>762</v>
      </c>
      <c r="B180" t="s">
        <v>212</v>
      </c>
      <c r="C180">
        <v>582</v>
      </c>
      <c r="D180">
        <v>163</v>
      </c>
      <c r="E180">
        <v>58</v>
      </c>
      <c r="G180">
        <v>3</v>
      </c>
      <c r="I180">
        <v>1</v>
      </c>
      <c r="L180">
        <v>2</v>
      </c>
      <c r="O180">
        <v>1</v>
      </c>
      <c r="P180">
        <v>57</v>
      </c>
      <c r="R180">
        <v>12</v>
      </c>
      <c r="S180">
        <v>7</v>
      </c>
      <c r="T180">
        <v>152</v>
      </c>
      <c r="U180">
        <v>16</v>
      </c>
      <c r="W180">
        <v>2</v>
      </c>
      <c r="X180">
        <v>1</v>
      </c>
      <c r="Y180">
        <v>4</v>
      </c>
      <c r="Z180">
        <v>3</v>
      </c>
      <c r="AD180">
        <v>34</v>
      </c>
      <c r="AE180">
        <v>66</v>
      </c>
    </row>
    <row r="181" spans="1:32">
      <c r="A181" t="s">
        <v>762</v>
      </c>
      <c r="B181" t="s">
        <v>200</v>
      </c>
      <c r="C181">
        <v>6405</v>
      </c>
      <c r="D181">
        <v>4600</v>
      </c>
      <c r="E181">
        <v>238</v>
      </c>
      <c r="F181">
        <v>1</v>
      </c>
      <c r="G181">
        <v>5</v>
      </c>
      <c r="I181">
        <v>19</v>
      </c>
      <c r="L181">
        <v>54</v>
      </c>
      <c r="N181">
        <v>3</v>
      </c>
      <c r="O181">
        <v>22</v>
      </c>
      <c r="Q181">
        <v>519</v>
      </c>
      <c r="S181">
        <v>36</v>
      </c>
      <c r="T181">
        <v>157</v>
      </c>
      <c r="U181">
        <v>350</v>
      </c>
      <c r="V181">
        <v>60</v>
      </c>
      <c r="X181">
        <v>1</v>
      </c>
      <c r="Y181">
        <v>44</v>
      </c>
      <c r="Z181">
        <v>6</v>
      </c>
      <c r="AA181">
        <v>9</v>
      </c>
      <c r="AE181">
        <v>224</v>
      </c>
      <c r="AF181">
        <v>57</v>
      </c>
    </row>
    <row r="182" spans="1:32">
      <c r="A182" t="s">
        <v>762</v>
      </c>
      <c r="B182" t="s">
        <v>205</v>
      </c>
      <c r="C182">
        <v>515</v>
      </c>
      <c r="D182">
        <v>153</v>
      </c>
      <c r="E182">
        <v>22</v>
      </c>
      <c r="F182">
        <v>3</v>
      </c>
      <c r="I182">
        <v>26</v>
      </c>
      <c r="M182">
        <v>1</v>
      </c>
      <c r="P182">
        <v>88</v>
      </c>
      <c r="R182">
        <v>4</v>
      </c>
      <c r="T182">
        <v>55</v>
      </c>
      <c r="U182">
        <v>8</v>
      </c>
      <c r="Y182">
        <v>3</v>
      </c>
      <c r="Z182">
        <v>24</v>
      </c>
      <c r="AD182">
        <v>42</v>
      </c>
      <c r="AE182">
        <v>86</v>
      </c>
    </row>
    <row r="183" spans="1:32">
      <c r="A183" t="s">
        <v>762</v>
      </c>
      <c r="B183" t="s">
        <v>210</v>
      </c>
      <c r="C183">
        <v>46</v>
      </c>
      <c r="D183">
        <v>3</v>
      </c>
      <c r="E183">
        <v>2</v>
      </c>
      <c r="I183">
        <v>1</v>
      </c>
      <c r="P183">
        <v>4</v>
      </c>
      <c r="R183">
        <v>1</v>
      </c>
      <c r="S183">
        <v>1</v>
      </c>
      <c r="T183">
        <v>28</v>
      </c>
      <c r="U183">
        <v>3</v>
      </c>
      <c r="Z183">
        <v>2</v>
      </c>
      <c r="AE183">
        <v>1</v>
      </c>
    </row>
    <row r="184" spans="1:32">
      <c r="A184" t="s">
        <v>762</v>
      </c>
      <c r="B184" t="s">
        <v>207</v>
      </c>
      <c r="C184">
        <v>646</v>
      </c>
      <c r="D184">
        <v>172</v>
      </c>
      <c r="F184">
        <v>4</v>
      </c>
      <c r="H184">
        <v>26</v>
      </c>
      <c r="Q184">
        <v>1</v>
      </c>
      <c r="S184">
        <v>8</v>
      </c>
      <c r="T184">
        <v>89</v>
      </c>
      <c r="U184">
        <v>324</v>
      </c>
      <c r="X184">
        <v>5</v>
      </c>
      <c r="AA184">
        <v>17</v>
      </c>
    </row>
    <row r="185" spans="1:32">
      <c r="A185" t="s">
        <v>762</v>
      </c>
      <c r="B185" t="s">
        <v>209</v>
      </c>
      <c r="C185">
        <v>4721</v>
      </c>
      <c r="D185">
        <v>1554</v>
      </c>
      <c r="E185">
        <v>53</v>
      </c>
      <c r="F185">
        <v>5</v>
      </c>
      <c r="G185">
        <v>13</v>
      </c>
      <c r="I185">
        <v>103</v>
      </c>
      <c r="L185">
        <v>122</v>
      </c>
      <c r="N185">
        <v>10</v>
      </c>
      <c r="O185">
        <v>5</v>
      </c>
      <c r="Q185">
        <v>1120</v>
      </c>
      <c r="S185">
        <v>259</v>
      </c>
      <c r="T185">
        <v>61</v>
      </c>
      <c r="U185">
        <v>614</v>
      </c>
      <c r="V185">
        <v>230</v>
      </c>
      <c r="Y185">
        <v>22</v>
      </c>
      <c r="Z185">
        <v>22</v>
      </c>
      <c r="AA185">
        <v>33</v>
      </c>
      <c r="AE185">
        <v>461</v>
      </c>
      <c r="AF185">
        <v>34</v>
      </c>
    </row>
    <row r="186" spans="1:32">
      <c r="A186" t="s">
        <v>762</v>
      </c>
      <c r="B186" t="s">
        <v>208</v>
      </c>
      <c r="C186">
        <v>4862</v>
      </c>
      <c r="D186">
        <v>2761</v>
      </c>
      <c r="E186">
        <v>178</v>
      </c>
      <c r="F186">
        <v>5</v>
      </c>
      <c r="G186">
        <v>31</v>
      </c>
      <c r="I186">
        <v>49</v>
      </c>
      <c r="L186">
        <v>52</v>
      </c>
      <c r="O186">
        <v>125</v>
      </c>
      <c r="Q186">
        <v>519</v>
      </c>
      <c r="S186">
        <v>89</v>
      </c>
      <c r="T186">
        <v>140</v>
      </c>
      <c r="U186">
        <v>354</v>
      </c>
      <c r="V186">
        <v>31</v>
      </c>
      <c r="X186">
        <v>16</v>
      </c>
      <c r="Y186">
        <v>8</v>
      </c>
      <c r="Z186">
        <v>12</v>
      </c>
      <c r="AA186">
        <v>5</v>
      </c>
      <c r="AE186">
        <v>440</v>
      </c>
      <c r="AF186">
        <v>47</v>
      </c>
    </row>
    <row r="187" spans="1:32">
      <c r="A187" t="s">
        <v>762</v>
      </c>
      <c r="B187" t="s">
        <v>204</v>
      </c>
      <c r="C187">
        <v>25</v>
      </c>
      <c r="D187">
        <v>4</v>
      </c>
      <c r="G187">
        <v>1</v>
      </c>
      <c r="Q187">
        <v>1</v>
      </c>
      <c r="S187">
        <v>2</v>
      </c>
      <c r="T187">
        <v>1</v>
      </c>
      <c r="U187">
        <v>7</v>
      </c>
      <c r="V187">
        <v>6</v>
      </c>
      <c r="AA187">
        <v>3</v>
      </c>
    </row>
    <row r="188" spans="1:32">
      <c r="A188" t="s">
        <v>762</v>
      </c>
      <c r="B188" t="s">
        <v>213</v>
      </c>
      <c r="C188">
        <v>1</v>
      </c>
      <c r="D188">
        <v>1</v>
      </c>
    </row>
    <row r="189" spans="1:32">
      <c r="A189" t="s">
        <v>762</v>
      </c>
      <c r="B189" t="s">
        <v>247</v>
      </c>
      <c r="C189">
        <v>15045</v>
      </c>
      <c r="D189">
        <v>4337</v>
      </c>
      <c r="E189">
        <v>1435</v>
      </c>
      <c r="F189">
        <v>5</v>
      </c>
      <c r="G189">
        <v>17</v>
      </c>
      <c r="H189">
        <v>1</v>
      </c>
      <c r="I189">
        <v>282</v>
      </c>
      <c r="L189">
        <v>202</v>
      </c>
      <c r="N189">
        <v>3</v>
      </c>
      <c r="O189">
        <v>306</v>
      </c>
      <c r="P189">
        <v>3469</v>
      </c>
      <c r="R189">
        <v>149</v>
      </c>
      <c r="S189">
        <v>138</v>
      </c>
      <c r="T189">
        <v>1061</v>
      </c>
      <c r="U189">
        <v>1033</v>
      </c>
      <c r="W189">
        <v>64</v>
      </c>
      <c r="X189">
        <v>11</v>
      </c>
      <c r="Y189">
        <v>26</v>
      </c>
      <c r="Z189">
        <v>154</v>
      </c>
      <c r="AD189">
        <v>1791</v>
      </c>
      <c r="AE189">
        <v>561</v>
      </c>
    </row>
    <row r="190" spans="1:32">
      <c r="A190" t="s">
        <v>762</v>
      </c>
      <c r="B190" t="s">
        <v>399</v>
      </c>
      <c r="C190">
        <v>5800</v>
      </c>
      <c r="D190">
        <v>643</v>
      </c>
      <c r="E190">
        <v>28</v>
      </c>
      <c r="F190">
        <v>6</v>
      </c>
      <c r="G190">
        <v>9</v>
      </c>
      <c r="H190">
        <v>6</v>
      </c>
      <c r="I190">
        <v>2</v>
      </c>
      <c r="L190">
        <v>10</v>
      </c>
      <c r="N190">
        <v>4</v>
      </c>
      <c r="P190">
        <v>1215</v>
      </c>
      <c r="R190">
        <v>47</v>
      </c>
      <c r="S190">
        <v>318</v>
      </c>
      <c r="T190">
        <v>1751</v>
      </c>
      <c r="U190">
        <v>9</v>
      </c>
      <c r="V190">
        <v>4</v>
      </c>
      <c r="W190">
        <v>3</v>
      </c>
      <c r="X190">
        <v>608</v>
      </c>
      <c r="Y190">
        <v>2</v>
      </c>
      <c r="Z190">
        <v>174</v>
      </c>
      <c r="AD190">
        <v>932</v>
      </c>
      <c r="AE190">
        <v>29</v>
      </c>
    </row>
    <row r="191" spans="1:32">
      <c r="A191" t="s">
        <v>762</v>
      </c>
      <c r="B191" t="s">
        <v>764</v>
      </c>
      <c r="C191">
        <v>0</v>
      </c>
    </row>
    <row r="192" spans="1:32">
      <c r="A192" t="s">
        <v>762</v>
      </c>
      <c r="B192" t="s">
        <v>88</v>
      </c>
      <c r="C192">
        <v>104488</v>
      </c>
      <c r="D192">
        <v>54648</v>
      </c>
      <c r="E192">
        <v>953</v>
      </c>
      <c r="F192">
        <v>87</v>
      </c>
      <c r="G192">
        <v>370</v>
      </c>
      <c r="H192">
        <v>1</v>
      </c>
      <c r="I192">
        <v>600</v>
      </c>
      <c r="L192">
        <v>5209</v>
      </c>
      <c r="N192">
        <v>13</v>
      </c>
      <c r="O192">
        <v>196</v>
      </c>
      <c r="Q192">
        <v>4926</v>
      </c>
      <c r="S192">
        <v>582</v>
      </c>
      <c r="T192">
        <v>1128</v>
      </c>
      <c r="U192">
        <v>10022</v>
      </c>
      <c r="V192">
        <v>71</v>
      </c>
      <c r="W192">
        <v>8</v>
      </c>
      <c r="X192">
        <v>18</v>
      </c>
      <c r="Y192">
        <v>19</v>
      </c>
      <c r="Z192">
        <v>106</v>
      </c>
      <c r="AA192">
        <v>269</v>
      </c>
      <c r="AB192">
        <v>2</v>
      </c>
      <c r="AD192">
        <v>30</v>
      </c>
      <c r="AE192">
        <v>16675</v>
      </c>
      <c r="AF192">
        <v>8555</v>
      </c>
    </row>
    <row r="193" spans="1:32">
      <c r="A193" t="s">
        <v>762</v>
      </c>
      <c r="B193" t="s">
        <v>141</v>
      </c>
      <c r="C193">
        <v>12899</v>
      </c>
      <c r="D193">
        <v>1003</v>
      </c>
      <c r="E193">
        <v>1033</v>
      </c>
      <c r="F193">
        <v>11</v>
      </c>
      <c r="G193">
        <v>91</v>
      </c>
      <c r="H193">
        <v>3</v>
      </c>
      <c r="I193">
        <v>76</v>
      </c>
      <c r="L193">
        <v>101</v>
      </c>
      <c r="N193">
        <v>34</v>
      </c>
      <c r="O193">
        <v>22</v>
      </c>
      <c r="Q193">
        <v>3140</v>
      </c>
      <c r="S193">
        <v>1561</v>
      </c>
      <c r="T193">
        <v>329</v>
      </c>
      <c r="U193">
        <v>2678</v>
      </c>
      <c r="V193">
        <v>279</v>
      </c>
      <c r="X193">
        <v>32</v>
      </c>
      <c r="Y193">
        <v>13</v>
      </c>
      <c r="Z193">
        <v>20</v>
      </c>
      <c r="AA193">
        <v>759</v>
      </c>
      <c r="AE193">
        <v>615</v>
      </c>
      <c r="AF193">
        <v>1099</v>
      </c>
    </row>
    <row r="194" spans="1:32">
      <c r="A194" t="s">
        <v>762</v>
      </c>
      <c r="B194" t="s">
        <v>510</v>
      </c>
      <c r="C194">
        <v>18</v>
      </c>
      <c r="E194">
        <v>4</v>
      </c>
      <c r="U194">
        <v>10</v>
      </c>
      <c r="Y194">
        <v>1</v>
      </c>
      <c r="AA194">
        <v>1</v>
      </c>
      <c r="AE194">
        <v>2</v>
      </c>
    </row>
    <row r="195" spans="1:32">
      <c r="A195" t="s">
        <v>762</v>
      </c>
      <c r="B195" t="s">
        <v>571</v>
      </c>
      <c r="C195">
        <v>133</v>
      </c>
      <c r="D195">
        <v>35</v>
      </c>
      <c r="F195">
        <v>1</v>
      </c>
      <c r="T195">
        <v>1</v>
      </c>
      <c r="U195">
        <v>14</v>
      </c>
      <c r="AA195">
        <v>9</v>
      </c>
      <c r="AE195">
        <v>24</v>
      </c>
      <c r="AF195">
        <v>49</v>
      </c>
    </row>
    <row r="196" spans="1:32">
      <c r="A196" t="s">
        <v>762</v>
      </c>
      <c r="B196" t="s">
        <v>524</v>
      </c>
      <c r="C196">
        <v>2</v>
      </c>
      <c r="D196">
        <v>1</v>
      </c>
      <c r="E196">
        <v>1</v>
      </c>
    </row>
    <row r="197" spans="1:32">
      <c r="A197" t="s">
        <v>762</v>
      </c>
      <c r="B197" t="s">
        <v>483</v>
      </c>
      <c r="C197">
        <v>0</v>
      </c>
    </row>
    <row r="198" spans="1:32">
      <c r="A198" t="s">
        <v>762</v>
      </c>
      <c r="B198" t="s">
        <v>214</v>
      </c>
      <c r="C198">
        <v>163</v>
      </c>
      <c r="D198">
        <v>80</v>
      </c>
      <c r="E198">
        <v>8</v>
      </c>
      <c r="I198">
        <v>1</v>
      </c>
      <c r="P198">
        <v>11</v>
      </c>
      <c r="R198">
        <v>1</v>
      </c>
      <c r="S198">
        <v>1</v>
      </c>
      <c r="T198">
        <v>41</v>
      </c>
      <c r="U198">
        <v>3</v>
      </c>
      <c r="Y198">
        <v>1</v>
      </c>
      <c r="Z198">
        <v>6</v>
      </c>
      <c r="AD198">
        <v>16</v>
      </c>
      <c r="AE198">
        <v>1</v>
      </c>
    </row>
    <row r="199" spans="1:32">
      <c r="A199" t="s">
        <v>762</v>
      </c>
      <c r="B199" t="s">
        <v>219</v>
      </c>
      <c r="C199">
        <v>72</v>
      </c>
      <c r="D199">
        <v>6</v>
      </c>
      <c r="E199">
        <v>9</v>
      </c>
      <c r="I199">
        <v>1</v>
      </c>
      <c r="L199">
        <v>4</v>
      </c>
      <c r="O199">
        <v>1</v>
      </c>
      <c r="P199">
        <v>16</v>
      </c>
      <c r="R199">
        <v>1</v>
      </c>
      <c r="T199">
        <v>14</v>
      </c>
      <c r="U199">
        <v>15</v>
      </c>
      <c r="Z199">
        <v>3</v>
      </c>
      <c r="AD199">
        <v>1</v>
      </c>
      <c r="AE199">
        <v>1</v>
      </c>
    </row>
    <row r="200" spans="1:32">
      <c r="A200" t="s">
        <v>762</v>
      </c>
      <c r="B200" t="s">
        <v>206</v>
      </c>
      <c r="C200">
        <v>7340</v>
      </c>
      <c r="D200">
        <v>608</v>
      </c>
      <c r="E200">
        <v>515</v>
      </c>
      <c r="F200">
        <v>11</v>
      </c>
      <c r="G200">
        <v>129</v>
      </c>
      <c r="I200">
        <v>16</v>
      </c>
      <c r="L200">
        <v>89</v>
      </c>
      <c r="N200">
        <v>1</v>
      </c>
      <c r="O200">
        <v>43</v>
      </c>
      <c r="Q200">
        <v>190</v>
      </c>
      <c r="S200">
        <v>51</v>
      </c>
      <c r="T200">
        <v>351</v>
      </c>
      <c r="U200">
        <v>1381</v>
      </c>
      <c r="V200">
        <v>180</v>
      </c>
      <c r="X200">
        <v>8</v>
      </c>
      <c r="Y200">
        <v>30</v>
      </c>
      <c r="Z200">
        <v>59</v>
      </c>
      <c r="AA200">
        <v>23</v>
      </c>
      <c r="AE200">
        <v>3584</v>
      </c>
      <c r="AF200">
        <v>71</v>
      </c>
    </row>
    <row r="201" spans="1:32">
      <c r="A201" t="s">
        <v>762</v>
      </c>
      <c r="B201" t="s">
        <v>65</v>
      </c>
      <c r="C201">
        <v>12425</v>
      </c>
      <c r="D201">
        <v>6897</v>
      </c>
      <c r="E201">
        <v>540</v>
      </c>
      <c r="F201">
        <v>3</v>
      </c>
      <c r="G201">
        <v>18</v>
      </c>
      <c r="I201">
        <v>506</v>
      </c>
      <c r="L201">
        <v>6</v>
      </c>
      <c r="N201">
        <v>1</v>
      </c>
      <c r="O201">
        <v>20</v>
      </c>
      <c r="Q201">
        <v>283</v>
      </c>
      <c r="S201">
        <v>92</v>
      </c>
      <c r="T201">
        <v>175</v>
      </c>
      <c r="U201">
        <v>3133</v>
      </c>
      <c r="V201">
        <v>26</v>
      </c>
      <c r="X201">
        <v>4</v>
      </c>
      <c r="Y201">
        <v>17</v>
      </c>
      <c r="Z201">
        <v>1</v>
      </c>
      <c r="AA201">
        <v>13</v>
      </c>
      <c r="AE201">
        <v>664</v>
      </c>
      <c r="AF201">
        <v>26</v>
      </c>
    </row>
    <row r="202" spans="1:32">
      <c r="A202" t="s">
        <v>762</v>
      </c>
      <c r="B202" t="s">
        <v>218</v>
      </c>
      <c r="C202">
        <v>0</v>
      </c>
    </row>
    <row r="203" spans="1:32">
      <c r="A203" t="s">
        <v>762</v>
      </c>
      <c r="B203" t="s">
        <v>231</v>
      </c>
      <c r="C203">
        <v>7968</v>
      </c>
      <c r="D203">
        <v>126</v>
      </c>
      <c r="E203">
        <v>1263</v>
      </c>
      <c r="G203">
        <v>2</v>
      </c>
      <c r="H203">
        <v>19</v>
      </c>
      <c r="I203">
        <v>26</v>
      </c>
      <c r="L203">
        <v>70</v>
      </c>
      <c r="N203">
        <v>27</v>
      </c>
      <c r="O203">
        <v>16</v>
      </c>
      <c r="P203">
        <v>271</v>
      </c>
      <c r="R203">
        <v>3400</v>
      </c>
      <c r="S203">
        <v>357</v>
      </c>
      <c r="T203">
        <v>1879</v>
      </c>
      <c r="U203">
        <v>21</v>
      </c>
      <c r="W203">
        <v>1</v>
      </c>
      <c r="X203">
        <v>308</v>
      </c>
      <c r="Y203">
        <v>2</v>
      </c>
      <c r="Z203">
        <v>90</v>
      </c>
      <c r="AA203">
        <v>1</v>
      </c>
      <c r="AB203">
        <v>1</v>
      </c>
      <c r="AD203">
        <v>24</v>
      </c>
      <c r="AE203">
        <v>64</v>
      </c>
    </row>
    <row r="204" spans="1:32">
      <c r="A204" t="s">
        <v>762</v>
      </c>
      <c r="B204" t="s">
        <v>224</v>
      </c>
      <c r="C204">
        <v>170</v>
      </c>
      <c r="D204">
        <v>75</v>
      </c>
      <c r="E204">
        <v>5</v>
      </c>
      <c r="Q204">
        <v>12</v>
      </c>
      <c r="S204">
        <v>4</v>
      </c>
      <c r="T204">
        <v>21</v>
      </c>
      <c r="U204">
        <v>49</v>
      </c>
      <c r="AA204">
        <v>1</v>
      </c>
      <c r="AE204">
        <v>2</v>
      </c>
      <c r="AF204">
        <v>1</v>
      </c>
    </row>
    <row r="205" spans="1:32">
      <c r="A205" t="s">
        <v>762</v>
      </c>
      <c r="B205" t="s">
        <v>232</v>
      </c>
      <c r="C205">
        <v>1607</v>
      </c>
      <c r="D205">
        <v>116</v>
      </c>
      <c r="E205">
        <v>198</v>
      </c>
      <c r="F205">
        <v>1</v>
      </c>
      <c r="G205">
        <v>15</v>
      </c>
      <c r="I205">
        <v>4</v>
      </c>
      <c r="L205">
        <v>6</v>
      </c>
      <c r="N205">
        <v>5</v>
      </c>
      <c r="O205">
        <v>3</v>
      </c>
      <c r="P205">
        <v>109</v>
      </c>
      <c r="R205">
        <v>78</v>
      </c>
      <c r="S205">
        <v>95</v>
      </c>
      <c r="T205">
        <v>493</v>
      </c>
      <c r="U205">
        <v>224</v>
      </c>
      <c r="W205">
        <v>41</v>
      </c>
      <c r="X205">
        <v>19</v>
      </c>
      <c r="Y205">
        <v>4</v>
      </c>
      <c r="Z205">
        <v>108</v>
      </c>
      <c r="AD205">
        <v>40</v>
      </c>
      <c r="AE205">
        <v>48</v>
      </c>
    </row>
    <row r="206" spans="1:32">
      <c r="A206" t="s">
        <v>762</v>
      </c>
      <c r="B206" t="s">
        <v>223</v>
      </c>
      <c r="C206">
        <v>22051</v>
      </c>
      <c r="D206">
        <v>4532</v>
      </c>
      <c r="E206">
        <v>306</v>
      </c>
      <c r="F206">
        <v>14</v>
      </c>
      <c r="G206">
        <v>23</v>
      </c>
      <c r="H206">
        <v>10</v>
      </c>
      <c r="I206">
        <v>23</v>
      </c>
      <c r="L206">
        <v>25</v>
      </c>
      <c r="M206">
        <v>1</v>
      </c>
      <c r="N206">
        <v>58</v>
      </c>
      <c r="O206">
        <v>43</v>
      </c>
      <c r="Q206">
        <v>2358</v>
      </c>
      <c r="S206">
        <v>378</v>
      </c>
      <c r="T206">
        <v>1467</v>
      </c>
      <c r="U206">
        <v>5489</v>
      </c>
      <c r="V206">
        <v>85</v>
      </c>
      <c r="W206">
        <v>2</v>
      </c>
      <c r="X206">
        <v>22</v>
      </c>
      <c r="Y206">
        <v>95</v>
      </c>
      <c r="Z206">
        <v>80</v>
      </c>
      <c r="AA206">
        <v>3750</v>
      </c>
      <c r="AC206">
        <v>2</v>
      </c>
      <c r="AE206">
        <v>852</v>
      </c>
      <c r="AF206">
        <v>2436</v>
      </c>
    </row>
    <row r="207" spans="1:32">
      <c r="A207" t="s">
        <v>762</v>
      </c>
      <c r="B207" t="s">
        <v>222</v>
      </c>
      <c r="C207">
        <v>117</v>
      </c>
      <c r="D207">
        <v>24</v>
      </c>
      <c r="E207">
        <v>6</v>
      </c>
      <c r="G207">
        <v>1</v>
      </c>
      <c r="P207">
        <v>10</v>
      </c>
      <c r="R207">
        <v>3</v>
      </c>
      <c r="T207">
        <v>64</v>
      </c>
      <c r="X207">
        <v>1</v>
      </c>
      <c r="Y207">
        <v>1</v>
      </c>
      <c r="Z207">
        <v>1</v>
      </c>
      <c r="AD207">
        <v>3</v>
      </c>
      <c r="AE207">
        <v>3</v>
      </c>
    </row>
    <row r="208" spans="1:32">
      <c r="A208" t="s">
        <v>762</v>
      </c>
      <c r="B208" t="s">
        <v>765</v>
      </c>
      <c r="C208">
        <v>1</v>
      </c>
      <c r="AE208">
        <v>1</v>
      </c>
    </row>
    <row r="209" spans="1:32">
      <c r="A209" t="s">
        <v>762</v>
      </c>
      <c r="B209" t="s">
        <v>228</v>
      </c>
      <c r="C209">
        <v>47</v>
      </c>
      <c r="D209">
        <v>3</v>
      </c>
      <c r="E209">
        <v>3</v>
      </c>
      <c r="L209">
        <v>1</v>
      </c>
      <c r="N209">
        <v>1</v>
      </c>
      <c r="Q209">
        <v>4</v>
      </c>
      <c r="S209">
        <v>1</v>
      </c>
      <c r="T209">
        <v>1</v>
      </c>
      <c r="U209">
        <v>15</v>
      </c>
      <c r="V209">
        <v>7</v>
      </c>
      <c r="AA209">
        <v>7</v>
      </c>
      <c r="AE209">
        <v>3</v>
      </c>
      <c r="AF209">
        <v>1</v>
      </c>
    </row>
    <row r="210" spans="1:32">
      <c r="A210" t="s">
        <v>762</v>
      </c>
      <c r="B210" t="s">
        <v>546</v>
      </c>
      <c r="C210">
        <v>219</v>
      </c>
      <c r="D210">
        <v>64</v>
      </c>
      <c r="E210">
        <v>20</v>
      </c>
      <c r="I210">
        <v>1</v>
      </c>
      <c r="Q210">
        <v>40</v>
      </c>
      <c r="S210">
        <v>1</v>
      </c>
      <c r="U210">
        <v>40</v>
      </c>
      <c r="V210">
        <v>6</v>
      </c>
      <c r="AA210">
        <v>5</v>
      </c>
      <c r="AE210">
        <v>17</v>
      </c>
      <c r="AF210">
        <v>25</v>
      </c>
    </row>
    <row r="211" spans="1:32">
      <c r="A211" t="s">
        <v>762</v>
      </c>
      <c r="B211" t="s">
        <v>227</v>
      </c>
      <c r="C211">
        <v>1229</v>
      </c>
      <c r="D211">
        <v>605</v>
      </c>
      <c r="E211">
        <v>55</v>
      </c>
      <c r="G211">
        <v>3</v>
      </c>
      <c r="L211">
        <v>4</v>
      </c>
      <c r="P211">
        <v>48</v>
      </c>
      <c r="R211">
        <v>10</v>
      </c>
      <c r="S211">
        <v>2</v>
      </c>
      <c r="T211">
        <v>251</v>
      </c>
      <c r="U211">
        <v>2</v>
      </c>
      <c r="W211">
        <v>1</v>
      </c>
      <c r="X211">
        <v>2</v>
      </c>
      <c r="Y211">
        <v>3</v>
      </c>
      <c r="Z211">
        <v>31</v>
      </c>
      <c r="AA211">
        <v>1</v>
      </c>
      <c r="AD211">
        <v>108</v>
      </c>
      <c r="AE211">
        <v>103</v>
      </c>
    </row>
    <row r="212" spans="1:32">
      <c r="A212" t="s">
        <v>762</v>
      </c>
      <c r="B212" t="s">
        <v>229</v>
      </c>
      <c r="C212">
        <v>13235</v>
      </c>
      <c r="D212">
        <v>3309</v>
      </c>
      <c r="E212">
        <v>455</v>
      </c>
      <c r="F212">
        <v>41</v>
      </c>
      <c r="G212">
        <v>33</v>
      </c>
      <c r="I212">
        <v>27</v>
      </c>
      <c r="L212">
        <v>45</v>
      </c>
      <c r="M212">
        <v>2</v>
      </c>
      <c r="N212">
        <v>12</v>
      </c>
      <c r="O212">
        <v>20</v>
      </c>
      <c r="Q212">
        <v>476</v>
      </c>
      <c r="S212">
        <v>273</v>
      </c>
      <c r="T212">
        <v>103</v>
      </c>
      <c r="U212">
        <v>5898</v>
      </c>
      <c r="V212">
        <v>41</v>
      </c>
      <c r="W212">
        <v>2</v>
      </c>
      <c r="X212">
        <v>18</v>
      </c>
      <c r="Y212">
        <v>62</v>
      </c>
      <c r="Z212">
        <v>31</v>
      </c>
      <c r="AA212">
        <v>376</v>
      </c>
      <c r="AE212">
        <v>327</v>
      </c>
      <c r="AF212">
        <v>1684</v>
      </c>
    </row>
    <row r="213" spans="1:32">
      <c r="A213" t="s">
        <v>762</v>
      </c>
      <c r="B213" t="s">
        <v>226</v>
      </c>
      <c r="C213">
        <v>2</v>
      </c>
      <c r="D213">
        <v>1</v>
      </c>
      <c r="U213">
        <v>1</v>
      </c>
    </row>
    <row r="214" spans="1:32">
      <c r="A214" t="s">
        <v>762</v>
      </c>
      <c r="B214" t="s">
        <v>702</v>
      </c>
      <c r="C214">
        <v>1</v>
      </c>
      <c r="V214">
        <v>1</v>
      </c>
    </row>
    <row r="215" spans="1:32">
      <c r="A215" t="s">
        <v>762</v>
      </c>
      <c r="B215" t="s">
        <v>401</v>
      </c>
      <c r="C215">
        <v>112</v>
      </c>
      <c r="D215">
        <v>33</v>
      </c>
      <c r="E215">
        <v>3</v>
      </c>
      <c r="F215">
        <v>2</v>
      </c>
      <c r="G215">
        <v>1</v>
      </c>
      <c r="Q215">
        <v>4</v>
      </c>
      <c r="T215">
        <v>1</v>
      </c>
      <c r="U215">
        <v>12</v>
      </c>
      <c r="V215">
        <v>1</v>
      </c>
      <c r="AA215">
        <v>20</v>
      </c>
      <c r="AE215">
        <v>17</v>
      </c>
      <c r="AF215">
        <v>18</v>
      </c>
    </row>
    <row r="216" spans="1:32">
      <c r="A216" t="s">
        <v>762</v>
      </c>
      <c r="B216" t="s">
        <v>234</v>
      </c>
      <c r="C216">
        <v>958</v>
      </c>
      <c r="D216">
        <v>149</v>
      </c>
      <c r="E216">
        <v>72</v>
      </c>
      <c r="G216">
        <v>16</v>
      </c>
      <c r="H216">
        <v>2</v>
      </c>
      <c r="L216">
        <v>4</v>
      </c>
      <c r="N216">
        <v>3</v>
      </c>
      <c r="O216">
        <v>2</v>
      </c>
      <c r="P216">
        <v>85</v>
      </c>
      <c r="R216">
        <v>40</v>
      </c>
      <c r="S216">
        <v>17</v>
      </c>
      <c r="T216">
        <v>405</v>
      </c>
      <c r="U216">
        <v>72</v>
      </c>
      <c r="W216">
        <v>4</v>
      </c>
      <c r="X216">
        <v>19</v>
      </c>
      <c r="Y216">
        <v>4</v>
      </c>
      <c r="Z216">
        <v>25</v>
      </c>
      <c r="AD216">
        <v>31</v>
      </c>
      <c r="AE216">
        <v>8</v>
      </c>
    </row>
    <row r="217" spans="1:32">
      <c r="A217" t="s">
        <v>762</v>
      </c>
      <c r="B217" t="s">
        <v>233</v>
      </c>
      <c r="C217">
        <v>12630</v>
      </c>
      <c r="D217">
        <v>7380</v>
      </c>
      <c r="E217">
        <v>51</v>
      </c>
      <c r="F217">
        <v>6</v>
      </c>
      <c r="G217">
        <v>17</v>
      </c>
      <c r="I217">
        <v>46</v>
      </c>
      <c r="L217">
        <v>146</v>
      </c>
      <c r="N217">
        <v>29</v>
      </c>
      <c r="O217">
        <v>8</v>
      </c>
      <c r="Q217">
        <v>918</v>
      </c>
      <c r="R217">
        <v>15</v>
      </c>
      <c r="S217">
        <v>79</v>
      </c>
      <c r="T217">
        <v>471</v>
      </c>
      <c r="U217">
        <v>2392</v>
      </c>
      <c r="V217">
        <v>209</v>
      </c>
      <c r="W217">
        <v>5</v>
      </c>
      <c r="X217">
        <v>2</v>
      </c>
      <c r="Y217">
        <v>72</v>
      </c>
      <c r="Z217">
        <v>31</v>
      </c>
      <c r="AA217">
        <v>126</v>
      </c>
      <c r="AE217">
        <v>511</v>
      </c>
      <c r="AF217">
        <v>116</v>
      </c>
    </row>
    <row r="218" spans="1:32">
      <c r="A218" t="s">
        <v>762</v>
      </c>
      <c r="B218" t="s">
        <v>29</v>
      </c>
      <c r="C218">
        <v>2035</v>
      </c>
      <c r="D218">
        <v>1207</v>
      </c>
      <c r="E218">
        <v>1</v>
      </c>
      <c r="F218">
        <v>2</v>
      </c>
      <c r="G218">
        <v>5</v>
      </c>
      <c r="H218">
        <v>3</v>
      </c>
      <c r="I218">
        <v>2</v>
      </c>
      <c r="N218">
        <v>1</v>
      </c>
      <c r="O218">
        <v>5</v>
      </c>
      <c r="P218">
        <v>14</v>
      </c>
      <c r="R218">
        <v>6</v>
      </c>
      <c r="S218">
        <v>7</v>
      </c>
      <c r="T218">
        <v>819</v>
      </c>
      <c r="U218">
        <v>2</v>
      </c>
      <c r="X218">
        <v>2</v>
      </c>
      <c r="Z218">
        <v>105</v>
      </c>
      <c r="AD218">
        <v>23</v>
      </c>
      <c r="AE218">
        <v>76</v>
      </c>
    </row>
    <row r="219" spans="1:32">
      <c r="A219" t="s">
        <v>762</v>
      </c>
      <c r="B219" t="s">
        <v>97</v>
      </c>
      <c r="C219">
        <v>70682</v>
      </c>
      <c r="D219">
        <v>15881</v>
      </c>
      <c r="E219">
        <v>6487</v>
      </c>
      <c r="F219">
        <v>30</v>
      </c>
      <c r="G219">
        <v>136</v>
      </c>
      <c r="H219">
        <v>7</v>
      </c>
      <c r="I219">
        <v>283</v>
      </c>
      <c r="K219">
        <v>31</v>
      </c>
      <c r="L219">
        <v>570</v>
      </c>
      <c r="M219">
        <v>1</v>
      </c>
      <c r="N219">
        <v>17</v>
      </c>
      <c r="O219">
        <v>189</v>
      </c>
      <c r="Q219">
        <v>4506</v>
      </c>
      <c r="S219">
        <v>558</v>
      </c>
      <c r="T219">
        <v>468</v>
      </c>
      <c r="U219">
        <v>9418</v>
      </c>
      <c r="V219">
        <v>405</v>
      </c>
      <c r="X219">
        <v>96</v>
      </c>
      <c r="Y219">
        <v>51</v>
      </c>
      <c r="Z219">
        <v>458</v>
      </c>
      <c r="AA219">
        <v>67</v>
      </c>
      <c r="AD219">
        <v>62</v>
      </c>
      <c r="AE219">
        <v>30863</v>
      </c>
      <c r="AF219">
        <v>98</v>
      </c>
    </row>
    <row r="220" spans="1:32">
      <c r="A220" t="s">
        <v>762</v>
      </c>
      <c r="B220" t="s">
        <v>346</v>
      </c>
      <c r="C220">
        <v>136119</v>
      </c>
      <c r="D220">
        <v>31760</v>
      </c>
      <c r="E220">
        <v>2468</v>
      </c>
      <c r="F220">
        <v>40</v>
      </c>
      <c r="G220">
        <v>349</v>
      </c>
      <c r="H220">
        <v>3</v>
      </c>
      <c r="I220">
        <v>67</v>
      </c>
      <c r="J220">
        <v>3</v>
      </c>
      <c r="K220">
        <v>4</v>
      </c>
      <c r="L220">
        <v>91</v>
      </c>
      <c r="N220">
        <v>1</v>
      </c>
      <c r="O220">
        <v>32</v>
      </c>
      <c r="Q220">
        <v>509</v>
      </c>
      <c r="S220">
        <v>360</v>
      </c>
      <c r="T220">
        <v>320</v>
      </c>
      <c r="U220">
        <v>35533</v>
      </c>
      <c r="V220">
        <v>722</v>
      </c>
      <c r="X220">
        <v>41</v>
      </c>
      <c r="Y220">
        <v>8755</v>
      </c>
      <c r="Z220">
        <v>1158</v>
      </c>
      <c r="AA220">
        <v>1880</v>
      </c>
      <c r="AE220">
        <v>45251</v>
      </c>
      <c r="AF220">
        <v>6772</v>
      </c>
    </row>
    <row r="221" spans="1:32">
      <c r="A221" t="s">
        <v>762</v>
      </c>
      <c r="B221" t="s">
        <v>236</v>
      </c>
      <c r="C221">
        <v>2818</v>
      </c>
      <c r="D221">
        <v>1104</v>
      </c>
      <c r="E221">
        <v>55</v>
      </c>
      <c r="G221">
        <v>6</v>
      </c>
      <c r="H221">
        <v>1</v>
      </c>
      <c r="I221">
        <v>44</v>
      </c>
      <c r="L221">
        <v>52</v>
      </c>
      <c r="N221">
        <v>1</v>
      </c>
      <c r="O221">
        <v>12</v>
      </c>
      <c r="P221">
        <v>52</v>
      </c>
      <c r="R221">
        <v>49</v>
      </c>
      <c r="S221">
        <v>97</v>
      </c>
      <c r="T221">
        <v>554</v>
      </c>
      <c r="U221">
        <v>96</v>
      </c>
      <c r="W221">
        <v>2</v>
      </c>
      <c r="Y221">
        <v>2</v>
      </c>
      <c r="Z221">
        <v>12</v>
      </c>
      <c r="AD221">
        <v>758</v>
      </c>
      <c r="AE221">
        <v>9</v>
      </c>
    </row>
    <row r="222" spans="1:32">
      <c r="A222" t="s">
        <v>762</v>
      </c>
      <c r="B222" t="s">
        <v>237</v>
      </c>
      <c r="C222">
        <v>404</v>
      </c>
      <c r="D222">
        <v>32</v>
      </c>
      <c r="E222">
        <v>36</v>
      </c>
      <c r="G222">
        <v>1</v>
      </c>
      <c r="L222">
        <v>2</v>
      </c>
      <c r="N222">
        <v>5</v>
      </c>
      <c r="Q222">
        <v>44</v>
      </c>
      <c r="S222">
        <v>4</v>
      </c>
      <c r="T222">
        <v>28</v>
      </c>
      <c r="U222">
        <v>240</v>
      </c>
      <c r="Y222">
        <v>3</v>
      </c>
      <c r="Z222">
        <v>1</v>
      </c>
      <c r="AA222">
        <v>1</v>
      </c>
      <c r="AE222">
        <v>5</v>
      </c>
      <c r="AF222">
        <v>2</v>
      </c>
    </row>
    <row r="223" spans="1:32">
      <c r="A223" t="s">
        <v>762</v>
      </c>
      <c r="B223" t="s">
        <v>243</v>
      </c>
      <c r="C223">
        <v>181</v>
      </c>
      <c r="D223">
        <v>23</v>
      </c>
      <c r="E223">
        <v>4</v>
      </c>
      <c r="G223">
        <v>1</v>
      </c>
      <c r="L223">
        <v>1</v>
      </c>
      <c r="N223">
        <v>2</v>
      </c>
      <c r="Q223">
        <v>13</v>
      </c>
      <c r="S223">
        <v>7</v>
      </c>
      <c r="T223">
        <v>1</v>
      </c>
      <c r="U223">
        <v>15</v>
      </c>
      <c r="V223">
        <v>24</v>
      </c>
      <c r="X223">
        <v>1</v>
      </c>
      <c r="Y223">
        <v>5</v>
      </c>
      <c r="Z223">
        <v>1</v>
      </c>
      <c r="AA223">
        <v>45</v>
      </c>
      <c r="AE223">
        <v>26</v>
      </c>
      <c r="AF223">
        <v>12</v>
      </c>
    </row>
    <row r="224" spans="1:32">
      <c r="A224" t="s">
        <v>762</v>
      </c>
      <c r="B224" t="s">
        <v>239</v>
      </c>
      <c r="C224">
        <v>96</v>
      </c>
      <c r="D224">
        <v>39</v>
      </c>
      <c r="E224">
        <v>5</v>
      </c>
      <c r="F224">
        <v>1</v>
      </c>
      <c r="H224">
        <v>1</v>
      </c>
      <c r="L224">
        <v>1</v>
      </c>
      <c r="P224">
        <v>2</v>
      </c>
      <c r="R224">
        <v>3</v>
      </c>
      <c r="S224">
        <v>1</v>
      </c>
      <c r="T224">
        <v>33</v>
      </c>
      <c r="U224">
        <v>4</v>
      </c>
      <c r="W224">
        <v>1</v>
      </c>
      <c r="AD224">
        <v>5</v>
      </c>
    </row>
    <row r="225" spans="1:32">
      <c r="A225" t="s">
        <v>762</v>
      </c>
      <c r="B225" t="s">
        <v>242</v>
      </c>
      <c r="C225">
        <v>14558</v>
      </c>
      <c r="D225">
        <v>3341</v>
      </c>
      <c r="E225">
        <v>373</v>
      </c>
      <c r="F225">
        <v>12</v>
      </c>
      <c r="G225">
        <v>13</v>
      </c>
      <c r="H225">
        <v>20</v>
      </c>
      <c r="I225">
        <v>12</v>
      </c>
      <c r="L225">
        <v>51</v>
      </c>
      <c r="M225">
        <v>107</v>
      </c>
      <c r="N225">
        <v>126</v>
      </c>
      <c r="O225">
        <v>29</v>
      </c>
      <c r="Q225">
        <v>971</v>
      </c>
      <c r="S225">
        <v>1657</v>
      </c>
      <c r="T225">
        <v>648</v>
      </c>
      <c r="U225">
        <v>5582</v>
      </c>
      <c r="V225">
        <v>130</v>
      </c>
      <c r="W225">
        <v>9</v>
      </c>
      <c r="X225">
        <v>10</v>
      </c>
      <c r="Y225">
        <v>218</v>
      </c>
      <c r="Z225">
        <v>2</v>
      </c>
      <c r="AA225">
        <v>525</v>
      </c>
      <c r="AE225">
        <v>137</v>
      </c>
      <c r="AF225">
        <v>585</v>
      </c>
    </row>
    <row r="226" spans="1:32">
      <c r="A226" t="s">
        <v>762</v>
      </c>
      <c r="B226" t="s">
        <v>248</v>
      </c>
      <c r="C226">
        <v>343</v>
      </c>
      <c r="D226">
        <v>43</v>
      </c>
      <c r="E226">
        <v>15</v>
      </c>
      <c r="F226">
        <v>1</v>
      </c>
      <c r="G226">
        <v>9</v>
      </c>
      <c r="I226">
        <v>6</v>
      </c>
      <c r="L226">
        <v>1</v>
      </c>
      <c r="N226">
        <v>2</v>
      </c>
      <c r="O226">
        <v>3</v>
      </c>
      <c r="P226">
        <v>37</v>
      </c>
      <c r="R226">
        <v>4</v>
      </c>
      <c r="S226">
        <v>9</v>
      </c>
      <c r="T226">
        <v>62</v>
      </c>
      <c r="U226">
        <v>138</v>
      </c>
      <c r="W226">
        <v>4</v>
      </c>
      <c r="X226">
        <v>1</v>
      </c>
      <c r="Y226">
        <v>1</v>
      </c>
      <c r="Z226">
        <v>3</v>
      </c>
      <c r="AD226">
        <v>4</v>
      </c>
    </row>
    <row r="227" spans="1:32">
      <c r="A227" t="s">
        <v>762</v>
      </c>
      <c r="B227" t="s">
        <v>249</v>
      </c>
      <c r="C227">
        <v>198</v>
      </c>
      <c r="D227">
        <v>22</v>
      </c>
      <c r="E227">
        <v>33</v>
      </c>
      <c r="F227">
        <v>1</v>
      </c>
      <c r="G227">
        <v>1</v>
      </c>
      <c r="I227">
        <v>1</v>
      </c>
      <c r="N227">
        <v>1</v>
      </c>
      <c r="P227">
        <v>36</v>
      </c>
      <c r="R227">
        <v>5</v>
      </c>
      <c r="S227">
        <v>3</v>
      </c>
      <c r="T227">
        <v>29</v>
      </c>
      <c r="U227">
        <v>44</v>
      </c>
      <c r="W227">
        <v>2</v>
      </c>
      <c r="Y227">
        <v>2</v>
      </c>
      <c r="Z227">
        <v>2</v>
      </c>
      <c r="AD227">
        <v>15</v>
      </c>
      <c r="AE227">
        <v>1</v>
      </c>
    </row>
    <row r="228" spans="1:32">
      <c r="A228" t="s">
        <v>762</v>
      </c>
      <c r="B228" t="s">
        <v>707</v>
      </c>
      <c r="C228">
        <v>0</v>
      </c>
    </row>
    <row r="229" spans="1:32">
      <c r="A229" t="s">
        <v>762</v>
      </c>
      <c r="B229" t="s">
        <v>766</v>
      </c>
      <c r="C229">
        <v>6577</v>
      </c>
      <c r="D229">
        <v>3622</v>
      </c>
      <c r="E229">
        <v>26</v>
      </c>
      <c r="F229">
        <v>9</v>
      </c>
      <c r="G229">
        <v>15</v>
      </c>
      <c r="H229">
        <v>8</v>
      </c>
      <c r="I229">
        <v>69</v>
      </c>
      <c r="J229">
        <v>1</v>
      </c>
      <c r="K229">
        <v>2</v>
      </c>
      <c r="L229">
        <v>3</v>
      </c>
      <c r="M229">
        <v>244</v>
      </c>
      <c r="N229">
        <v>17</v>
      </c>
      <c r="O229">
        <v>10</v>
      </c>
      <c r="P229">
        <v>834</v>
      </c>
      <c r="Q229">
        <v>3</v>
      </c>
      <c r="R229">
        <v>1</v>
      </c>
      <c r="U229">
        <v>51</v>
      </c>
      <c r="V229">
        <v>1180</v>
      </c>
      <c r="W229">
        <v>482</v>
      </c>
    </row>
    <row r="230" spans="1:32">
      <c r="A230" t="s">
        <v>762</v>
      </c>
      <c r="B230" t="s">
        <v>155</v>
      </c>
      <c r="C230">
        <v>1739</v>
      </c>
      <c r="D230">
        <v>1066</v>
      </c>
      <c r="E230">
        <v>23</v>
      </c>
      <c r="F230">
        <v>1</v>
      </c>
      <c r="G230">
        <v>6</v>
      </c>
      <c r="H230">
        <v>1</v>
      </c>
      <c r="I230">
        <v>15</v>
      </c>
      <c r="L230">
        <v>2</v>
      </c>
      <c r="M230">
        <v>191</v>
      </c>
      <c r="N230">
        <v>17</v>
      </c>
      <c r="O230">
        <v>51</v>
      </c>
      <c r="P230">
        <v>261</v>
      </c>
      <c r="Q230">
        <v>7</v>
      </c>
      <c r="S230">
        <v>14</v>
      </c>
      <c r="T230">
        <v>2</v>
      </c>
      <c r="U230">
        <v>2</v>
      </c>
      <c r="V230">
        <v>32</v>
      </c>
      <c r="W230">
        <v>48</v>
      </c>
    </row>
    <row r="231" spans="1:32">
      <c r="C231">
        <f>SUM(C2:C230)</f>
        <v>1695217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J3:N26"/>
  <sheetViews>
    <sheetView workbookViewId="0">
      <selection activeCell="L4" sqref="L4"/>
    </sheetView>
  </sheetViews>
  <sheetFormatPr defaultRowHeight="15"/>
  <cols>
    <col min="1" max="1" width="2.7109375" style="46" customWidth="1"/>
    <col min="2" max="16384" width="9.140625" style="46"/>
  </cols>
  <sheetData>
    <row r="3" spans="10:14">
      <c r="N3" s="68"/>
    </row>
    <row r="4" spans="10:14">
      <c r="J4" s="47" t="s">
        <v>311</v>
      </c>
      <c r="K4" s="48"/>
      <c r="L4" s="49">
        <f>Timeseries!L14</f>
        <v>8.8331113108219173E-2</v>
      </c>
      <c r="N4" s="67"/>
    </row>
    <row r="5" spans="10:14">
      <c r="J5" s="47" t="s">
        <v>312</v>
      </c>
      <c r="K5" s="48"/>
      <c r="L5" s="49">
        <f>Timeseries!L15</f>
        <v>1.5851245422522225E-2</v>
      </c>
      <c r="N5" s="67"/>
    </row>
    <row r="6" spans="10:14">
      <c r="J6" s="47" t="s">
        <v>313</v>
      </c>
      <c r="K6" s="48"/>
      <c r="L6" s="49">
        <f>Timeseries!L16</f>
        <v>6.7724696127210063E-2</v>
      </c>
      <c r="N6" s="67"/>
    </row>
    <row r="7" spans="10:14">
      <c r="J7" s="47" t="s">
        <v>314</v>
      </c>
      <c r="K7" s="48"/>
      <c r="L7" s="49">
        <f>Timeseries!L17</f>
        <v>9.1385375005872613E-3</v>
      </c>
      <c r="N7" s="67"/>
    </row>
    <row r="8" spans="10:14">
      <c r="J8" s="50" t="s">
        <v>315</v>
      </c>
      <c r="K8" s="51"/>
      <c r="L8" s="52">
        <f>Timeseries!L18</f>
        <v>7.4673823924782112E-2</v>
      </c>
      <c r="N8" s="67"/>
    </row>
    <row r="9" spans="10:14">
      <c r="J9" s="50" t="s">
        <v>316</v>
      </c>
      <c r="K9" s="51"/>
      <c r="L9" s="52">
        <f>Timeseries!L19</f>
        <v>0.13348427833085547</v>
      </c>
      <c r="N9" s="67"/>
    </row>
    <row r="10" spans="10:14">
      <c r="J10" s="50" t="s">
        <v>317</v>
      </c>
      <c r="K10" s="51"/>
      <c r="L10" s="52">
        <f>Timeseries!L20</f>
        <v>0.27582975546203164</v>
      </c>
      <c r="N10" s="67"/>
    </row>
    <row r="11" spans="10:14">
      <c r="J11" s="50" t="s">
        <v>318</v>
      </c>
      <c r="K11" s="51"/>
      <c r="L11" s="52">
        <f>Timeseries!L21</f>
        <v>0.11781792537517763</v>
      </c>
      <c r="N11" s="67"/>
    </row>
    <row r="12" spans="10:14">
      <c r="J12" s="53" t="s">
        <v>319</v>
      </c>
      <c r="K12" s="54"/>
      <c r="L12" s="55">
        <f>Timeseries!L22</f>
        <v>2.0166413323573435E-3</v>
      </c>
      <c r="N12" s="67"/>
    </row>
    <row r="13" spans="10:14">
      <c r="J13" s="53" t="s">
        <v>320</v>
      </c>
      <c r="K13" s="54"/>
      <c r="L13" s="55">
        <f>Timeseries!L23</f>
        <v>5.3750664930900229E-2</v>
      </c>
      <c r="N13" s="67"/>
    </row>
    <row r="14" spans="10:14">
      <c r="J14" s="53" t="s">
        <v>321</v>
      </c>
      <c r="K14" s="54"/>
      <c r="L14" s="55">
        <f>Timeseries!L24</f>
        <v>4.9847716300190602E-2</v>
      </c>
      <c r="N14" s="67"/>
    </row>
    <row r="15" spans="10:14">
      <c r="J15" s="53" t="s">
        <v>322</v>
      </c>
      <c r="K15" s="54"/>
      <c r="L15" s="55">
        <f>Timeseries!L25</f>
        <v>3.407325682018298E-2</v>
      </c>
      <c r="N15" s="67"/>
    </row>
    <row r="16" spans="10:14">
      <c r="J16" s="53" t="s">
        <v>323</v>
      </c>
      <c r="K16" s="54"/>
      <c r="L16" s="55">
        <f>Timeseries!L26</f>
        <v>3.1213485632188263E-2</v>
      </c>
      <c r="N16" s="67"/>
    </row>
    <row r="17" spans="10:14">
      <c r="J17" s="56" t="s">
        <v>324</v>
      </c>
      <c r="K17" s="57"/>
      <c r="L17" s="58">
        <f>Timeseries!L27</f>
        <v>1.8392759085620873E-2</v>
      </c>
      <c r="N17" s="67"/>
    </row>
    <row r="18" spans="10:14">
      <c r="J18" s="56" t="s">
        <v>325</v>
      </c>
      <c r="K18" s="57"/>
      <c r="L18" s="58">
        <f>Timeseries!L28</f>
        <v>3.2684542636152338E-4</v>
      </c>
      <c r="N18" s="67"/>
    </row>
    <row r="19" spans="10:14">
      <c r="J19" s="56" t="s">
        <v>93</v>
      </c>
      <c r="K19" s="57"/>
      <c r="L19" s="58">
        <f>Timeseries!L29</f>
        <v>1.065910123064628E-4</v>
      </c>
      <c r="N19" s="67"/>
    </row>
    <row r="20" spans="10:14">
      <c r="J20" s="56" t="s">
        <v>326</v>
      </c>
      <c r="K20" s="57"/>
      <c r="L20" s="58">
        <f>Timeseries!L30</f>
        <v>3.8342454189860313E-4</v>
      </c>
      <c r="N20" s="67"/>
    </row>
    <row r="21" spans="10:14">
      <c r="J21" s="59" t="s">
        <v>327</v>
      </c>
      <c r="K21" s="60"/>
      <c r="L21" s="61">
        <f>Timeseries!L31</f>
        <v>6.1777321777048986E-3</v>
      </c>
      <c r="N21" s="67"/>
    </row>
    <row r="22" spans="10:14">
      <c r="J22" s="59" t="s">
        <v>328</v>
      </c>
      <c r="K22" s="60"/>
      <c r="L22" s="61">
        <f>Timeseries!L32</f>
        <v>4.9052072487950412E-4</v>
      </c>
      <c r="N22" s="67"/>
    </row>
    <row r="23" spans="10:14">
      <c r="J23" s="59" t="s">
        <v>329</v>
      </c>
      <c r="K23" s="60"/>
      <c r="L23" s="61">
        <f>Timeseries!L33</f>
        <v>6.5500429647658608E-3</v>
      </c>
      <c r="N23" s="67"/>
    </row>
    <row r="24" spans="10:14">
      <c r="J24" s="59" t="s">
        <v>330</v>
      </c>
      <c r="K24" s="60"/>
      <c r="L24" s="61">
        <f>Timeseries!L34</f>
        <v>9.3198937727105788E-3</v>
      </c>
      <c r="N24" s="67"/>
    </row>
    <row r="25" spans="10:14">
      <c r="J25" s="59" t="s">
        <v>331</v>
      </c>
      <c r="K25" s="60"/>
      <c r="L25" s="61">
        <f>Timeseries!L35</f>
        <v>3.019405121117195E-3</v>
      </c>
      <c r="N25" s="67"/>
    </row>
    <row r="26" spans="10:14">
      <c r="N26" s="6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N55"/>
  <sheetViews>
    <sheetView topLeftCell="A25" workbookViewId="0">
      <selection activeCell="E6" sqref="E6"/>
    </sheetView>
  </sheetViews>
  <sheetFormatPr defaultRowHeight="15"/>
  <cols>
    <col min="1" max="1" width="2.7109375" customWidth="1"/>
    <col min="2" max="2" width="4.7109375" style="24" customWidth="1"/>
    <col min="3" max="3" width="20.7109375" customWidth="1"/>
    <col min="4" max="4" width="10.7109375" style="71" customWidth="1"/>
    <col min="5" max="5" width="10.7109375" style="70" customWidth="1"/>
    <col min="6" max="6" width="2.7109375" customWidth="1"/>
    <col min="7" max="14" width="14.7109375" style="70" customWidth="1"/>
    <col min="15" max="16" width="10.7109375" customWidth="1"/>
  </cols>
  <sheetData>
    <row r="3" spans="2:14">
      <c r="G3" s="70" t="s">
        <v>723</v>
      </c>
      <c r="H3" s="70" t="s">
        <v>725</v>
      </c>
      <c r="I3" s="70" t="s">
        <v>727</v>
      </c>
      <c r="J3" s="70" t="s">
        <v>729</v>
      </c>
      <c r="K3" s="70" t="s">
        <v>302</v>
      </c>
      <c r="L3" s="70" t="s">
        <v>731</v>
      </c>
      <c r="M3" s="70" t="s">
        <v>733</v>
      </c>
      <c r="N3" s="70" t="s">
        <v>734</v>
      </c>
    </row>
    <row r="4" spans="2:14">
      <c r="C4" t="s">
        <v>302</v>
      </c>
      <c r="D4" s="71" t="s">
        <v>720</v>
      </c>
      <c r="E4" s="70" t="s">
        <v>715</v>
      </c>
      <c r="G4" s="70" t="s">
        <v>724</v>
      </c>
      <c r="H4" s="70" t="s">
        <v>726</v>
      </c>
      <c r="I4" s="70" t="s">
        <v>728</v>
      </c>
      <c r="J4" s="70" t="s">
        <v>730</v>
      </c>
      <c r="K4" s="70" t="s">
        <v>730</v>
      </c>
      <c r="L4" s="70" t="s">
        <v>732</v>
      </c>
    </row>
    <row r="5" spans="2:14">
      <c r="C5" t="s">
        <v>721</v>
      </c>
      <c r="D5" s="71">
        <f>Timeseries!I11</f>
        <v>1979529</v>
      </c>
    </row>
    <row r="6" spans="2:14">
      <c r="B6" s="24">
        <v>1</v>
      </c>
      <c r="C6" t="str">
        <f>'jul-18'!B2</f>
        <v>Italy</v>
      </c>
      <c r="D6" s="71">
        <f>'jul-18'!C2</f>
        <v>212428</v>
      </c>
      <c r="E6" s="72">
        <f>D6/$D$5</f>
        <v>0.10731239602956057</v>
      </c>
    </row>
    <row r="7" spans="2:14">
      <c r="B7" s="24">
        <v>2</v>
      </c>
      <c r="C7" t="str">
        <f>'jul-18'!B3</f>
        <v>United States</v>
      </c>
      <c r="D7" s="71">
        <f>'jul-18'!C3</f>
        <v>159505</v>
      </c>
      <c r="E7" s="72">
        <f t="shared" ref="E7:E55" si="0">D7/$D$5</f>
        <v>8.0577248426267054E-2</v>
      </c>
    </row>
    <row r="8" spans="2:14">
      <c r="B8" s="24">
        <v>3</v>
      </c>
      <c r="C8" t="str">
        <f>'jul-18'!B4</f>
        <v>France</v>
      </c>
      <c r="D8" s="71">
        <f>'jul-18'!C4</f>
        <v>122335</v>
      </c>
      <c r="E8" s="72">
        <f t="shared" si="0"/>
        <v>6.1800054457398702E-2</v>
      </c>
    </row>
    <row r="9" spans="2:14">
      <c r="B9" s="24">
        <v>4</v>
      </c>
      <c r="C9" t="str">
        <f>'jul-18'!B5</f>
        <v>Spain</v>
      </c>
      <c r="D9" s="71">
        <f>'jul-18'!C5</f>
        <v>117507</v>
      </c>
      <c r="E9" s="72">
        <f t="shared" si="0"/>
        <v>5.9361090441211017E-2</v>
      </c>
    </row>
    <row r="10" spans="2:14">
      <c r="B10" s="24">
        <v>5</v>
      </c>
      <c r="C10" t="str">
        <f>'jul-18'!B6</f>
        <v>Croatia</v>
      </c>
      <c r="D10" s="71">
        <f>'jul-18'!C6</f>
        <v>101686</v>
      </c>
      <c r="E10" s="72">
        <f t="shared" si="0"/>
        <v>5.1368785200924055E-2</v>
      </c>
    </row>
    <row r="11" spans="2:14">
      <c r="B11" s="24">
        <v>6</v>
      </c>
      <c r="C11" t="str">
        <f>'jul-18'!B7</f>
        <v>Russia</v>
      </c>
      <c r="D11" s="71">
        <f>'jul-18'!C7</f>
        <v>97775</v>
      </c>
      <c r="E11" s="72">
        <f t="shared" si="0"/>
        <v>4.939306269319621E-2</v>
      </c>
    </row>
    <row r="12" spans="2:14">
      <c r="B12" s="24">
        <v>7</v>
      </c>
      <c r="C12" t="str">
        <f>'jul-18'!B8</f>
        <v>United Kingdom</v>
      </c>
      <c r="D12" s="71">
        <f>'jul-18'!C8</f>
        <v>79224</v>
      </c>
      <c r="E12" s="72">
        <f t="shared" si="0"/>
        <v>4.0021641511692935E-2</v>
      </c>
    </row>
    <row r="13" spans="2:14">
      <c r="B13" s="24">
        <v>8</v>
      </c>
      <c r="C13" t="str">
        <f>'jul-18'!B9</f>
        <v>Germany</v>
      </c>
      <c r="D13" s="71">
        <f>'jul-18'!C9</f>
        <v>73410</v>
      </c>
      <c r="E13" s="72">
        <f t="shared" si="0"/>
        <v>3.7084579210509165E-2</v>
      </c>
    </row>
    <row r="14" spans="2:14">
      <c r="B14" s="24">
        <v>9</v>
      </c>
      <c r="C14" t="str">
        <f>'jul-18'!B10</f>
        <v>China</v>
      </c>
      <c r="D14" s="71">
        <f>'jul-18'!C10</f>
        <v>63450</v>
      </c>
      <c r="E14" s="72">
        <f t="shared" si="0"/>
        <v>3.2053079293104574E-2</v>
      </c>
    </row>
    <row r="15" spans="2:14">
      <c r="B15" s="24">
        <v>10</v>
      </c>
      <c r="C15" t="str">
        <f>'jul-18'!B11</f>
        <v>Brazil</v>
      </c>
      <c r="D15" s="71">
        <f>'jul-18'!C11</f>
        <v>61238</v>
      </c>
      <c r="E15" s="72">
        <f t="shared" si="0"/>
        <v>3.0935641761247246E-2</v>
      </c>
    </row>
    <row r="16" spans="2:14">
      <c r="B16" s="24">
        <v>11</v>
      </c>
      <c r="C16" t="str">
        <f>'jul-18'!B12</f>
        <v>India</v>
      </c>
      <c r="D16" s="71">
        <f>'jul-18'!C12</f>
        <v>50037</v>
      </c>
      <c r="E16" s="72">
        <f t="shared" si="0"/>
        <v>2.5277225036864831E-2</v>
      </c>
    </row>
    <row r="17" spans="2:5">
      <c r="B17" s="24">
        <v>12</v>
      </c>
      <c r="C17" t="str">
        <f>'jul-18'!B13</f>
        <v>Greece</v>
      </c>
      <c r="D17" s="71">
        <f>'jul-18'!C13</f>
        <v>44263</v>
      </c>
      <c r="E17" s="72">
        <f t="shared" si="0"/>
        <v>2.2360369562658591E-2</v>
      </c>
    </row>
    <row r="18" spans="2:5">
      <c r="B18" s="24">
        <v>13</v>
      </c>
      <c r="C18" t="str">
        <f>'jul-18'!B14</f>
        <v>Poland</v>
      </c>
      <c r="D18" s="71">
        <f>'jul-18'!C14</f>
        <v>40238</v>
      </c>
      <c r="E18" s="72">
        <f t="shared" si="0"/>
        <v>2.0327057598044786E-2</v>
      </c>
    </row>
    <row r="19" spans="2:5">
      <c r="B19" s="24">
        <v>14</v>
      </c>
      <c r="C19" t="str">
        <f>'jul-18'!B15</f>
        <v>Portugal</v>
      </c>
      <c r="D19" s="71">
        <f>'jul-18'!C15</f>
        <v>32120</v>
      </c>
      <c r="E19" s="72">
        <f t="shared" si="0"/>
        <v>1.622608206295538E-2</v>
      </c>
    </row>
    <row r="20" spans="2:5">
      <c r="B20" s="24">
        <v>15</v>
      </c>
      <c r="C20" t="str">
        <f>'jul-18'!B16</f>
        <v>Austria</v>
      </c>
      <c r="D20" s="71">
        <f>'jul-18'!C16</f>
        <v>30848</v>
      </c>
      <c r="E20" s="72">
        <f t="shared" si="0"/>
        <v>1.5583504965069973E-2</v>
      </c>
    </row>
    <row r="21" spans="2:5">
      <c r="B21" s="24">
        <v>16</v>
      </c>
      <c r="C21" t="str">
        <f>'jul-18'!B17</f>
        <v>Australia</v>
      </c>
      <c r="D21" s="71">
        <f>'jul-18'!C17</f>
        <v>28054</v>
      </c>
      <c r="E21" s="72">
        <f t="shared" si="0"/>
        <v>1.4172058100689609E-2</v>
      </c>
    </row>
    <row r="22" spans="2:5">
      <c r="B22" s="24">
        <v>17</v>
      </c>
      <c r="C22" t="str">
        <f>'jul-18'!B18</f>
        <v>Thailand</v>
      </c>
      <c r="D22" s="71">
        <f>'jul-18'!C18</f>
        <v>27988</v>
      </c>
      <c r="E22" s="72">
        <f t="shared" si="0"/>
        <v>1.4138716836176686E-2</v>
      </c>
    </row>
    <row r="23" spans="2:5">
      <c r="B23" s="24">
        <v>18</v>
      </c>
      <c r="C23" t="str">
        <f>'jul-18'!B19</f>
        <v>Denmark</v>
      </c>
      <c r="D23" s="71">
        <f>'jul-18'!C19</f>
        <v>25625</v>
      </c>
      <c r="E23" s="72">
        <f t="shared" si="0"/>
        <v>1.294499853247919E-2</v>
      </c>
    </row>
    <row r="24" spans="2:5">
      <c r="B24" s="24">
        <v>19</v>
      </c>
      <c r="C24" t="str">
        <f>'jul-18'!B20</f>
        <v>Japan</v>
      </c>
      <c r="D24" s="71">
        <f>'jul-18'!C20</f>
        <v>25577</v>
      </c>
      <c r="E24" s="72">
        <f t="shared" si="0"/>
        <v>1.2920750340106157E-2</v>
      </c>
    </row>
    <row r="25" spans="2:5">
      <c r="B25" s="24">
        <v>20</v>
      </c>
      <c r="C25" t="str">
        <f>'jul-18'!B21</f>
        <v>Indonesia</v>
      </c>
      <c r="D25" s="71">
        <f>'jul-18'!C21</f>
        <v>22452</v>
      </c>
      <c r="E25" s="72">
        <f t="shared" si="0"/>
        <v>1.1342091982486743E-2</v>
      </c>
    </row>
    <row r="26" spans="2:5">
      <c r="B26" s="24">
        <v>21</v>
      </c>
      <c r="C26" t="str">
        <f>'jul-18'!B22</f>
        <v>Chile</v>
      </c>
      <c r="D26" s="71">
        <f>'jul-18'!C22</f>
        <v>21050</v>
      </c>
      <c r="E26" s="72">
        <f t="shared" si="0"/>
        <v>1.063384269692437E-2</v>
      </c>
    </row>
    <row r="27" spans="2:5">
      <c r="B27" s="24">
        <v>22</v>
      </c>
      <c r="C27" t="str">
        <f>'jul-18'!B23</f>
        <v>Mexico</v>
      </c>
      <c r="D27" s="71">
        <f>'jul-18'!C23</f>
        <v>20636</v>
      </c>
      <c r="E27" s="72">
        <f t="shared" si="0"/>
        <v>1.042470203770695E-2</v>
      </c>
    </row>
    <row r="28" spans="2:5">
      <c r="B28" s="24">
        <v>23</v>
      </c>
      <c r="C28" t="str">
        <f>'jul-18'!B24</f>
        <v>Georgia</v>
      </c>
      <c r="D28" s="71">
        <f>'jul-18'!C24</f>
        <v>19906</v>
      </c>
      <c r="E28" s="72">
        <f t="shared" si="0"/>
        <v>1.0055927445367055E-2</v>
      </c>
    </row>
    <row r="29" spans="2:5">
      <c r="B29" s="24">
        <v>24</v>
      </c>
      <c r="C29" t="str">
        <f>'jul-18'!B25</f>
        <v>Argentina</v>
      </c>
      <c r="D29" s="71">
        <f>'jul-18'!C25</f>
        <v>19857</v>
      </c>
      <c r="E29" s="72">
        <f t="shared" si="0"/>
        <v>1.0031174082319582E-2</v>
      </c>
    </row>
    <row r="30" spans="2:5">
      <c r="B30" s="24">
        <v>25</v>
      </c>
      <c r="C30" t="str">
        <f>'jul-18'!B26</f>
        <v>Romania</v>
      </c>
      <c r="D30" s="71">
        <f>'jul-18'!C26</f>
        <v>17155</v>
      </c>
      <c r="E30" s="72">
        <f t="shared" si="0"/>
        <v>8.6662029199875319E-3</v>
      </c>
    </row>
    <row r="31" spans="2:5">
      <c r="B31" s="24">
        <v>26</v>
      </c>
      <c r="C31" t="str">
        <f>'jul-18'!B27</f>
        <v>South Africa</v>
      </c>
      <c r="D31" s="71">
        <f>'jul-18'!C27</f>
        <v>17091</v>
      </c>
      <c r="E31" s="72">
        <f t="shared" si="0"/>
        <v>8.6338719968234862E-3</v>
      </c>
    </row>
    <row r="32" spans="2:5">
      <c r="B32" s="24">
        <v>27</v>
      </c>
      <c r="C32" t="str">
        <f>'jul-18'!B28</f>
        <v>Vietnam</v>
      </c>
      <c r="D32" s="71">
        <f>'jul-18'!C28</f>
        <v>16881</v>
      </c>
      <c r="E32" s="72">
        <f t="shared" si="0"/>
        <v>8.5277861551914629E-3</v>
      </c>
    </row>
    <row r="33" spans="2:5">
      <c r="B33" s="24">
        <v>28</v>
      </c>
      <c r="C33" t="str">
        <f>'jul-18'!B29</f>
        <v>Hungary</v>
      </c>
      <c r="D33" s="71">
        <f>'jul-18'!C29</f>
        <v>16420</v>
      </c>
      <c r="E33" s="72">
        <f t="shared" si="0"/>
        <v>8.2949024742754469E-3</v>
      </c>
    </row>
    <row r="34" spans="2:5">
      <c r="B34" s="24">
        <v>29</v>
      </c>
      <c r="C34" t="str">
        <f>'jul-18'!B30</f>
        <v>Turkey</v>
      </c>
      <c r="D34" s="71">
        <f>'jul-18'!C30</f>
        <v>16078</v>
      </c>
      <c r="E34" s="72">
        <f t="shared" si="0"/>
        <v>8.1221341036175777E-3</v>
      </c>
    </row>
    <row r="35" spans="2:5">
      <c r="B35" s="24">
        <v>30</v>
      </c>
      <c r="C35" t="str">
        <f>'jul-18'!B31</f>
        <v>Ukraine</v>
      </c>
      <c r="D35" s="71">
        <f>'jul-18'!C31</f>
        <v>15744</v>
      </c>
      <c r="E35" s="72">
        <f t="shared" si="0"/>
        <v>7.9534070983552155E-3</v>
      </c>
    </row>
    <row r="36" spans="2:5">
      <c r="B36" s="24">
        <v>31</v>
      </c>
      <c r="C36" t="str">
        <f>'jul-18'!B32</f>
        <v>Canada</v>
      </c>
      <c r="D36" s="71">
        <f>'jul-18'!C32</f>
        <v>15263</v>
      </c>
      <c r="E36" s="72">
        <f t="shared" si="0"/>
        <v>7.7104200039504345E-3</v>
      </c>
    </row>
    <row r="37" spans="2:5">
      <c r="B37" s="24">
        <v>32</v>
      </c>
      <c r="C37" t="str">
        <f>'jul-18'!B33</f>
        <v>Czechia</v>
      </c>
      <c r="D37" s="71">
        <f>'jul-18'!C33</f>
        <v>15228</v>
      </c>
      <c r="E37" s="72">
        <f t="shared" si="0"/>
        <v>7.6927390303450976E-3</v>
      </c>
    </row>
    <row r="38" spans="2:5">
      <c r="B38" s="24">
        <v>33</v>
      </c>
      <c r="C38" t="str">
        <f>'jul-18'!B34</f>
        <v>Colombia</v>
      </c>
      <c r="D38" s="71">
        <f>'jul-18'!C34</f>
        <v>14844</v>
      </c>
      <c r="E38" s="72">
        <f t="shared" si="0"/>
        <v>7.4987534913608239E-3</v>
      </c>
    </row>
    <row r="39" spans="2:5">
      <c r="B39" s="24">
        <v>34</v>
      </c>
      <c r="C39" t="str">
        <f>'jul-18'!B35</f>
        <v>Malaysia</v>
      </c>
      <c r="D39" s="71">
        <f>'jul-18'!C35</f>
        <v>14677</v>
      </c>
      <c r="E39" s="72">
        <f t="shared" si="0"/>
        <v>7.414389988729642E-3</v>
      </c>
    </row>
    <row r="40" spans="2:5">
      <c r="B40" s="24">
        <v>35</v>
      </c>
      <c r="C40" t="str">
        <f>'jul-18'!B36</f>
        <v>Netherlands</v>
      </c>
      <c r="D40" s="71">
        <f>'jul-18'!C36</f>
        <v>14436</v>
      </c>
      <c r="E40" s="72">
        <f t="shared" si="0"/>
        <v>7.2926438561900335E-3</v>
      </c>
    </row>
    <row r="41" spans="2:5">
      <c r="B41" s="24">
        <v>36</v>
      </c>
      <c r="C41" t="str">
        <f>'jul-18'!B37</f>
        <v>Bulgaria</v>
      </c>
      <c r="D41" s="71">
        <f>'jul-18'!C37</f>
        <v>14309</v>
      </c>
      <c r="E41" s="72">
        <f t="shared" si="0"/>
        <v>7.2284871805363797E-3</v>
      </c>
    </row>
    <row r="42" spans="2:5">
      <c r="B42" s="24">
        <v>37</v>
      </c>
      <c r="C42" t="str">
        <f>'jul-18'!B38</f>
        <v>Sri Lanka</v>
      </c>
      <c r="D42" s="71">
        <f>'jul-18'!C38</f>
        <v>13794</v>
      </c>
      <c r="E42" s="72">
        <f t="shared" si="0"/>
        <v>6.9683242832007004E-3</v>
      </c>
    </row>
    <row r="43" spans="2:5">
      <c r="B43" s="24">
        <v>38</v>
      </c>
      <c r="C43" t="str">
        <f>'jul-18'!B39</f>
        <v>Switzerland</v>
      </c>
      <c r="D43" s="71">
        <f>'jul-18'!C39</f>
        <v>13480</v>
      </c>
      <c r="E43" s="72">
        <f t="shared" si="0"/>
        <v>6.8097006914271023E-3</v>
      </c>
    </row>
    <row r="44" spans="2:5">
      <c r="B44" s="24">
        <v>39</v>
      </c>
      <c r="C44" t="str">
        <f>'jul-18'!B40</f>
        <v>Philippines</v>
      </c>
      <c r="D44" s="71">
        <f>'jul-18'!C40</f>
        <v>10228</v>
      </c>
      <c r="E44" s="72">
        <f t="shared" si="0"/>
        <v>5.166885658154036E-3</v>
      </c>
    </row>
    <row r="45" spans="2:5">
      <c r="B45" s="24">
        <v>40</v>
      </c>
      <c r="C45" t="str">
        <f>'jul-18'!B41</f>
        <v>Montenegro</v>
      </c>
      <c r="D45" s="71">
        <f>'jul-18'!C41</f>
        <v>10128</v>
      </c>
      <c r="E45" s="72">
        <f t="shared" si="0"/>
        <v>5.1163685907102147E-3</v>
      </c>
    </row>
    <row r="46" spans="2:5">
      <c r="B46" s="24">
        <v>41</v>
      </c>
      <c r="C46" t="str">
        <f>'jul-18'!B42</f>
        <v>Belgium</v>
      </c>
      <c r="D46" s="71">
        <f>'jul-18'!C42</f>
        <v>9264</v>
      </c>
      <c r="E46" s="72">
        <f t="shared" si="0"/>
        <v>4.6799011279955987E-3</v>
      </c>
    </row>
    <row r="47" spans="2:5">
      <c r="B47" s="24">
        <v>42</v>
      </c>
      <c r="C47" t="str">
        <f>'jul-18'!B43</f>
        <v>Taiwan</v>
      </c>
      <c r="D47" s="71">
        <f>'jul-18'!C43</f>
        <v>8554</v>
      </c>
      <c r="E47" s="72">
        <f t="shared" si="0"/>
        <v>4.3212299491444681E-3</v>
      </c>
    </row>
    <row r="48" spans="2:5">
      <c r="B48" s="24">
        <v>43</v>
      </c>
      <c r="C48" t="str">
        <f>'jul-18'!B44</f>
        <v>Sweden</v>
      </c>
      <c r="D48" s="71">
        <f>'jul-18'!C44</f>
        <v>8460</v>
      </c>
      <c r="E48" s="72">
        <f t="shared" si="0"/>
        <v>4.2737439057472766E-3</v>
      </c>
    </row>
    <row r="49" spans="2:5">
      <c r="B49" s="24">
        <v>44</v>
      </c>
      <c r="C49" t="str">
        <f>'jul-18'!B45</f>
        <v>New Zealand</v>
      </c>
      <c r="D49" s="71">
        <f>'jul-18'!C45</f>
        <v>8291</v>
      </c>
      <c r="E49" s="72">
        <f t="shared" si="0"/>
        <v>4.1883700617672184E-3</v>
      </c>
    </row>
    <row r="50" spans="2:5">
      <c r="B50" s="24">
        <v>45</v>
      </c>
      <c r="C50" t="str">
        <f>'jul-18'!B46</f>
        <v>Morocco</v>
      </c>
      <c r="D50" s="71">
        <f>'jul-18'!C46</f>
        <v>8279</v>
      </c>
      <c r="E50" s="72">
        <f t="shared" si="0"/>
        <v>4.1823080136739596E-3</v>
      </c>
    </row>
    <row r="51" spans="2:5">
      <c r="B51" s="24">
        <v>46</v>
      </c>
      <c r="C51" t="str">
        <f>'jul-18'!B47</f>
        <v>Ireland</v>
      </c>
      <c r="D51" s="71">
        <f>'jul-18'!C47</f>
        <v>7771</v>
      </c>
      <c r="E51" s="72">
        <f t="shared" si="0"/>
        <v>3.9256813110593479E-3</v>
      </c>
    </row>
    <row r="52" spans="2:5">
      <c r="B52" s="24">
        <v>47</v>
      </c>
      <c r="C52" t="str">
        <f>'jul-18'!B48</f>
        <v>Peru</v>
      </c>
      <c r="D52" s="71">
        <f>'jul-18'!C48</f>
        <v>7753</v>
      </c>
      <c r="E52" s="72">
        <f t="shared" si="0"/>
        <v>3.9165882389194601E-3</v>
      </c>
    </row>
    <row r="53" spans="2:5">
      <c r="B53" s="24">
        <v>48</v>
      </c>
      <c r="C53" t="str">
        <f>'jul-18'!B49</f>
        <v>South Korea</v>
      </c>
      <c r="D53" s="71">
        <f>'jul-18'!C49</f>
        <v>7618</v>
      </c>
      <c r="E53" s="72">
        <f t="shared" si="0"/>
        <v>3.8483901978703015E-3</v>
      </c>
    </row>
    <row r="54" spans="2:5">
      <c r="B54" s="24">
        <v>49</v>
      </c>
      <c r="C54" t="str">
        <f>'jul-18'!B50</f>
        <v>Finland</v>
      </c>
      <c r="D54" s="71">
        <f>'jul-18'!C50</f>
        <v>7495</v>
      </c>
      <c r="E54" s="72">
        <f t="shared" si="0"/>
        <v>3.7862542049144012E-3</v>
      </c>
    </row>
    <row r="55" spans="2:5">
      <c r="B55" s="24">
        <v>50</v>
      </c>
      <c r="C55" t="str">
        <f>'jul-18'!B51</f>
        <v>Serbia</v>
      </c>
      <c r="D55" s="71">
        <f>'jul-18'!C51</f>
        <v>7182</v>
      </c>
      <c r="E55" s="72">
        <f t="shared" si="0"/>
        <v>3.6281357838152408E-3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P337"/>
  <sheetViews>
    <sheetView tabSelected="1" topLeftCell="B244" workbookViewId="0">
      <selection activeCell="B190" sqref="A190:XFD190"/>
    </sheetView>
  </sheetViews>
  <sheetFormatPr defaultRowHeight="13.5" customHeight="1"/>
  <cols>
    <col min="1" max="1" width="2.7109375" style="4" customWidth="1"/>
    <col min="2" max="2" width="8.7109375" style="17" customWidth="1"/>
    <col min="3" max="5" width="30.7109375" style="4" customWidth="1"/>
    <col min="6" max="9" width="10.7109375" style="4" customWidth="1"/>
    <col min="10" max="10" width="6.5703125" style="4" bestFit="1" customWidth="1"/>
    <col min="11" max="11" width="4.7109375" style="4" customWidth="1"/>
    <col min="12" max="12" width="10.7109375" style="40" customWidth="1"/>
    <col min="13" max="16384" width="9.140625" style="4"/>
  </cols>
  <sheetData>
    <row r="2" spans="2:16" ht="13.5" customHeight="1">
      <c r="E2" s="4" t="s">
        <v>713</v>
      </c>
      <c r="F2" s="39">
        <v>43220</v>
      </c>
      <c r="G2" s="39">
        <v>43251</v>
      </c>
      <c r="H2" s="39">
        <v>43283</v>
      </c>
      <c r="I2" s="39">
        <v>43312</v>
      </c>
      <c r="J2" s="39">
        <v>43343</v>
      </c>
      <c r="L2" s="41"/>
    </row>
    <row r="3" spans="2:16" ht="13.5" customHeight="1">
      <c r="E3" s="1" t="s">
        <v>304</v>
      </c>
      <c r="F3" s="5">
        <v>43220</v>
      </c>
      <c r="G3" s="5">
        <v>43251</v>
      </c>
      <c r="H3" s="5">
        <v>43281</v>
      </c>
      <c r="I3" s="5">
        <v>43312</v>
      </c>
      <c r="J3" s="5">
        <v>43343</v>
      </c>
      <c r="L3" s="42" t="s">
        <v>715</v>
      </c>
    </row>
    <row r="4" spans="2:16" s="6" customFormat="1" ht="13.5" customHeight="1">
      <c r="B4" s="18"/>
      <c r="E4" s="2" t="s">
        <v>305</v>
      </c>
      <c r="F4" s="11">
        <f>SUM(F14:F17)</f>
        <v>337004</v>
      </c>
      <c r="G4" s="11">
        <f t="shared" ref="G4" si="0">SUM(G14:G17)</f>
        <v>347378</v>
      </c>
      <c r="H4" s="11">
        <f t="shared" ref="H4" si="1">SUM(H14:H17)</f>
        <v>352956</v>
      </c>
      <c r="I4" s="11">
        <f t="shared" ref="I4:J4" si="2">SUM(I14:I17)</f>
        <v>358385</v>
      </c>
      <c r="J4" s="11" t="e">
        <f t="shared" si="2"/>
        <v>#N/A</v>
      </c>
      <c r="L4" s="45">
        <f t="shared" ref="L4:L9" si="3">I4/I$11</f>
        <v>0.18104559215853872</v>
      </c>
      <c r="N4" s="69">
        <f t="shared" ref="N4:N8" si="4">G4/F4-1</f>
        <v>3.0783017412256308E-2</v>
      </c>
      <c r="O4" s="69">
        <f t="shared" ref="O4:O8" si="5">H4/G4-1</f>
        <v>1.6057435991916558E-2</v>
      </c>
      <c r="P4" s="69">
        <f t="shared" ref="P4:P8" si="6">I4/H4-1</f>
        <v>1.5381520642799629E-2</v>
      </c>
    </row>
    <row r="5" spans="2:16" s="6" customFormat="1" ht="13.5" customHeight="1">
      <c r="B5" s="19"/>
      <c r="E5" s="2" t="s">
        <v>306</v>
      </c>
      <c r="F5" s="11">
        <f>SUM(F18:F21)</f>
        <v>1042135</v>
      </c>
      <c r="G5" s="11">
        <f t="shared" ref="G5" si="7">SUM(G18:G21)</f>
        <v>1093844</v>
      </c>
      <c r="H5" s="11">
        <f t="shared" ref="H5" si="8">SUM(H18:H21)</f>
        <v>1160840</v>
      </c>
      <c r="I5" s="11">
        <f t="shared" ref="I5:J5" si="9">SUM(I18:I21)</f>
        <v>1191292</v>
      </c>
      <c r="J5" s="11" t="e">
        <f t="shared" si="9"/>
        <v>#N/A</v>
      </c>
      <c r="L5" s="45">
        <f t="shared" si="3"/>
        <v>0.60180578309284682</v>
      </c>
      <c r="N5" s="69">
        <f t="shared" si="4"/>
        <v>4.9618331598113574E-2</v>
      </c>
      <c r="O5" s="69">
        <f t="shared" si="5"/>
        <v>6.1248221867103547E-2</v>
      </c>
      <c r="P5" s="69">
        <f t="shared" si="6"/>
        <v>2.6232728024534024E-2</v>
      </c>
    </row>
    <row r="6" spans="2:16" s="6" customFormat="1" ht="13.5" customHeight="1">
      <c r="B6" s="19"/>
      <c r="E6" s="2" t="s">
        <v>307</v>
      </c>
      <c r="F6" s="11">
        <f>SUM(F22:F26)</f>
        <v>309394</v>
      </c>
      <c r="G6" s="11">
        <f t="shared" ref="G6" si="10">SUM(G22:G26)</f>
        <v>305072</v>
      </c>
      <c r="H6" s="11">
        <f t="shared" ref="H6" si="11">SUM(H22:H26)</f>
        <v>329866</v>
      </c>
      <c r="I6" s="11">
        <f t="shared" ref="I6:J6" si="12">SUM(I22:I26)</f>
        <v>338305</v>
      </c>
      <c r="J6" s="11" t="e">
        <f t="shared" si="12"/>
        <v>#N/A</v>
      </c>
      <c r="L6" s="45">
        <f t="shared" si="3"/>
        <v>0.17090176501581941</v>
      </c>
      <c r="N6" s="69">
        <f t="shared" si="4"/>
        <v>-1.396924310102976E-2</v>
      </c>
      <c r="O6" s="69">
        <f t="shared" si="5"/>
        <v>8.1272617611580111E-2</v>
      </c>
      <c r="P6" s="69">
        <f t="shared" si="6"/>
        <v>2.5583115568139858E-2</v>
      </c>
    </row>
    <row r="7" spans="2:16" s="6" customFormat="1" ht="13.5" customHeight="1">
      <c r="B7" s="19"/>
      <c r="E7" s="2" t="s">
        <v>308</v>
      </c>
      <c r="F7" s="11">
        <f>SUM(F27:F30)</f>
        <v>34798</v>
      </c>
      <c r="G7" s="11">
        <f t="shared" ref="G7" si="13">SUM(G27:G30)</f>
        <v>36182</v>
      </c>
      <c r="H7" s="11">
        <f t="shared" ref="H7" si="14">SUM(H27:H30)</f>
        <v>37437</v>
      </c>
      <c r="I7" s="11">
        <f t="shared" ref="I7:J7" si="15">SUM(I27:I30)</f>
        <v>38026</v>
      </c>
      <c r="J7" s="11" t="e">
        <f t="shared" si="15"/>
        <v>#N/A</v>
      </c>
      <c r="L7" s="45">
        <f t="shared" si="3"/>
        <v>1.9209620066187462E-2</v>
      </c>
      <c r="N7" s="69">
        <f t="shared" si="4"/>
        <v>3.977240071268473E-2</v>
      </c>
      <c r="O7" s="69">
        <f t="shared" si="5"/>
        <v>3.4685755347963143E-2</v>
      </c>
      <c r="P7" s="69">
        <f t="shared" si="6"/>
        <v>1.5733098271763168E-2</v>
      </c>
    </row>
    <row r="8" spans="2:16" s="6" customFormat="1" ht="13.5" customHeight="1">
      <c r="B8" s="19"/>
      <c r="E8" s="2" t="s">
        <v>309</v>
      </c>
      <c r="F8" s="11">
        <f>SUM(F31:F35)</f>
        <v>47774</v>
      </c>
      <c r="G8" s="11">
        <f t="shared" ref="G8" si="16">SUM(G31:G35)</f>
        <v>47875</v>
      </c>
      <c r="H8" s="11">
        <f t="shared" ref="H8" si="17">SUM(H31:H35)</f>
        <v>49245</v>
      </c>
      <c r="I8" s="11">
        <f t="shared" ref="I8:J8" si="18">SUM(I31:I35)</f>
        <v>50592</v>
      </c>
      <c r="J8" s="11">
        <f t="shared" si="18"/>
        <v>42404</v>
      </c>
      <c r="L8" s="45">
        <f t="shared" si="3"/>
        <v>2.5557594761178037E-2</v>
      </c>
      <c r="N8" s="69">
        <f t="shared" si="4"/>
        <v>2.1141206514003752E-3</v>
      </c>
      <c r="O8" s="69">
        <f t="shared" si="5"/>
        <v>2.8616187989556119E-2</v>
      </c>
      <c r="P8" s="69">
        <f t="shared" si="6"/>
        <v>2.735303076454465E-2</v>
      </c>
    </row>
    <row r="9" spans="2:16" s="6" customFormat="1" ht="13.5" customHeight="1" thickBot="1">
      <c r="B9" s="19"/>
      <c r="E9" s="3" t="s">
        <v>310</v>
      </c>
      <c r="F9" s="7">
        <f>SUM(F4:F8)</f>
        <v>1771105</v>
      </c>
      <c r="G9" s="7">
        <f t="shared" ref="G9" si="19">SUM(G4:G8)</f>
        <v>1830351</v>
      </c>
      <c r="H9" s="7">
        <f t="shared" ref="H9" si="20">SUM(H4:H8)</f>
        <v>1930344</v>
      </c>
      <c r="I9" s="7">
        <f t="shared" ref="I9:J9" si="21">SUM(I4:I8)</f>
        <v>1976600</v>
      </c>
      <c r="J9" s="7" t="e">
        <f t="shared" si="21"/>
        <v>#N/A</v>
      </c>
      <c r="L9" s="66">
        <f t="shared" si="3"/>
        <v>0.99852035509457049</v>
      </c>
      <c r="N9" s="69">
        <f>G9/F9-1</f>
        <v>3.3451432862535047E-2</v>
      </c>
      <c r="O9" s="69">
        <f t="shared" ref="O9" si="22">H9/G9-1</f>
        <v>5.4630505296525023E-2</v>
      </c>
      <c r="P9" s="69">
        <f t="shared" ref="P9" si="23">I9/H9-1</f>
        <v>2.3962568329789935E-2</v>
      </c>
    </row>
    <row r="10" spans="2:16" ht="13.5" customHeight="1">
      <c r="H10" s="8"/>
      <c r="L10" s="8"/>
      <c r="N10" s="8"/>
    </row>
    <row r="11" spans="2:16" ht="13.5" customHeight="1">
      <c r="E11" s="4" t="s">
        <v>722</v>
      </c>
      <c r="H11" s="8"/>
      <c r="I11" s="4">
        <v>1979529</v>
      </c>
      <c r="L11" s="4">
        <v>2017989</v>
      </c>
      <c r="N11" s="8"/>
    </row>
    <row r="12" spans="2:16" ht="13.5" customHeight="1">
      <c r="H12" s="8"/>
      <c r="L12" s="8"/>
      <c r="N12" s="8"/>
    </row>
    <row r="13" spans="2:16" s="9" customFormat="1" ht="13.5" customHeight="1">
      <c r="B13" s="20"/>
      <c r="C13" s="4"/>
      <c r="D13" s="10" t="s">
        <v>304</v>
      </c>
      <c r="E13" s="10" t="s">
        <v>303</v>
      </c>
      <c r="F13" s="5">
        <f>F$3</f>
        <v>43220</v>
      </c>
      <c r="G13" s="5">
        <f>G$3</f>
        <v>43251</v>
      </c>
      <c r="H13" s="5">
        <f>H$3</f>
        <v>43281</v>
      </c>
      <c r="I13" s="5">
        <f>I$3</f>
        <v>43312</v>
      </c>
      <c r="J13" s="5">
        <f>J$3</f>
        <v>43343</v>
      </c>
      <c r="K13" s="4"/>
      <c r="L13" s="42" t="s">
        <v>715</v>
      </c>
      <c r="M13" s="4"/>
      <c r="N13" s="8"/>
    </row>
    <row r="14" spans="2:16" s="6" customFormat="1" ht="13.5" customHeight="1">
      <c r="B14" s="19"/>
      <c r="C14" s="4"/>
      <c r="D14" s="11" t="s">
        <v>305</v>
      </c>
      <c r="E14" s="11" t="s">
        <v>311</v>
      </c>
      <c r="F14" s="11">
        <f>SUM(F100:F104)</f>
        <v>166167</v>
      </c>
      <c r="G14" s="11">
        <f>SUM(G100:G104)</f>
        <v>171220</v>
      </c>
      <c r="H14" s="11">
        <f>SUM(H100:H104)</f>
        <v>173901</v>
      </c>
      <c r="I14" s="11">
        <f>SUM(I100:I104)</f>
        <v>174854</v>
      </c>
      <c r="J14" s="11">
        <f>SUM(J100:J104)</f>
        <v>148920</v>
      </c>
      <c r="L14" s="43">
        <f t="shared" ref="L14:L35" si="24">I14/I$11</f>
        <v>8.8331113108219173E-2</v>
      </c>
      <c r="N14" s="69">
        <f>G14/F14-1</f>
        <v>3.0409166681711675E-2</v>
      </c>
      <c r="O14" s="69">
        <f t="shared" ref="O14:P14" si="25">H14/G14-1</f>
        <v>1.5658217497955818E-2</v>
      </c>
      <c r="P14" s="69">
        <f t="shared" si="25"/>
        <v>5.4801294989677007E-3</v>
      </c>
    </row>
    <row r="15" spans="2:16" s="6" customFormat="1" ht="13.5" customHeight="1">
      <c r="B15" s="19"/>
      <c r="D15" s="11" t="s">
        <v>305</v>
      </c>
      <c r="E15" s="11" t="s">
        <v>312</v>
      </c>
      <c r="F15" s="11">
        <f>SUM(F92:F99)</f>
        <v>29178</v>
      </c>
      <c r="G15" s="11">
        <f>SUM(G92:G99)</f>
        <v>30157</v>
      </c>
      <c r="H15" s="11">
        <f>SUM(H92:H99)</f>
        <v>30974</v>
      </c>
      <c r="I15" s="11">
        <f>SUM(I92:I99)</f>
        <v>31378</v>
      </c>
      <c r="J15" s="11">
        <f>SUM(J92:J99)</f>
        <v>26830</v>
      </c>
      <c r="L15" s="43">
        <f t="shared" si="24"/>
        <v>1.5851245422522225E-2</v>
      </c>
      <c r="N15" s="69">
        <f t="shared" ref="N15:N35" si="26">G15/F15-1</f>
        <v>3.3552676674206694E-2</v>
      </c>
      <c r="O15" s="69">
        <f t="shared" ref="O15:O35" si="27">H15/G15-1</f>
        <v>2.7091554199688339E-2</v>
      </c>
      <c r="P15" s="69">
        <f t="shared" ref="P15:P35" si="28">I15/H15-1</f>
        <v>1.3043197520500982E-2</v>
      </c>
    </row>
    <row r="16" spans="2:16" s="6" customFormat="1" ht="13.5" customHeight="1">
      <c r="B16" s="19"/>
      <c r="D16" s="11" t="s">
        <v>305</v>
      </c>
      <c r="E16" s="11" t="s">
        <v>313</v>
      </c>
      <c r="F16" s="11">
        <f>SUM(F105:F118)</f>
        <v>127282</v>
      </c>
      <c r="G16" s="11">
        <f>SUM(G105:G118)</f>
        <v>130592</v>
      </c>
      <c r="H16" s="11">
        <f>SUM(H105:H118)</f>
        <v>131120</v>
      </c>
      <c r="I16" s="11">
        <f>SUM(I105:I118)</f>
        <v>134063</v>
      </c>
      <c r="J16" s="11">
        <f>SUM(J105:J118)</f>
        <v>107034</v>
      </c>
      <c r="L16" s="43">
        <f t="shared" si="24"/>
        <v>6.7724696127210063E-2</v>
      </c>
      <c r="N16" s="69">
        <f t="shared" si="26"/>
        <v>2.600524818906047E-2</v>
      </c>
      <c r="O16" s="69">
        <f t="shared" si="27"/>
        <v>4.0431266846361336E-3</v>
      </c>
      <c r="P16" s="69">
        <f t="shared" si="28"/>
        <v>2.2445088468578511E-2</v>
      </c>
    </row>
    <row r="17" spans="2:16" s="6" customFormat="1" ht="13.5" customHeight="1">
      <c r="B17" s="19"/>
      <c r="D17" s="12" t="s">
        <v>305</v>
      </c>
      <c r="E17" s="12" t="s">
        <v>314</v>
      </c>
      <c r="F17" s="12">
        <f>SUM(F119:F146)</f>
        <v>14377</v>
      </c>
      <c r="G17" s="12">
        <f>SUM(G119:G146)</f>
        <v>15409</v>
      </c>
      <c r="H17" s="12">
        <f>SUM(H119:H146)</f>
        <v>16961</v>
      </c>
      <c r="I17" s="12">
        <f>SUM(I119:I146)</f>
        <v>18090</v>
      </c>
      <c r="J17" s="12" t="e">
        <f>SUM(J119:J146)</f>
        <v>#N/A</v>
      </c>
      <c r="L17" s="44">
        <f t="shared" si="24"/>
        <v>9.1385375005872613E-3</v>
      </c>
      <c r="N17" s="69">
        <f t="shared" si="26"/>
        <v>7.1781317381929499E-2</v>
      </c>
      <c r="O17" s="69">
        <f t="shared" si="27"/>
        <v>0.10072035823220205</v>
      </c>
      <c r="P17" s="69">
        <f t="shared" si="28"/>
        <v>6.6564471434467309E-2</v>
      </c>
    </row>
    <row r="18" spans="2:16" s="6" customFormat="1" ht="13.5" customHeight="1">
      <c r="B18" s="19"/>
      <c r="D18" s="11" t="s">
        <v>306</v>
      </c>
      <c r="E18" s="11" t="s">
        <v>315</v>
      </c>
      <c r="F18" s="11">
        <f>SUM(F207:F217)</f>
        <v>134003</v>
      </c>
      <c r="G18" s="11">
        <f>SUM(G207:G217)</f>
        <v>137141</v>
      </c>
      <c r="H18" s="11">
        <f>SUM(H207:H217)</f>
        <v>144763</v>
      </c>
      <c r="I18" s="11">
        <f>SUM(I207:I217)</f>
        <v>147819</v>
      </c>
      <c r="J18" s="11">
        <f>SUM(J207:J217)</f>
        <v>130051</v>
      </c>
      <c r="L18" s="43">
        <f t="shared" si="24"/>
        <v>7.4673823924782112E-2</v>
      </c>
      <c r="N18" s="69">
        <f t="shared" si="26"/>
        <v>2.341738617792144E-2</v>
      </c>
      <c r="O18" s="69">
        <f t="shared" si="27"/>
        <v>5.5577835949861765E-2</v>
      </c>
      <c r="P18" s="69">
        <f t="shared" si="28"/>
        <v>2.111036659920007E-2</v>
      </c>
    </row>
    <row r="19" spans="2:16" s="6" customFormat="1" ht="13.5" customHeight="1">
      <c r="B19" s="19"/>
      <c r="D19" s="11" t="s">
        <v>306</v>
      </c>
      <c r="E19" s="11" t="s">
        <v>316</v>
      </c>
      <c r="F19" s="11">
        <f>SUM(F234:F242)</f>
        <v>240998</v>
      </c>
      <c r="G19" s="11">
        <f>SUM(G234:G242)</f>
        <v>249470</v>
      </c>
      <c r="H19" s="11">
        <f>SUM(H234:H242)</f>
        <v>260009</v>
      </c>
      <c r="I19" s="11">
        <f>SUM(I234:I242)</f>
        <v>264236</v>
      </c>
      <c r="J19" s="11">
        <f>SUM(J234:J242)</f>
        <v>236486</v>
      </c>
      <c r="L19" s="43">
        <f t="shared" si="24"/>
        <v>0.13348427833085547</v>
      </c>
      <c r="N19" s="69">
        <f t="shared" si="26"/>
        <v>3.5153818703889561E-2</v>
      </c>
      <c r="O19" s="69">
        <f t="shared" si="27"/>
        <v>4.2245560588447528E-2</v>
      </c>
      <c r="P19" s="69">
        <f t="shared" si="28"/>
        <v>1.6257129560899752E-2</v>
      </c>
    </row>
    <row r="20" spans="2:16" s="6" customFormat="1" ht="13.5" customHeight="1">
      <c r="B20" s="19"/>
      <c r="D20" s="11" t="s">
        <v>306</v>
      </c>
      <c r="E20" s="11" t="s">
        <v>317</v>
      </c>
      <c r="F20" s="11">
        <f>SUM(F218:F233)</f>
        <v>477046</v>
      </c>
      <c r="G20" s="11">
        <f>SUM(G218:G233)</f>
        <v>500003</v>
      </c>
      <c r="H20" s="11">
        <f>SUM(H218:H233)</f>
        <v>530024</v>
      </c>
      <c r="I20" s="11">
        <f>SUM(I218:I233)</f>
        <v>546013</v>
      </c>
      <c r="J20" s="11" t="e">
        <f>SUM(J218:J233)</f>
        <v>#N/A</v>
      </c>
      <c r="L20" s="43">
        <f t="shared" si="24"/>
        <v>0.27582975546203164</v>
      </c>
      <c r="N20" s="69">
        <f t="shared" si="26"/>
        <v>4.812324178381111E-2</v>
      </c>
      <c r="O20" s="69">
        <f t="shared" si="27"/>
        <v>6.0041639750161524E-2</v>
      </c>
      <c r="P20" s="69">
        <f t="shared" si="28"/>
        <v>3.0166558495464457E-2</v>
      </c>
    </row>
    <row r="21" spans="2:16" s="6" customFormat="1" ht="13.5" customHeight="1">
      <c r="B21" s="19"/>
      <c r="D21" s="12" t="s">
        <v>306</v>
      </c>
      <c r="E21" s="12" t="s">
        <v>318</v>
      </c>
      <c r="F21" s="12">
        <f>SUM(F196:F206)</f>
        <v>190088</v>
      </c>
      <c r="G21" s="12">
        <f>SUM(G196:G206)</f>
        <v>207230</v>
      </c>
      <c r="H21" s="12">
        <f>SUM(H196:H206)</f>
        <v>226044</v>
      </c>
      <c r="I21" s="12">
        <f>SUM(I196:I206)</f>
        <v>233224</v>
      </c>
      <c r="J21" s="12" t="e">
        <f>SUM(J196:J206)</f>
        <v>#N/A</v>
      </c>
      <c r="L21" s="44">
        <f t="shared" si="24"/>
        <v>0.11781792537517763</v>
      </c>
      <c r="N21" s="69">
        <f t="shared" si="26"/>
        <v>9.0179285383611862E-2</v>
      </c>
      <c r="O21" s="69">
        <f t="shared" si="27"/>
        <v>9.0788013318535032E-2</v>
      </c>
      <c r="P21" s="69">
        <f t="shared" si="28"/>
        <v>3.1763727415901277E-2</v>
      </c>
    </row>
    <row r="22" spans="2:16" s="6" customFormat="1" ht="13.5" customHeight="1">
      <c r="B22" s="19"/>
      <c r="D22" s="11" t="s">
        <v>307</v>
      </c>
      <c r="E22" s="11" t="s">
        <v>319</v>
      </c>
      <c r="F22" s="11">
        <f>SUM(F147:F151)</f>
        <v>3439</v>
      </c>
      <c r="G22" s="11">
        <f>SUM(G147:G151)</f>
        <v>3624</v>
      </c>
      <c r="H22" s="11">
        <f>SUM(H147:H151)</f>
        <v>3726</v>
      </c>
      <c r="I22" s="11">
        <f>SUM(I147:I151)</f>
        <v>3992</v>
      </c>
      <c r="J22" s="11">
        <f>SUM(J147:J151)</f>
        <v>3473</v>
      </c>
      <c r="L22" s="43">
        <f t="shared" si="24"/>
        <v>2.0166413323573435E-3</v>
      </c>
      <c r="N22" s="69">
        <f t="shared" si="26"/>
        <v>5.3794707763884952E-2</v>
      </c>
      <c r="O22" s="69">
        <f t="shared" si="27"/>
        <v>2.8145695364238499E-2</v>
      </c>
      <c r="P22" s="69">
        <f t="shared" si="28"/>
        <v>7.1390230810520761E-2</v>
      </c>
    </row>
    <row r="23" spans="2:16" s="6" customFormat="1" ht="13.5" customHeight="1">
      <c r="B23" s="19"/>
      <c r="D23" s="11" t="s">
        <v>307</v>
      </c>
      <c r="E23" s="11" t="s">
        <v>320</v>
      </c>
      <c r="F23" s="11">
        <f>SUM(F152:F158)</f>
        <v>105482</v>
      </c>
      <c r="G23" s="11">
        <f>SUM(G152:G158)</f>
        <v>103443</v>
      </c>
      <c r="H23" s="11">
        <f>SUM(H152:H158)</f>
        <v>105262</v>
      </c>
      <c r="I23" s="11">
        <f>SUM(I152:I158)</f>
        <v>106401</v>
      </c>
      <c r="J23" s="11" t="e">
        <f>SUM(J152:J158)</f>
        <v>#N/A</v>
      </c>
      <c r="L23" s="43">
        <f t="shared" si="24"/>
        <v>5.3750664930900229E-2</v>
      </c>
      <c r="N23" s="69">
        <f t="shared" si="26"/>
        <v>-1.9330312280768314E-2</v>
      </c>
      <c r="O23" s="69">
        <f t="shared" si="27"/>
        <v>1.7584563479404069E-2</v>
      </c>
      <c r="P23" s="69">
        <f t="shared" si="28"/>
        <v>1.0820619026809197E-2</v>
      </c>
    </row>
    <row r="24" spans="2:16" s="6" customFormat="1" ht="13.5" customHeight="1">
      <c r="B24" s="19"/>
      <c r="D24" s="11" t="s">
        <v>307</v>
      </c>
      <c r="E24" s="11" t="s">
        <v>321</v>
      </c>
      <c r="F24" s="11">
        <f>SUM(F159:F170)</f>
        <v>88187</v>
      </c>
      <c r="G24" s="11">
        <f>SUM(G159:G170)</f>
        <v>92339</v>
      </c>
      <c r="H24" s="11">
        <f>SUM(H159:H170)</f>
        <v>95684</v>
      </c>
      <c r="I24" s="11">
        <f>SUM(I159:I170)</f>
        <v>98675</v>
      </c>
      <c r="J24" s="11" t="e">
        <f>SUM(J159:J170)</f>
        <v>#N/A</v>
      </c>
      <c r="L24" s="43">
        <f t="shared" si="24"/>
        <v>4.9847716300190602E-2</v>
      </c>
      <c r="N24" s="69">
        <f t="shared" si="26"/>
        <v>4.7081769421796871E-2</v>
      </c>
      <c r="O24" s="69">
        <f t="shared" si="27"/>
        <v>3.6225213615048935E-2</v>
      </c>
      <c r="P24" s="69">
        <f t="shared" si="28"/>
        <v>3.1259144684586682E-2</v>
      </c>
    </row>
    <row r="25" spans="2:16" s="6" customFormat="1" ht="13.5" customHeight="1">
      <c r="B25" s="19"/>
      <c r="D25" s="11" t="s">
        <v>307</v>
      </c>
      <c r="E25" s="11" t="s">
        <v>322</v>
      </c>
      <c r="F25" s="11">
        <f>SUM(F171:F178)</f>
        <v>61501</v>
      </c>
      <c r="G25" s="11">
        <f>SUM(G171:G178)</f>
        <v>50965</v>
      </c>
      <c r="H25" s="11">
        <f>SUM(H171:H178)</f>
        <v>66644</v>
      </c>
      <c r="I25" s="11">
        <f>SUM(I171:I178)</f>
        <v>67449</v>
      </c>
      <c r="J25" s="11">
        <f>SUM(J171:J178)</f>
        <v>57193</v>
      </c>
      <c r="L25" s="43">
        <f t="shared" si="24"/>
        <v>3.407325682018298E-2</v>
      </c>
      <c r="N25" s="69">
        <f t="shared" si="26"/>
        <v>-0.17131428757255984</v>
      </c>
      <c r="O25" s="69">
        <f t="shared" si="27"/>
        <v>0.30764249975473357</v>
      </c>
      <c r="P25" s="69">
        <f t="shared" si="28"/>
        <v>1.2079106896344838E-2</v>
      </c>
    </row>
    <row r="26" spans="2:16" s="6" customFormat="1" ht="13.5" customHeight="1">
      <c r="B26" s="19"/>
      <c r="D26" s="12" t="s">
        <v>307</v>
      </c>
      <c r="E26" s="12" t="s">
        <v>323</v>
      </c>
      <c r="F26" s="12">
        <f>SUM(F179:F195)</f>
        <v>50785</v>
      </c>
      <c r="G26" s="12">
        <f>SUM(G179:G195)</f>
        <v>54701</v>
      </c>
      <c r="H26" s="12">
        <f>SUM(H179:H195)</f>
        <v>58550</v>
      </c>
      <c r="I26" s="12">
        <f>SUM(I179:I195)</f>
        <v>61788</v>
      </c>
      <c r="J26" s="12" t="e">
        <f>SUM(J179:J195)</f>
        <v>#N/A</v>
      </c>
      <c r="L26" s="44">
        <f t="shared" si="24"/>
        <v>3.1213485632188263E-2</v>
      </c>
      <c r="N26" s="69">
        <f t="shared" si="26"/>
        <v>7.7109382691739725E-2</v>
      </c>
      <c r="O26" s="69">
        <f t="shared" si="27"/>
        <v>7.0364344344710394E-2</v>
      </c>
      <c r="P26" s="69">
        <f t="shared" si="28"/>
        <v>5.5303159692570381E-2</v>
      </c>
    </row>
    <row r="27" spans="2:16" s="6" customFormat="1" ht="13.5" customHeight="1">
      <c r="B27" s="19"/>
      <c r="D27" s="11" t="s">
        <v>308</v>
      </c>
      <c r="E27" s="11" t="s">
        <v>324</v>
      </c>
      <c r="F27" s="11">
        <f>SUM(F243:F245)</f>
        <v>33281</v>
      </c>
      <c r="G27" s="11">
        <f>SUM(G243:G245)</f>
        <v>34735</v>
      </c>
      <c r="H27" s="11">
        <f>SUM(H243:H245)</f>
        <v>35840</v>
      </c>
      <c r="I27" s="11">
        <f>SUM(I243:I245)</f>
        <v>36409</v>
      </c>
      <c r="J27" s="11" t="e">
        <f>SUM(J243:J245)</f>
        <v>#N/A</v>
      </c>
      <c r="L27" s="43">
        <f t="shared" si="24"/>
        <v>1.8392759085620873E-2</v>
      </c>
      <c r="N27" s="69">
        <f t="shared" si="26"/>
        <v>4.3688591088008266E-2</v>
      </c>
      <c r="O27" s="69">
        <f t="shared" si="27"/>
        <v>3.1812293076147968E-2</v>
      </c>
      <c r="P27" s="69">
        <f t="shared" si="28"/>
        <v>1.587611607142847E-2</v>
      </c>
    </row>
    <row r="28" spans="2:16" s="6" customFormat="1" ht="13.5" customHeight="1">
      <c r="B28" s="19"/>
      <c r="D28" s="11" t="s">
        <v>308</v>
      </c>
      <c r="E28" s="11" t="s">
        <v>325</v>
      </c>
      <c r="F28" s="11">
        <f>SUM(F246:F250)</f>
        <v>620</v>
      </c>
      <c r="G28" s="11">
        <f>SUM(G246:G250)</f>
        <v>618</v>
      </c>
      <c r="H28" s="11">
        <f>SUM(H246:H250)</f>
        <v>637</v>
      </c>
      <c r="I28" s="11">
        <f>SUM(I246:I250)</f>
        <v>647</v>
      </c>
      <c r="J28" s="11">
        <f>SUM(J246:J250)</f>
        <v>564</v>
      </c>
      <c r="L28" s="43">
        <f t="shared" si="24"/>
        <v>3.2684542636152338E-4</v>
      </c>
      <c r="N28" s="69">
        <f t="shared" si="26"/>
        <v>-3.225806451612856E-3</v>
      </c>
      <c r="O28" s="69">
        <f t="shared" si="27"/>
        <v>3.07443365695792E-2</v>
      </c>
      <c r="P28" s="69">
        <f t="shared" si="28"/>
        <v>1.5698587127158659E-2</v>
      </c>
    </row>
    <row r="29" spans="2:16" s="6" customFormat="1" ht="13.5" customHeight="1">
      <c r="B29" s="19"/>
      <c r="D29" s="11" t="s">
        <v>308</v>
      </c>
      <c r="E29" s="11" t="s">
        <v>93</v>
      </c>
      <c r="F29" s="11">
        <f>SUM(F251:F257)</f>
        <v>192</v>
      </c>
      <c r="G29" s="11">
        <f>SUM(G251:G257)</f>
        <v>112</v>
      </c>
      <c r="H29" s="11">
        <f>SUM(H251:H257)</f>
        <v>213</v>
      </c>
      <c r="I29" s="11">
        <f>SUM(I251:I257)</f>
        <v>211</v>
      </c>
      <c r="J29" s="11">
        <f>SUM(J251:J257)</f>
        <v>175</v>
      </c>
      <c r="L29" s="43">
        <f t="shared" si="24"/>
        <v>1.065910123064628E-4</v>
      </c>
      <c r="N29" s="69">
        <f t="shared" si="26"/>
        <v>-0.41666666666666663</v>
      </c>
      <c r="O29" s="69">
        <f t="shared" si="27"/>
        <v>0.90178571428571419</v>
      </c>
      <c r="P29" s="69">
        <f t="shared" si="28"/>
        <v>-9.3896713615023719E-3</v>
      </c>
    </row>
    <row r="30" spans="2:16" s="6" customFormat="1" ht="13.5" customHeight="1">
      <c r="B30" s="19"/>
      <c r="D30" s="12" t="s">
        <v>308</v>
      </c>
      <c r="E30" s="12" t="s">
        <v>326</v>
      </c>
      <c r="F30" s="12">
        <f>SUM(F258:F263)</f>
        <v>705</v>
      </c>
      <c r="G30" s="12">
        <f>SUM(G258:G263)</f>
        <v>717</v>
      </c>
      <c r="H30" s="12">
        <f>SUM(H258:H263)</f>
        <v>747</v>
      </c>
      <c r="I30" s="12">
        <f>SUM(I258:I263)</f>
        <v>759</v>
      </c>
      <c r="J30" s="12">
        <f>SUM(J258:J263)</f>
        <v>644</v>
      </c>
      <c r="L30" s="44">
        <f t="shared" si="24"/>
        <v>3.8342454189860313E-4</v>
      </c>
      <c r="N30" s="69">
        <f t="shared" si="26"/>
        <v>1.7021276595744705E-2</v>
      </c>
      <c r="O30" s="69">
        <f t="shared" si="27"/>
        <v>4.1841004184100417E-2</v>
      </c>
      <c r="P30" s="69">
        <f t="shared" si="28"/>
        <v>1.6064257028112428E-2</v>
      </c>
    </row>
    <row r="31" spans="2:16" s="6" customFormat="1" ht="13.5" customHeight="1">
      <c r="B31" s="19"/>
      <c r="D31" s="11" t="s">
        <v>309</v>
      </c>
      <c r="E31" s="11" t="s">
        <v>327</v>
      </c>
      <c r="F31" s="11">
        <f>SUM(F39:F57)</f>
        <v>12137</v>
      </c>
      <c r="G31" s="11">
        <f>SUM(G39:G57)</f>
        <v>11818</v>
      </c>
      <c r="H31" s="11">
        <f>SUM(H39:H57)</f>
        <v>11870</v>
      </c>
      <c r="I31" s="11">
        <f>SUM(I39:I57)</f>
        <v>12229</v>
      </c>
      <c r="J31" s="11">
        <f>SUM(J39:J57)</f>
        <v>9979</v>
      </c>
      <c r="L31" s="43">
        <f t="shared" si="24"/>
        <v>6.1777321777048986E-3</v>
      </c>
      <c r="N31" s="69">
        <f t="shared" si="26"/>
        <v>-2.6283266045975084E-2</v>
      </c>
      <c r="O31" s="69">
        <f t="shared" si="27"/>
        <v>4.4000676933491079E-3</v>
      </c>
      <c r="P31" s="69">
        <f t="shared" si="28"/>
        <v>3.0244313395113798E-2</v>
      </c>
    </row>
    <row r="32" spans="2:16" s="6" customFormat="1" ht="13.5" customHeight="1">
      <c r="B32" s="19"/>
      <c r="D32" s="11" t="s">
        <v>309</v>
      </c>
      <c r="E32" s="11" t="s">
        <v>328</v>
      </c>
      <c r="F32" s="11">
        <f>SUM(F58:F65)</f>
        <v>689</v>
      </c>
      <c r="G32" s="11">
        <f>SUM(G58:G65)</f>
        <v>674</v>
      </c>
      <c r="H32" s="11">
        <f>SUM(H58:H65)</f>
        <v>956</v>
      </c>
      <c r="I32" s="11">
        <f>SUM(I58:I65)</f>
        <v>971</v>
      </c>
      <c r="J32" s="11">
        <f>SUM(J58:J65)</f>
        <v>783</v>
      </c>
      <c r="L32" s="43">
        <f t="shared" si="24"/>
        <v>4.9052072487950412E-4</v>
      </c>
      <c r="N32" s="69">
        <f t="shared" si="26"/>
        <v>-2.1770682148040676E-2</v>
      </c>
      <c r="O32" s="69">
        <f t="shared" si="27"/>
        <v>0.41839762611275955</v>
      </c>
      <c r="P32" s="69">
        <f t="shared" si="28"/>
        <v>1.5690376569037712E-2</v>
      </c>
    </row>
    <row r="33" spans="2:16" s="6" customFormat="1" ht="13.5" customHeight="1">
      <c r="B33" s="19"/>
      <c r="D33" s="11" t="s">
        <v>309</v>
      </c>
      <c r="E33" s="11" t="s">
        <v>329</v>
      </c>
      <c r="F33" s="11">
        <f>SUM(F66:F70)</f>
        <v>11466</v>
      </c>
      <c r="G33" s="11">
        <f>SUM(G66:G70)</f>
        <v>11791</v>
      </c>
      <c r="H33" s="11">
        <f>SUM(H66:H70)</f>
        <v>12485</v>
      </c>
      <c r="I33" s="11">
        <f>SUM(I66:I70)</f>
        <v>12966</v>
      </c>
      <c r="J33" s="11">
        <f>SUM(J66:J70)</f>
        <v>11148</v>
      </c>
      <c r="L33" s="43">
        <f t="shared" si="24"/>
        <v>6.5500429647658608E-3</v>
      </c>
      <c r="N33" s="69">
        <f t="shared" si="26"/>
        <v>2.8344671201814053E-2</v>
      </c>
      <c r="O33" s="69">
        <f t="shared" si="27"/>
        <v>5.8858451361207598E-2</v>
      </c>
      <c r="P33" s="69">
        <f t="shared" si="28"/>
        <v>3.8526231477773232E-2</v>
      </c>
    </row>
    <row r="34" spans="2:16" s="6" customFormat="1" ht="13.5" customHeight="1">
      <c r="B34" s="19"/>
      <c r="D34" s="11" t="s">
        <v>309</v>
      </c>
      <c r="E34" s="11" t="s">
        <v>330</v>
      </c>
      <c r="F34" s="11">
        <f>SUM(F71:F75)</f>
        <v>17585</v>
      </c>
      <c r="G34" s="11">
        <f>SUM(G71:G75)</f>
        <v>17831</v>
      </c>
      <c r="H34" s="11">
        <f>SUM(H71:H75)</f>
        <v>18146</v>
      </c>
      <c r="I34" s="11">
        <f>SUM(I71:I75)</f>
        <v>18449</v>
      </c>
      <c r="J34" s="11">
        <f>SUM(J71:J75)</f>
        <v>16244</v>
      </c>
      <c r="L34" s="43">
        <f t="shared" si="24"/>
        <v>9.3198937727105788E-3</v>
      </c>
      <c r="N34" s="69">
        <f t="shared" si="26"/>
        <v>1.3989195336934879E-2</v>
      </c>
      <c r="O34" s="69">
        <f t="shared" si="27"/>
        <v>1.7665862823173173E-2</v>
      </c>
      <c r="P34" s="69">
        <f t="shared" si="28"/>
        <v>1.6697894852860218E-2</v>
      </c>
    </row>
    <row r="35" spans="2:16" s="6" customFormat="1" ht="13.5" customHeight="1">
      <c r="B35" s="19"/>
      <c r="D35" s="12" t="s">
        <v>309</v>
      </c>
      <c r="E35" s="12" t="s">
        <v>331</v>
      </c>
      <c r="F35" s="12">
        <f>SUM(F76:F91)</f>
        <v>5897</v>
      </c>
      <c r="G35" s="12">
        <f>SUM(G76:G91)</f>
        <v>5761</v>
      </c>
      <c r="H35" s="12">
        <f>SUM(H76:H91)</f>
        <v>5788</v>
      </c>
      <c r="I35" s="12">
        <f>SUM(I76:I91)</f>
        <v>5977</v>
      </c>
      <c r="J35" s="12">
        <f>SUM(J76:J91)</f>
        <v>4250</v>
      </c>
      <c r="L35" s="44">
        <f t="shared" si="24"/>
        <v>3.019405121117195E-3</v>
      </c>
      <c r="N35" s="69">
        <f t="shared" si="26"/>
        <v>-2.306257419026625E-2</v>
      </c>
      <c r="O35" s="69">
        <f t="shared" si="27"/>
        <v>4.6866863391772373E-3</v>
      </c>
      <c r="P35" s="69">
        <f t="shared" si="28"/>
        <v>3.2653766413268892E-2</v>
      </c>
    </row>
    <row r="37" spans="2:16" s="62" customFormat="1" ht="13.5" customHeight="1">
      <c r="B37" s="63"/>
      <c r="D37" s="73"/>
      <c r="E37" s="73"/>
      <c r="F37" s="73"/>
      <c r="G37" s="73"/>
      <c r="L37" s="64"/>
    </row>
    <row r="38" spans="2:16" ht="13.5" customHeight="1">
      <c r="B38" s="21" t="s">
        <v>347</v>
      </c>
      <c r="C38" s="10" t="s">
        <v>302</v>
      </c>
      <c r="D38" s="10" t="s">
        <v>303</v>
      </c>
      <c r="E38" s="10" t="s">
        <v>304</v>
      </c>
      <c r="F38" s="5">
        <f>F$3</f>
        <v>43220</v>
      </c>
      <c r="G38" s="5">
        <f>G$3</f>
        <v>43251</v>
      </c>
      <c r="H38" s="5">
        <f>H$3</f>
        <v>43281</v>
      </c>
      <c r="I38" s="5">
        <f>I$3</f>
        <v>43312</v>
      </c>
      <c r="J38" s="5">
        <f>J$3</f>
        <v>43343</v>
      </c>
      <c r="L38" s="42" t="s">
        <v>715</v>
      </c>
    </row>
    <row r="39" spans="2:16" s="6" customFormat="1" ht="13.5" customHeight="1">
      <c r="B39" s="22" t="s">
        <v>460</v>
      </c>
      <c r="C39" s="11" t="s">
        <v>48</v>
      </c>
      <c r="D39" s="11" t="s">
        <v>327</v>
      </c>
      <c r="E39" s="11" t="s">
        <v>309</v>
      </c>
      <c r="F39" s="11">
        <f>IFERROR(VLOOKUP(C39,'[1]OTA Consolidated Data'!$B:$J,9,0),0)</f>
        <v>54</v>
      </c>
      <c r="G39" s="11">
        <v>51</v>
      </c>
      <c r="H39" s="11">
        <f>VLOOKUP(C39,'jul02-18'!B:C,2,0)</f>
        <v>52</v>
      </c>
      <c r="I39" s="11">
        <f>VLOOKUP(C39,'jul-18'!$B:$C,2,0)</f>
        <v>54</v>
      </c>
      <c r="J39" s="11">
        <f>VLOOKUP(Timeseries!C39,Sheet1!B:C,2,0)</f>
        <v>35</v>
      </c>
      <c r="L39" s="65">
        <f t="shared" ref="L39:L102" si="29">I39/I$11</f>
        <v>2.7279216419663465E-5</v>
      </c>
    </row>
    <row r="40" spans="2:16" s="6" customFormat="1" ht="13.5" customHeight="1">
      <c r="B40" s="22" t="s">
        <v>464</v>
      </c>
      <c r="C40" s="11" t="s">
        <v>132</v>
      </c>
      <c r="D40" s="11" t="s">
        <v>327</v>
      </c>
      <c r="E40" s="11" t="s">
        <v>309</v>
      </c>
      <c r="F40" s="11">
        <f>IFERROR(VLOOKUP(C40,'[1]OTA Consolidated Data'!$B:$J,9,0),0)</f>
        <v>0</v>
      </c>
      <c r="G40" s="11"/>
      <c r="H40" s="11">
        <f>VLOOKUP(C40,'jul02-18'!B:C,2,0)</f>
        <v>11</v>
      </c>
      <c r="I40" s="11">
        <f>VLOOKUP(C40,'jul-18'!$B:$C,2,0)</f>
        <v>12</v>
      </c>
      <c r="J40" s="11">
        <f>VLOOKUP(Timeseries!C40,Sheet1!B:C,2,0)</f>
        <v>9</v>
      </c>
      <c r="L40" s="65">
        <f t="shared" si="29"/>
        <v>6.0620480932585479E-6</v>
      </c>
    </row>
    <row r="41" spans="2:16" s="6" customFormat="1" ht="13.5" customHeight="1">
      <c r="B41" s="22" t="s">
        <v>463</v>
      </c>
      <c r="C41" s="11" t="s">
        <v>79</v>
      </c>
      <c r="D41" s="11" t="s">
        <v>327</v>
      </c>
      <c r="E41" s="11" t="s">
        <v>309</v>
      </c>
      <c r="F41" s="11">
        <f>IFERROR(VLOOKUP(C41,'[1]OTA Consolidated Data'!$B:$J,9,0),0)</f>
        <v>16</v>
      </c>
      <c r="G41" s="11">
        <v>15</v>
      </c>
      <c r="H41" s="11">
        <f>VLOOKUP(C41,'jul02-18'!B:C,2,0)</f>
        <v>14</v>
      </c>
      <c r="I41" s="11">
        <f>VLOOKUP(C41,'jul-18'!$B:$C,2,0)</f>
        <v>16</v>
      </c>
      <c r="J41" s="11">
        <f>VLOOKUP(Timeseries!C41,Sheet1!B:C,2,0)</f>
        <v>13</v>
      </c>
      <c r="L41" s="65">
        <f t="shared" si="29"/>
        <v>8.0827307910113978E-6</v>
      </c>
    </row>
    <row r="42" spans="2:16" s="6" customFormat="1" ht="13.5" customHeight="1">
      <c r="B42" s="22" t="s">
        <v>461</v>
      </c>
      <c r="C42" s="11" t="s">
        <v>87</v>
      </c>
      <c r="D42" s="11" t="s">
        <v>327</v>
      </c>
      <c r="E42" s="11" t="s">
        <v>309</v>
      </c>
      <c r="F42" s="11">
        <f>IFERROR(VLOOKUP(C42,'[1]OTA Consolidated Data'!$B:$J,9,0),0)</f>
        <v>0</v>
      </c>
      <c r="G42" s="11"/>
      <c r="H42" s="11">
        <f>VLOOKUP(C42,'jul02-18'!B:C,2,0)</f>
        <v>3</v>
      </c>
      <c r="I42" s="11">
        <f>VLOOKUP(C42,'jul-18'!$B:$C,2,0)</f>
        <v>3</v>
      </c>
      <c r="J42" s="11">
        <f>VLOOKUP(Timeseries!C42,Sheet1!B:C,2,0)</f>
        <v>3</v>
      </c>
      <c r="L42" s="65">
        <f t="shared" si="29"/>
        <v>1.515512023314637E-6</v>
      </c>
    </row>
    <row r="43" spans="2:16" s="6" customFormat="1" ht="13.5" customHeight="1">
      <c r="B43" s="22" t="s">
        <v>449</v>
      </c>
      <c r="C43" s="11" t="s">
        <v>89</v>
      </c>
      <c r="D43" s="11" t="s">
        <v>327</v>
      </c>
      <c r="E43" s="11" t="s">
        <v>309</v>
      </c>
      <c r="F43" s="11">
        <f>IFERROR(VLOOKUP(C43,'[1]OTA Consolidated Data'!$B:$J,9,0),0)</f>
        <v>682</v>
      </c>
      <c r="G43" s="11">
        <v>637</v>
      </c>
      <c r="H43" s="11">
        <f>VLOOKUP(C43,'jul02-18'!B:C,2,0)</f>
        <v>617</v>
      </c>
      <c r="I43" s="11">
        <f>VLOOKUP(C43,'jul-18'!$B:$C,2,0)</f>
        <v>623</v>
      </c>
      <c r="J43" s="11">
        <f>VLOOKUP(Timeseries!C43,Sheet1!B:C,2,0)</f>
        <v>389</v>
      </c>
      <c r="L43" s="65">
        <f t="shared" si="29"/>
        <v>3.1472133017500627E-4</v>
      </c>
    </row>
    <row r="44" spans="2:16" s="6" customFormat="1" ht="13.5" customHeight="1">
      <c r="B44" s="22" t="s">
        <v>451</v>
      </c>
      <c r="C44" s="11" t="s">
        <v>128</v>
      </c>
      <c r="D44" s="11" t="s">
        <v>327</v>
      </c>
      <c r="E44" s="11" t="s">
        <v>309</v>
      </c>
      <c r="F44" s="11">
        <f>IFERROR(VLOOKUP(C44,'[1]OTA Consolidated Data'!$B:$J,9,0),0)</f>
        <v>3210</v>
      </c>
      <c r="G44" s="11">
        <v>3040</v>
      </c>
      <c r="H44" s="11">
        <f>VLOOKUP(C44,'jul02-18'!B:C,2,0)</f>
        <v>2877</v>
      </c>
      <c r="I44" s="11">
        <f>VLOOKUP(C44,'jul-18'!$B:$C,2,0)</f>
        <v>2956</v>
      </c>
      <c r="J44" s="11">
        <f>VLOOKUP(Timeseries!C44,Sheet1!B:C,2,0)</f>
        <v>2450</v>
      </c>
      <c r="L44" s="65">
        <f t="shared" si="29"/>
        <v>1.4932845136393555E-3</v>
      </c>
    </row>
    <row r="45" spans="2:16" s="6" customFormat="1" ht="13.5" customHeight="1">
      <c r="B45" s="22" t="s">
        <v>454</v>
      </c>
      <c r="C45" s="11" t="s">
        <v>153</v>
      </c>
      <c r="D45" s="11" t="s">
        <v>327</v>
      </c>
      <c r="E45" s="11" t="s">
        <v>309</v>
      </c>
      <c r="F45" s="11">
        <f>IFERROR(VLOOKUP(C45,'[1]OTA Consolidated Data'!$B:$J,9,0),0)</f>
        <v>517</v>
      </c>
      <c r="G45" s="11">
        <v>507</v>
      </c>
      <c r="H45" s="11">
        <f>VLOOKUP(C45,'jul02-18'!B:C,2,0)</f>
        <v>515</v>
      </c>
      <c r="I45" s="11">
        <f>VLOOKUP(C45,'jul-18'!$B:$C,2,0)</f>
        <v>527</v>
      </c>
      <c r="J45" s="11">
        <f>VLOOKUP(Timeseries!C45,Sheet1!B:C,2,0)</f>
        <v>474</v>
      </c>
      <c r="L45" s="65">
        <f t="shared" si="29"/>
        <v>2.662249454289379E-4</v>
      </c>
    </row>
    <row r="46" spans="2:16" s="6" customFormat="1" ht="13.5" customHeight="1">
      <c r="B46" s="22" t="s">
        <v>455</v>
      </c>
      <c r="C46" s="11" t="s">
        <v>167</v>
      </c>
      <c r="D46" s="11" t="s">
        <v>327</v>
      </c>
      <c r="E46" s="11" t="s">
        <v>309</v>
      </c>
      <c r="F46" s="11">
        <f>IFERROR(VLOOKUP(C46,'[1]OTA Consolidated Data'!$B:$J,9,0),0)</f>
        <v>277</v>
      </c>
      <c r="G46" s="11">
        <v>286</v>
      </c>
      <c r="H46" s="11">
        <f>VLOOKUP(C46,'jul02-18'!B:C,2,0)</f>
        <v>288</v>
      </c>
      <c r="I46" s="11">
        <f>VLOOKUP(C46,'jul-18'!$B:$C,2,0)</f>
        <v>293</v>
      </c>
      <c r="J46" s="11">
        <f>VLOOKUP(Timeseries!C46,Sheet1!B:C,2,0)</f>
        <v>211</v>
      </c>
      <c r="L46" s="65">
        <f t="shared" si="29"/>
        <v>1.4801500761039621E-4</v>
      </c>
    </row>
    <row r="47" spans="2:16" s="6" customFormat="1" ht="13.5" customHeight="1">
      <c r="B47" s="22" t="s">
        <v>462</v>
      </c>
      <c r="C47" s="11" t="s">
        <v>165</v>
      </c>
      <c r="D47" s="11" t="s">
        <v>327</v>
      </c>
      <c r="E47" s="11" t="s">
        <v>309</v>
      </c>
      <c r="F47" s="11">
        <f>IFERROR(VLOOKUP(C47,'[1]OTA Consolidated Data'!$B:$J,9,0),0)</f>
        <v>1556</v>
      </c>
      <c r="G47" s="11">
        <v>1583</v>
      </c>
      <c r="H47" s="11">
        <f>VLOOKUP(C47,'jul02-18'!B:C,2,0)</f>
        <v>1613</v>
      </c>
      <c r="I47" s="11">
        <f>VLOOKUP(C47,'jul-18'!$B:$C,2,0)</f>
        <v>1654</v>
      </c>
      <c r="J47" s="11">
        <f>VLOOKUP(Timeseries!C47,Sheet1!B:C,2,0)</f>
        <v>1419</v>
      </c>
      <c r="L47" s="65">
        <f t="shared" si="29"/>
        <v>8.3555229552080318E-4</v>
      </c>
    </row>
    <row r="48" spans="2:16" s="6" customFormat="1" ht="13.5" customHeight="1">
      <c r="B48" s="22" t="s">
        <v>465</v>
      </c>
      <c r="C48" s="11" t="s">
        <v>246</v>
      </c>
      <c r="D48" s="11" t="s">
        <v>327</v>
      </c>
      <c r="E48" s="11" t="s">
        <v>309</v>
      </c>
      <c r="F48" s="11">
        <f>IFERROR(VLOOKUP(C48,'[1]OTA Consolidated Data'!$B:$J,9,0),0)</f>
        <v>16</v>
      </c>
      <c r="G48" s="11">
        <v>18</v>
      </c>
      <c r="H48" s="11">
        <f>VLOOKUP(C48,'jul02-18'!B:C,2,0)</f>
        <v>19</v>
      </c>
      <c r="I48" s="11">
        <f>VLOOKUP(C48,'jul-18'!$B:$C,2,0)</f>
        <v>20</v>
      </c>
      <c r="J48" s="11">
        <f>VLOOKUP(Timeseries!C48,Sheet1!B:C,2,0)</f>
        <v>18</v>
      </c>
      <c r="L48" s="65">
        <f t="shared" si="29"/>
        <v>1.0103413488764246E-5</v>
      </c>
    </row>
    <row r="49" spans="2:12" s="6" customFormat="1" ht="13.5" customHeight="1">
      <c r="B49" s="22" t="s">
        <v>453</v>
      </c>
      <c r="C49" s="11" t="s">
        <v>170</v>
      </c>
      <c r="D49" s="11" t="s">
        <v>327</v>
      </c>
      <c r="E49" s="11" t="s">
        <v>309</v>
      </c>
      <c r="F49" s="11">
        <f>IFERROR(VLOOKUP(C49,'[1]OTA Consolidated Data'!$B:$J,9,0),0)</f>
        <v>387</v>
      </c>
      <c r="G49" s="11">
        <v>407</v>
      </c>
      <c r="H49" s="11">
        <f>VLOOKUP(C49,'jul02-18'!B:C,2,0)</f>
        <v>410</v>
      </c>
      <c r="I49" s="11">
        <f>VLOOKUP(C49,'jul-18'!$B:$C,2,0)</f>
        <v>419</v>
      </c>
      <c r="J49" s="11">
        <f>VLOOKUP(Timeseries!C49,Sheet1!B:C,2,0)</f>
        <v>334</v>
      </c>
      <c r="L49" s="65">
        <f t="shared" si="29"/>
        <v>2.1166651258961095E-4</v>
      </c>
    </row>
    <row r="50" spans="2:12" s="6" customFormat="1" ht="13.5" customHeight="1">
      <c r="B50" s="22" t="s">
        <v>467</v>
      </c>
      <c r="C50" s="11" t="s">
        <v>198</v>
      </c>
      <c r="D50" s="11" t="s">
        <v>327</v>
      </c>
      <c r="E50" s="11" t="s">
        <v>309</v>
      </c>
      <c r="F50" s="11">
        <f>IFERROR(VLOOKUP(C50,'[1]OTA Consolidated Data'!$B:$J,9,0),0)</f>
        <v>665</v>
      </c>
      <c r="G50" s="11">
        <v>704</v>
      </c>
      <c r="H50" s="11">
        <f>VLOOKUP(C50,'jul02-18'!B:C,2,0)</f>
        <v>745</v>
      </c>
      <c r="I50" s="11">
        <f>VLOOKUP(C50,'jul-18'!$B:$C,2,0)</f>
        <v>792</v>
      </c>
      <c r="J50" s="11">
        <f>VLOOKUP(Timeseries!C50,Sheet1!B:C,2,0)</f>
        <v>728</v>
      </c>
      <c r="L50" s="65">
        <f t="shared" si="29"/>
        <v>4.0009517415506417E-4</v>
      </c>
    </row>
    <row r="51" spans="2:12" s="6" customFormat="1" ht="13.5" customHeight="1">
      <c r="B51" s="22" t="s">
        <v>459</v>
      </c>
      <c r="C51" s="11" t="s">
        <v>202</v>
      </c>
      <c r="D51" s="11" t="s">
        <v>327</v>
      </c>
      <c r="E51" s="11" t="s">
        <v>309</v>
      </c>
      <c r="F51" s="11">
        <f>IFERROR(VLOOKUP(C51,'[1]OTA Consolidated Data'!$B:$J,9,0),0)</f>
        <v>443</v>
      </c>
      <c r="G51" s="11">
        <v>428</v>
      </c>
      <c r="H51" s="11">
        <f>VLOOKUP(C51,'jul02-18'!B:C,2,0)</f>
        <v>416</v>
      </c>
      <c r="I51" s="11">
        <f>VLOOKUP(C51,'jul-18'!$B:$C,2,0)</f>
        <v>426</v>
      </c>
      <c r="J51" s="11">
        <f>VLOOKUP(Timeseries!C51,Sheet1!B:C,2,0)</f>
        <v>274</v>
      </c>
      <c r="L51" s="65">
        <f t="shared" si="29"/>
        <v>2.1520270731067846E-4</v>
      </c>
    </row>
    <row r="52" spans="2:12" s="6" customFormat="1" ht="13.5" customHeight="1">
      <c r="B52" s="22" t="s">
        <v>466</v>
      </c>
      <c r="C52" s="11" t="s">
        <v>205</v>
      </c>
      <c r="D52" s="11" t="s">
        <v>327</v>
      </c>
      <c r="E52" s="11" t="s">
        <v>309</v>
      </c>
      <c r="F52" s="11">
        <f>IFERROR(VLOOKUP(C52,'[1]OTA Consolidated Data'!$B:$J,9,0),0)</f>
        <v>526</v>
      </c>
      <c r="G52" s="11">
        <v>524</v>
      </c>
      <c r="H52" s="11">
        <f>VLOOKUP(C52,'jul02-18'!B:C,2,0)</f>
        <v>538</v>
      </c>
      <c r="I52" s="11">
        <f>VLOOKUP(C52,'jul-18'!$B:$C,2,0)</f>
        <v>548</v>
      </c>
      <c r="J52" s="11">
        <f>VLOOKUP(Timeseries!C52,Sheet1!B:C,2,0)</f>
        <v>515</v>
      </c>
      <c r="L52" s="65">
        <f t="shared" si="29"/>
        <v>2.7683352959214036E-4</v>
      </c>
    </row>
    <row r="53" spans="2:12" s="6" customFormat="1" ht="13.5" customHeight="1">
      <c r="B53" s="22" t="s">
        <v>458</v>
      </c>
      <c r="C53" s="11" t="s">
        <v>213</v>
      </c>
      <c r="D53" s="11" t="s">
        <v>327</v>
      </c>
      <c r="E53" s="11" t="s">
        <v>309</v>
      </c>
      <c r="F53" s="11">
        <f>IFERROR(VLOOKUP(C53,'[1]OTA Consolidated Data'!$B:$J,9,0),0)</f>
        <v>0</v>
      </c>
      <c r="G53" s="11"/>
      <c r="H53" s="11">
        <f>VLOOKUP(C53,'jul02-18'!B:C,2,0)</f>
        <v>2</v>
      </c>
      <c r="I53" s="11">
        <f>VLOOKUP(C53,'jul-18'!$B:$C,2,0)</f>
        <v>2</v>
      </c>
      <c r="J53" s="11">
        <f>VLOOKUP(Timeseries!C53,Sheet1!B:C,2,0)</f>
        <v>1</v>
      </c>
      <c r="L53" s="65">
        <f t="shared" si="29"/>
        <v>1.0103413488764247E-6</v>
      </c>
    </row>
    <row r="54" spans="2:12" s="6" customFormat="1" ht="13.5" customHeight="1">
      <c r="B54" s="22" t="s">
        <v>450</v>
      </c>
      <c r="C54" s="11" t="s">
        <v>232</v>
      </c>
      <c r="D54" s="11" t="s">
        <v>327</v>
      </c>
      <c r="E54" s="11" t="s">
        <v>309</v>
      </c>
      <c r="F54" s="11">
        <f>IFERROR(VLOOKUP(C54,'[1]OTA Consolidated Data'!$B:$J,9,0),0)</f>
        <v>2122</v>
      </c>
      <c r="G54" s="11">
        <v>2042</v>
      </c>
      <c r="H54" s="11">
        <f>VLOOKUP(C54,'jul02-18'!B:C,2,0)</f>
        <v>2030</v>
      </c>
      <c r="I54" s="11">
        <f>VLOOKUP(C54,'jul-18'!$B:$C,2,0)</f>
        <v>2087</v>
      </c>
      <c r="J54" s="11">
        <f>VLOOKUP(Timeseries!C54,Sheet1!B:C,2,0)</f>
        <v>1607</v>
      </c>
      <c r="L54" s="65">
        <f t="shared" si="29"/>
        <v>1.0542911975525491E-3</v>
      </c>
    </row>
    <row r="55" spans="2:12" s="6" customFormat="1" ht="13.5" customHeight="1">
      <c r="B55" s="22" t="s">
        <v>452</v>
      </c>
      <c r="C55" s="11" t="s">
        <v>234</v>
      </c>
      <c r="D55" s="11" t="s">
        <v>327</v>
      </c>
      <c r="E55" s="11" t="s">
        <v>309</v>
      </c>
      <c r="F55" s="11">
        <f>IFERROR(VLOOKUP(C55,'[1]OTA Consolidated Data'!$B:$J,9,0),0)</f>
        <v>1133</v>
      </c>
      <c r="G55" s="11">
        <v>1094</v>
      </c>
      <c r="H55" s="11">
        <f>VLOOKUP(C55,'jul02-18'!B:C,2,0)</f>
        <v>1057</v>
      </c>
      <c r="I55" s="11">
        <f>VLOOKUP(C55,'jul-18'!$B:$C,2,0)</f>
        <v>1117</v>
      </c>
      <c r="J55" s="11">
        <f>VLOOKUP(Timeseries!C55,Sheet1!B:C,2,0)</f>
        <v>958</v>
      </c>
      <c r="L55" s="65">
        <f t="shared" si="29"/>
        <v>5.6427564334748318E-4</v>
      </c>
    </row>
    <row r="56" spans="2:12" s="6" customFormat="1" ht="13.5" customHeight="1">
      <c r="B56" s="22" t="s">
        <v>456</v>
      </c>
      <c r="C56" s="11" t="s">
        <v>248</v>
      </c>
      <c r="D56" s="11" t="s">
        <v>327</v>
      </c>
      <c r="E56" s="11" t="s">
        <v>309</v>
      </c>
      <c r="F56" s="11">
        <f>IFERROR(VLOOKUP(C56,'[1]OTA Consolidated Data'!$B:$J,9,0),0)</f>
        <v>533</v>
      </c>
      <c r="G56" s="11">
        <v>482</v>
      </c>
      <c r="H56" s="11">
        <f>VLOOKUP(C56,'jul02-18'!B:C,2,0)</f>
        <v>424</v>
      </c>
      <c r="I56" s="11">
        <f>VLOOKUP(C56,'jul-18'!$B:$C,2,0)</f>
        <v>430</v>
      </c>
      <c r="J56" s="11">
        <f>VLOOKUP(Timeseries!C56,Sheet1!B:C,2,0)</f>
        <v>343</v>
      </c>
      <c r="L56" s="65">
        <f t="shared" si="29"/>
        <v>2.1722339000843129E-4</v>
      </c>
    </row>
    <row r="57" spans="2:12" s="6" customFormat="1" ht="13.5" customHeight="1">
      <c r="B57" s="22" t="s">
        <v>457</v>
      </c>
      <c r="C57" s="11" t="s">
        <v>249</v>
      </c>
      <c r="D57" s="11" t="s">
        <v>327</v>
      </c>
      <c r="E57" s="11" t="s">
        <v>309</v>
      </c>
      <c r="F57" s="11">
        <f>IFERROR(VLOOKUP(C57,'[1]OTA Consolidated Data'!$B:$J,9,0),0)</f>
        <v>0</v>
      </c>
      <c r="G57" s="11"/>
      <c r="H57" s="11">
        <f>VLOOKUP(C57,'jul02-18'!B:C,2,0)</f>
        <v>239</v>
      </c>
      <c r="I57" s="11">
        <f>VLOOKUP(C57,'jul-18'!$B:$C,2,0)</f>
        <v>250</v>
      </c>
      <c r="J57" s="11">
        <f>VLOOKUP(Timeseries!C57,Sheet1!B:C,2,0)</f>
        <v>198</v>
      </c>
      <c r="L57" s="65">
        <f t="shared" si="29"/>
        <v>1.2629266860955307E-4</v>
      </c>
    </row>
    <row r="58" spans="2:12" s="6" customFormat="1" ht="13.5" customHeight="1">
      <c r="B58" s="22" t="s">
        <v>469</v>
      </c>
      <c r="C58" s="11" t="s">
        <v>35</v>
      </c>
      <c r="D58" s="11" t="s">
        <v>328</v>
      </c>
      <c r="E58" s="11" t="s">
        <v>309</v>
      </c>
      <c r="F58" s="11">
        <f>IFERROR(VLOOKUP(C58,'[1]OTA Consolidated Data'!$B:$J,9,0),0)</f>
        <v>157</v>
      </c>
      <c r="G58">
        <v>151</v>
      </c>
      <c r="H58" s="11">
        <f>VLOOKUP(C58,'jul02-18'!B:C,2,0)</f>
        <v>153</v>
      </c>
      <c r="I58" s="11">
        <f>VLOOKUP(C58,'jul-18'!$B:$C,2,0)</f>
        <v>151</v>
      </c>
      <c r="J58" s="11">
        <f>VLOOKUP(Timeseries!C58,Sheet1!B:C,2,0)</f>
        <v>106</v>
      </c>
      <c r="L58" s="65">
        <f t="shared" si="29"/>
        <v>7.628077184017006E-5</v>
      </c>
    </row>
    <row r="59" spans="2:12" s="6" customFormat="1" ht="13.5" customHeight="1">
      <c r="B59" s="22" t="s">
        <v>470</v>
      </c>
      <c r="C59" s="11" t="s">
        <v>69</v>
      </c>
      <c r="D59" s="11" t="s">
        <v>328</v>
      </c>
      <c r="E59" s="11" t="s">
        <v>309</v>
      </c>
      <c r="F59" s="11">
        <f>IFERROR(VLOOKUP(C59,'[1]OTA Consolidated Data'!$B:$J,9,0),0)</f>
        <v>436</v>
      </c>
      <c r="G59" s="11">
        <v>432</v>
      </c>
      <c r="H59" s="11">
        <f>VLOOKUP(C59,'jul02-18'!B:C,2,0)</f>
        <v>362</v>
      </c>
      <c r="I59" s="11">
        <f>VLOOKUP(C59,'jul-18'!$B:$C,2,0)</f>
        <v>372</v>
      </c>
      <c r="J59" s="11">
        <f>VLOOKUP(Timeseries!C59,Sheet1!B:C,2,0)</f>
        <v>327</v>
      </c>
      <c r="L59" s="65">
        <f t="shared" si="29"/>
        <v>1.8792349089101498E-4</v>
      </c>
    </row>
    <row r="60" spans="2:12" s="6" customFormat="1" ht="13.5" customHeight="1">
      <c r="B60" s="22" t="s">
        <v>471</v>
      </c>
      <c r="C60" s="11" t="s">
        <v>221</v>
      </c>
      <c r="D60" s="11" t="s">
        <v>328</v>
      </c>
      <c r="E60" s="11" t="s">
        <v>309</v>
      </c>
      <c r="F60" s="11">
        <f>IFERROR(VLOOKUP(C60,'[1]OTA Consolidated Data'!$B:$J,9,0),0)</f>
        <v>14</v>
      </c>
      <c r="G60" s="11">
        <v>13</v>
      </c>
      <c r="H60" s="11">
        <f>VLOOKUP(C60,'jul02-18'!B:C,2,0)</f>
        <v>12</v>
      </c>
      <c r="I60" s="11">
        <f>VLOOKUP(C60,'jul-18'!$B:$C,2,0)</f>
        <v>10</v>
      </c>
      <c r="J60" s="11">
        <f>VLOOKUP(Timeseries!C60,Sheet1!B:C,2,0)</f>
        <v>8</v>
      </c>
      <c r="L60" s="65">
        <f t="shared" si="29"/>
        <v>5.051706744382123E-6</v>
      </c>
    </row>
    <row r="61" spans="2:12" s="6" customFormat="1" ht="13.5" customHeight="1">
      <c r="B61" s="22" t="s">
        <v>468</v>
      </c>
      <c r="C61" s="11" t="s">
        <v>64</v>
      </c>
      <c r="D61" s="11" t="s">
        <v>328</v>
      </c>
      <c r="E61" s="11" t="s">
        <v>309</v>
      </c>
      <c r="F61" s="11">
        <f>IFERROR(VLOOKUP(C61,'[1]OTA Consolidated Data'!$B:$J,9,0),0)</f>
        <v>0</v>
      </c>
      <c r="G61" s="11"/>
      <c r="H61" s="11">
        <f>VLOOKUP(C61,'jul02-18'!B:C,2,0)</f>
        <v>74</v>
      </c>
      <c r="I61" s="11">
        <f>VLOOKUP(C61,'jul-18'!$B:$C,2,0)</f>
        <v>84</v>
      </c>
      <c r="J61" s="11">
        <f>VLOOKUP(Timeseries!C61,Sheet1!B:C,2,0)</f>
        <v>79</v>
      </c>
      <c r="L61" s="65">
        <f t="shared" si="29"/>
        <v>4.2434336652809837E-5</v>
      </c>
    </row>
    <row r="62" spans="2:12" s="6" customFormat="1" ht="13.5" customHeight="1">
      <c r="B62" s="22" t="s">
        <v>472</v>
      </c>
      <c r="C62" s="11" t="s">
        <v>473</v>
      </c>
      <c r="D62" s="11" t="s">
        <v>328</v>
      </c>
      <c r="E62" s="11" t="s">
        <v>309</v>
      </c>
      <c r="F62" s="11">
        <f>IFERROR(VLOOKUP(C62,'[1]OTA Consolidated Data'!$B:$J,9,0),0)</f>
        <v>0</v>
      </c>
      <c r="G62" s="11"/>
      <c r="H62" s="11">
        <f>VLOOKUP(C62,'jul02-18'!B:C,2,0)</f>
        <v>201</v>
      </c>
      <c r="I62" s="11">
        <f>VLOOKUP(C62,'jul-18'!$B:$C,2,0)</f>
        <v>198</v>
      </c>
      <c r="J62" s="11">
        <f>VLOOKUP(Timeseries!C62,Sheet1!B:C,2,0)</f>
        <v>133</v>
      </c>
      <c r="L62" s="65">
        <f t="shared" si="29"/>
        <v>1.0002379353876604E-4</v>
      </c>
    </row>
    <row r="63" spans="2:12" s="6" customFormat="1" ht="13.5" customHeight="1">
      <c r="B63" s="22" t="s">
        <v>477</v>
      </c>
      <c r="C63" s="11" t="s">
        <v>107</v>
      </c>
      <c r="D63" s="11" t="s">
        <v>328</v>
      </c>
      <c r="E63" s="11" t="s">
        <v>309</v>
      </c>
      <c r="F63" s="11">
        <f>IFERROR(VLOOKUP(C63,'[1]OTA Consolidated Data'!$B:$J,9,0),0)</f>
        <v>7</v>
      </c>
      <c r="G63" s="11">
        <v>7</v>
      </c>
      <c r="H63" s="11">
        <f>VLOOKUP(C63,'jul02-18'!B:C,2,0)</f>
        <v>9</v>
      </c>
      <c r="I63" s="11">
        <f>VLOOKUP(C63,'jul-18'!$B:$C,2,0)</f>
        <v>9</v>
      </c>
      <c r="J63" s="11">
        <f>VLOOKUP(Timeseries!C63,Sheet1!B:C,2,0)</f>
        <v>8</v>
      </c>
      <c r="L63" s="65">
        <f t="shared" si="29"/>
        <v>4.5465360699439105E-6</v>
      </c>
    </row>
    <row r="64" spans="2:12" s="6" customFormat="1" ht="13.5" customHeight="1">
      <c r="B64" s="22" t="s">
        <v>476</v>
      </c>
      <c r="C64" s="11" t="s">
        <v>96</v>
      </c>
      <c r="D64" s="11" t="s">
        <v>328</v>
      </c>
      <c r="E64" s="11" t="s">
        <v>309</v>
      </c>
      <c r="F64" s="11">
        <f>IFERROR(VLOOKUP(C64,'[1]OTA Consolidated Data'!$B:$J,9,0),0)</f>
        <v>75</v>
      </c>
      <c r="G64" s="11">
        <v>71</v>
      </c>
      <c r="H64" s="11">
        <f>VLOOKUP(C64,'jul02-18'!B:C,2,0)</f>
        <v>66</v>
      </c>
      <c r="I64" s="11">
        <f>VLOOKUP(C64,'jul-18'!$B:$C,2,0)</f>
        <v>67</v>
      </c>
      <c r="J64" s="11">
        <f>VLOOKUP(Timeseries!C64,Sheet1!B:C,2,0)</f>
        <v>50</v>
      </c>
      <c r="L64" s="65">
        <f t="shared" si="29"/>
        <v>3.3846435187360223E-5</v>
      </c>
    </row>
    <row r="65" spans="2:12" s="6" customFormat="1" ht="13.5" customHeight="1">
      <c r="B65" s="22" t="s">
        <v>478</v>
      </c>
      <c r="C65" s="33" t="s">
        <v>479</v>
      </c>
      <c r="D65" s="11" t="s">
        <v>328</v>
      </c>
      <c r="E65" s="11" t="s">
        <v>309</v>
      </c>
      <c r="F65" s="11">
        <f>IFERROR(VLOOKUP(C65,'[1]OTA Consolidated Data'!$B:$J,9,0),0)</f>
        <v>0</v>
      </c>
      <c r="G65" s="11"/>
      <c r="H65" s="11">
        <f>VLOOKUP(C65,'jul02-18'!B:C,2,0)</f>
        <v>79</v>
      </c>
      <c r="I65" s="11">
        <f>VLOOKUP(C65,'jul-18'!$B:$C,2,0)</f>
        <v>80</v>
      </c>
      <c r="J65" s="11">
        <f>VLOOKUP(Timeseries!C65,Sheet1!B:C,2,0)</f>
        <v>72</v>
      </c>
      <c r="L65" s="65">
        <f t="shared" si="29"/>
        <v>4.0413653955056984E-5</v>
      </c>
    </row>
    <row r="66" spans="2:12" s="6" customFormat="1" ht="13.5" customHeight="1">
      <c r="B66" s="22" t="s">
        <v>481</v>
      </c>
      <c r="C66" s="11" t="s">
        <v>83</v>
      </c>
      <c r="D66" s="11" t="s">
        <v>329</v>
      </c>
      <c r="E66" s="11" t="s">
        <v>309</v>
      </c>
      <c r="F66" s="11">
        <f>IFERROR(VLOOKUP(C66,'[1]OTA Consolidated Data'!$B:$J,9,0),0)</f>
        <v>245</v>
      </c>
      <c r="G66" s="11">
        <v>262</v>
      </c>
      <c r="H66" s="11">
        <f>VLOOKUP(C66,'jul02-18'!B:C,2,0)</f>
        <v>286</v>
      </c>
      <c r="I66" s="11">
        <f>VLOOKUP(C66,'jul-18'!$B:$C,2,0)</f>
        <v>315</v>
      </c>
      <c r="J66" s="11">
        <f>VLOOKUP(Timeseries!C66,Sheet1!B:C,2,0)</f>
        <v>257</v>
      </c>
      <c r="L66" s="65">
        <f t="shared" si="29"/>
        <v>1.5912876244803689E-4</v>
      </c>
    </row>
    <row r="67" spans="2:12" s="6" customFormat="1" ht="13.5" customHeight="1">
      <c r="B67" s="22" t="s">
        <v>480</v>
      </c>
      <c r="C67" s="11" t="s">
        <v>86</v>
      </c>
      <c r="D67" s="11" t="s">
        <v>329</v>
      </c>
      <c r="E67" s="11" t="s">
        <v>309</v>
      </c>
      <c r="F67" s="11">
        <f>IFERROR(VLOOKUP(C67,'[1]OTA Consolidated Data'!$B:$J,9,0),0)</f>
        <v>2634</v>
      </c>
      <c r="G67" s="11">
        <v>2731</v>
      </c>
      <c r="H67" s="11">
        <f>VLOOKUP(C67,'jul02-18'!B:C,2,0)</f>
        <v>2920</v>
      </c>
      <c r="I67" s="11">
        <f>VLOOKUP(C67,'jul-18'!$B:$C,2,0)</f>
        <v>3041</v>
      </c>
      <c r="J67" s="11">
        <f>VLOOKUP(Timeseries!C67,Sheet1!B:C,2,0)</f>
        <v>2555</v>
      </c>
      <c r="L67" s="65">
        <f t="shared" si="29"/>
        <v>1.5362240209666038E-3</v>
      </c>
    </row>
    <row r="68" spans="2:12" s="6" customFormat="1" ht="13.5" customHeight="1">
      <c r="B68" s="22" t="s">
        <v>486</v>
      </c>
      <c r="C68" s="11" t="s">
        <v>147</v>
      </c>
      <c r="D68" s="11" t="s">
        <v>329</v>
      </c>
      <c r="E68" s="11" t="s">
        <v>309</v>
      </c>
      <c r="F68" s="11">
        <f>IFERROR(VLOOKUP(C68,'[1]OTA Consolidated Data'!$B:$J,9,0),0)</f>
        <v>6</v>
      </c>
      <c r="G68" s="11">
        <v>6</v>
      </c>
      <c r="H68" s="11">
        <f>VLOOKUP(C68,'jul02-18'!B:C,2,0)</f>
        <v>7</v>
      </c>
      <c r="I68" s="11">
        <f>VLOOKUP(C68,'jul-18'!$B:$C,2,0)</f>
        <v>4</v>
      </c>
      <c r="J68" s="11">
        <f>VLOOKUP(Timeseries!C68,Sheet1!B:C,2,0)</f>
        <v>1</v>
      </c>
      <c r="L68" s="65">
        <f t="shared" si="29"/>
        <v>2.0206826977528495E-6</v>
      </c>
    </row>
    <row r="69" spans="2:12" s="6" customFormat="1" ht="13.5" customHeight="1">
      <c r="B69" s="22" t="s">
        <v>484</v>
      </c>
      <c r="C69" s="11" t="s">
        <v>148</v>
      </c>
      <c r="D69" s="11" t="s">
        <v>329</v>
      </c>
      <c r="E69" s="11" t="s">
        <v>309</v>
      </c>
      <c r="F69" s="11">
        <f>IFERROR(VLOOKUP(C69,'[1]OTA Consolidated Data'!$B:$J,9,0),0)</f>
        <v>7510</v>
      </c>
      <c r="G69" s="11">
        <v>7654</v>
      </c>
      <c r="H69" s="11">
        <f>VLOOKUP(C69,'jul02-18'!B:C,2,0)</f>
        <v>8038</v>
      </c>
      <c r="I69" s="11">
        <f>VLOOKUP(C69,'jul-18'!$B:$C,2,0)</f>
        <v>8279</v>
      </c>
      <c r="J69" s="11">
        <f>VLOOKUP(Timeseries!C69,Sheet1!B:C,2,0)</f>
        <v>7106</v>
      </c>
      <c r="L69" s="65">
        <f t="shared" si="29"/>
        <v>4.1823080136739596E-3</v>
      </c>
    </row>
    <row r="70" spans="2:12" s="6" customFormat="1" ht="13.5" customHeight="1">
      <c r="B70" s="22" t="s">
        <v>485</v>
      </c>
      <c r="C70" s="11" t="s">
        <v>227</v>
      </c>
      <c r="D70" s="11" t="s">
        <v>329</v>
      </c>
      <c r="E70" s="11" t="s">
        <v>309</v>
      </c>
      <c r="F70" s="11">
        <f>IFERROR(VLOOKUP(C70,'[1]OTA Consolidated Data'!$B:$J,9,0),0)</f>
        <v>1071</v>
      </c>
      <c r="G70" s="11">
        <v>1138</v>
      </c>
      <c r="H70" s="11">
        <f>VLOOKUP(C70,'jul02-18'!B:C,2,0)</f>
        <v>1234</v>
      </c>
      <c r="I70" s="11">
        <f>VLOOKUP(C70,'jul-18'!$B:$C,2,0)</f>
        <v>1327</v>
      </c>
      <c r="J70" s="11">
        <f>VLOOKUP(Timeseries!C70,Sheet1!B:C,2,0)</f>
        <v>1229</v>
      </c>
      <c r="L70" s="65">
        <f t="shared" si="29"/>
        <v>6.7036148497950779E-4</v>
      </c>
    </row>
    <row r="71" spans="2:12" s="6" customFormat="1" ht="13.5" customHeight="1">
      <c r="B71" s="22" t="s">
        <v>491</v>
      </c>
      <c r="C71" s="11" t="s">
        <v>58</v>
      </c>
      <c r="D71" s="11" t="s">
        <v>330</v>
      </c>
      <c r="E71" s="11" t="s">
        <v>309</v>
      </c>
      <c r="F71" s="11">
        <f>IFERROR(VLOOKUP(C71,'[1]OTA Consolidated Data'!$B:$J,9,0),0)</f>
        <v>413</v>
      </c>
      <c r="G71" s="11">
        <v>415</v>
      </c>
      <c r="H71" s="11">
        <f>VLOOKUP(C71,'jul02-18'!B:C,2,0)</f>
        <v>399</v>
      </c>
      <c r="I71" s="11">
        <f>VLOOKUP(C71,'jul-18'!$B:$C,2,0)</f>
        <v>406</v>
      </c>
      <c r="J71" s="11">
        <f>VLOOKUP(Timeseries!C71,Sheet1!B:C,2,0)</f>
        <v>348</v>
      </c>
      <c r="L71" s="65">
        <f t="shared" si="29"/>
        <v>2.0509929382191421E-4</v>
      </c>
    </row>
    <row r="72" spans="2:12" s="6" customFormat="1" ht="13.5" customHeight="1">
      <c r="B72" s="22" t="s">
        <v>492</v>
      </c>
      <c r="C72" s="11" t="s">
        <v>143</v>
      </c>
      <c r="D72" s="11" t="s">
        <v>330</v>
      </c>
      <c r="E72" s="11" t="s">
        <v>309</v>
      </c>
      <c r="F72" s="11">
        <f>IFERROR(VLOOKUP(C72,'[1]OTA Consolidated Data'!$B:$J,9,0),0)</f>
        <v>52</v>
      </c>
      <c r="G72" s="11">
        <v>54</v>
      </c>
      <c r="H72" s="11">
        <f>VLOOKUP(C72,'jul02-18'!B:C,2,0)</f>
        <v>54</v>
      </c>
      <c r="I72" s="11">
        <f>VLOOKUP(C72,'jul-18'!$B:$C,2,0)</f>
        <v>57</v>
      </c>
      <c r="J72" s="11">
        <f>VLOOKUP(Timeseries!C72,Sheet1!B:C,2,0)</f>
        <v>51</v>
      </c>
      <c r="L72" s="65">
        <f t="shared" si="29"/>
        <v>2.8794728442978103E-5</v>
      </c>
    </row>
    <row r="73" spans="2:12" s="6" customFormat="1" ht="13.5" customHeight="1">
      <c r="B73" s="22" t="s">
        <v>490</v>
      </c>
      <c r="C73" s="11" t="s">
        <v>171</v>
      </c>
      <c r="D73" s="11" t="s">
        <v>330</v>
      </c>
      <c r="E73" s="11" t="s">
        <v>309</v>
      </c>
      <c r="F73" s="11">
        <f>IFERROR(VLOOKUP(C73,'[1]OTA Consolidated Data'!$B:$J,9,0),0)</f>
        <v>759</v>
      </c>
      <c r="G73" s="11">
        <v>774</v>
      </c>
      <c r="H73" s="11">
        <f>VLOOKUP(C73,'jul02-18'!B:C,2,0)</f>
        <v>794</v>
      </c>
      <c r="I73" s="11">
        <f>VLOOKUP(C73,'jul-18'!$B:$C,2,0)</f>
        <v>820</v>
      </c>
      <c r="J73" s="11">
        <f>VLOOKUP(Timeseries!C73,Sheet1!B:C,2,0)</f>
        <v>728</v>
      </c>
      <c r="L73" s="65">
        <f t="shared" si="29"/>
        <v>4.1423995303933409E-4</v>
      </c>
    </row>
    <row r="74" spans="2:12" s="6" customFormat="1" ht="13.5" customHeight="1">
      <c r="B74" s="22" t="s">
        <v>489</v>
      </c>
      <c r="C74" s="11" t="s">
        <v>247</v>
      </c>
      <c r="D74" s="11" t="s">
        <v>330</v>
      </c>
      <c r="E74" s="11" t="s">
        <v>309</v>
      </c>
      <c r="F74" s="11">
        <f>IFERROR(VLOOKUP(C74,'[1]OTA Consolidated Data'!$B:$J,9,0),0)</f>
        <v>16292</v>
      </c>
      <c r="G74" s="11">
        <v>16517</v>
      </c>
      <c r="H74" s="11">
        <f>VLOOKUP(C74,'jul02-18'!B:C,2,0)</f>
        <v>16826</v>
      </c>
      <c r="I74" s="11">
        <f>VLOOKUP(C74,'jul-18'!$B:$C,2,0)</f>
        <v>17091</v>
      </c>
      <c r="J74" s="11">
        <f>VLOOKUP(Timeseries!C74,Sheet1!B:C,2,0)</f>
        <v>15045</v>
      </c>
      <c r="L74" s="65">
        <f t="shared" si="29"/>
        <v>8.6338719968234862E-3</v>
      </c>
    </row>
    <row r="75" spans="2:12" s="6" customFormat="1" ht="13.5" customHeight="1">
      <c r="B75" s="22" t="s">
        <v>493</v>
      </c>
      <c r="C75" s="11" t="s">
        <v>219</v>
      </c>
      <c r="D75" s="11" t="s">
        <v>330</v>
      </c>
      <c r="E75" s="11" t="s">
        <v>309</v>
      </c>
      <c r="F75" s="11">
        <f>IFERROR(VLOOKUP(C75,'[1]OTA Consolidated Data'!$B:$J,9,0),0)</f>
        <v>69</v>
      </c>
      <c r="G75" s="11">
        <v>71</v>
      </c>
      <c r="H75" s="11">
        <f>VLOOKUP(C75,'jul02-18'!B:C,2,0)</f>
        <v>73</v>
      </c>
      <c r="I75" s="11">
        <f>VLOOKUP(C75,'jul-18'!$B:$C,2,0)</f>
        <v>75</v>
      </c>
      <c r="J75" s="11">
        <f>VLOOKUP(Timeseries!C75,Sheet1!B:C,2,0)</f>
        <v>72</v>
      </c>
      <c r="L75" s="65">
        <f t="shared" si="29"/>
        <v>3.7887800582865922E-5</v>
      </c>
    </row>
    <row r="76" spans="2:12" s="6" customFormat="1" ht="13.5" customHeight="1">
      <c r="B76" s="22" t="s">
        <v>502</v>
      </c>
      <c r="C76" s="11" t="s">
        <v>49</v>
      </c>
      <c r="D76" s="11" t="s">
        <v>331</v>
      </c>
      <c r="E76" s="11" t="s">
        <v>309</v>
      </c>
      <c r="F76" s="11">
        <f>IFERROR(VLOOKUP(C76,'[1]OTA Consolidated Data'!$B:$J,9,0),0)</f>
        <v>217</v>
      </c>
      <c r="G76" s="11">
        <v>207</v>
      </c>
      <c r="H76" s="11">
        <f>VLOOKUP(C76,'jul02-18'!B:C,2,0)</f>
        <v>181</v>
      </c>
      <c r="I76" s="11">
        <f>VLOOKUP(C76,'jul-18'!$B:$C,2,0)</f>
        <v>185</v>
      </c>
      <c r="J76" s="11">
        <f>VLOOKUP(Timeseries!C76,Sheet1!B:C,2,0)</f>
        <v>147</v>
      </c>
      <c r="L76" s="65">
        <f t="shared" si="29"/>
        <v>9.3456574771069275E-5</v>
      </c>
    </row>
    <row r="77" spans="2:12" s="6" customFormat="1" ht="13.5" customHeight="1">
      <c r="B77" s="22" t="s">
        <v>498</v>
      </c>
      <c r="C77" s="11" t="s">
        <v>45</v>
      </c>
      <c r="D77" s="11" t="s">
        <v>331</v>
      </c>
      <c r="E77" s="11" t="s">
        <v>309</v>
      </c>
      <c r="F77" s="11">
        <f>IFERROR(VLOOKUP(C77,'[1]OTA Consolidated Data'!$B:$J,9,0),0)</f>
        <v>122</v>
      </c>
      <c r="G77" s="11">
        <v>107</v>
      </c>
      <c r="H77" s="11">
        <f>VLOOKUP(C77,'jul02-18'!B:C,2,0)</f>
        <v>98</v>
      </c>
      <c r="I77" s="11">
        <f>VLOOKUP(C77,'jul-18'!$B:$C,2,0)</f>
        <v>101</v>
      </c>
      <c r="J77" s="11">
        <f>VLOOKUP(Timeseries!C77,Sheet1!B:C,2,0)</f>
        <v>63</v>
      </c>
      <c r="L77" s="65">
        <f t="shared" si="29"/>
        <v>5.1022238118259445E-5</v>
      </c>
    </row>
    <row r="78" spans="2:12" s="6" customFormat="1" ht="13.5" customHeight="1">
      <c r="B78" s="22" t="s">
        <v>508</v>
      </c>
      <c r="C78" s="11" t="s">
        <v>74</v>
      </c>
      <c r="D78" s="11" t="s">
        <v>331</v>
      </c>
      <c r="E78" s="11" t="s">
        <v>309</v>
      </c>
      <c r="F78" s="11">
        <f>IFERROR(VLOOKUP(C78,'[1]OTA Consolidated Data'!$B:$J,9,0),0)</f>
        <v>630</v>
      </c>
      <c r="G78" s="11">
        <v>633</v>
      </c>
      <c r="H78" s="11">
        <f>VLOOKUP(C78,'jul02-18'!B:C,2,0)</f>
        <v>652</v>
      </c>
      <c r="I78" s="11">
        <f>VLOOKUP(C78,'jul-18'!$B:$C,2,0)</f>
        <v>661</v>
      </c>
      <c r="J78" s="11">
        <f>VLOOKUP(Timeseries!C78,Sheet1!B:C,2,0)</f>
        <v>565</v>
      </c>
      <c r="L78" s="65">
        <f t="shared" si="29"/>
        <v>3.3391781580365833E-4</v>
      </c>
    </row>
    <row r="79" spans="2:12" s="6" customFormat="1" ht="13.5" customHeight="1">
      <c r="B79" s="22" t="s">
        <v>511</v>
      </c>
      <c r="C79" s="11" t="s">
        <v>104</v>
      </c>
      <c r="D79" s="11" t="s">
        <v>331</v>
      </c>
      <c r="E79" s="11" t="s">
        <v>309</v>
      </c>
      <c r="F79" s="11">
        <f>IFERROR(VLOOKUP(C79,'[1]OTA Consolidated Data'!$B:$J,9,0),0)</f>
        <v>130</v>
      </c>
      <c r="G79" s="11">
        <v>132</v>
      </c>
      <c r="H79" s="11">
        <f>VLOOKUP(C79,'jul02-18'!B:C,2,0)</f>
        <v>129</v>
      </c>
      <c r="I79" s="11">
        <f>VLOOKUP(C79,'jul-18'!$B:$C,2,0)</f>
        <v>133</v>
      </c>
      <c r="J79" s="11">
        <f>VLOOKUP(Timeseries!C79,Sheet1!B:C,2,0)</f>
        <v>101</v>
      </c>
      <c r="L79" s="65">
        <f t="shared" si="29"/>
        <v>6.7187699700282244E-5</v>
      </c>
    </row>
    <row r="80" spans="2:12" s="6" customFormat="1" ht="13.5" customHeight="1">
      <c r="B80" s="22" t="s">
        <v>495</v>
      </c>
      <c r="C80" s="11" t="s">
        <v>101</v>
      </c>
      <c r="D80" s="11" t="s">
        <v>331</v>
      </c>
      <c r="E80" s="11" t="s">
        <v>309</v>
      </c>
      <c r="F80" s="11">
        <f>IFERROR(VLOOKUP(C80,'[1]OTA Consolidated Data'!$B:$J,9,0),0)</f>
        <v>1496</v>
      </c>
      <c r="G80" s="11">
        <v>1444</v>
      </c>
      <c r="H80" s="11">
        <f>VLOOKUP(C80,'jul02-18'!B:C,2,0)</f>
        <v>1410</v>
      </c>
      <c r="I80" s="11">
        <f>VLOOKUP(C80,'jul-18'!$B:$C,2,0)</f>
        <v>1428</v>
      </c>
      <c r="J80" s="11">
        <f>VLOOKUP(Timeseries!C80,Sheet1!B:C,2,0)</f>
        <v>872</v>
      </c>
      <c r="L80" s="65">
        <f t="shared" si="29"/>
        <v>7.2138372309776724E-4</v>
      </c>
    </row>
    <row r="81" spans="2:12" s="6" customFormat="1" ht="13.5" customHeight="1">
      <c r="B81" s="22" t="s">
        <v>501</v>
      </c>
      <c r="C81" s="11" t="s">
        <v>105</v>
      </c>
      <c r="D81" s="11" t="s">
        <v>331</v>
      </c>
      <c r="E81" s="11" t="s">
        <v>309</v>
      </c>
      <c r="F81" s="11">
        <f>IFERROR(VLOOKUP(C81,'[1]OTA Consolidated Data'!$B:$J,9,0),0)</f>
        <v>42</v>
      </c>
      <c r="G81" s="11">
        <v>37</v>
      </c>
      <c r="H81" s="11">
        <f>VLOOKUP(C81,'jul02-18'!B:C,2,0)</f>
        <v>37</v>
      </c>
      <c r="I81" s="11">
        <f>VLOOKUP(C81,'jul-18'!$B:$C,2,0)</f>
        <v>38</v>
      </c>
      <c r="J81" s="11">
        <f>VLOOKUP(Timeseries!C81,Sheet1!B:C,2,0)</f>
        <v>29</v>
      </c>
      <c r="L81" s="65">
        <f t="shared" si="29"/>
        <v>1.9196485628652069E-5</v>
      </c>
    </row>
    <row r="82" spans="2:12" s="6" customFormat="1" ht="13.5" customHeight="1">
      <c r="B82" s="22" t="s">
        <v>507</v>
      </c>
      <c r="C82" s="11" t="s">
        <v>111</v>
      </c>
      <c r="D82" s="11" t="s">
        <v>331</v>
      </c>
      <c r="E82" s="11" t="s">
        <v>309</v>
      </c>
      <c r="F82" s="11">
        <f>IFERROR(VLOOKUP(C82,'[1]OTA Consolidated Data'!$B:$J,9,0),0)</f>
        <v>9</v>
      </c>
      <c r="G82" s="11">
        <v>11</v>
      </c>
      <c r="H82" s="11">
        <f>VLOOKUP(C82,'jul02-18'!B:C,2,0)</f>
        <v>13</v>
      </c>
      <c r="I82" s="11">
        <f>VLOOKUP(C82,'jul-18'!$B:$C,2,0)</f>
        <v>13</v>
      </c>
      <c r="J82" s="11">
        <f>VLOOKUP(Timeseries!C82,Sheet1!B:C,2,0)</f>
        <v>9</v>
      </c>
      <c r="L82" s="65">
        <f t="shared" si="29"/>
        <v>6.5672187676967604E-6</v>
      </c>
    </row>
    <row r="83" spans="2:12" s="6" customFormat="1" ht="13.5" customHeight="1">
      <c r="B83" s="22" t="s">
        <v>496</v>
      </c>
      <c r="C83" s="11" t="s">
        <v>66</v>
      </c>
      <c r="D83" s="11" t="s">
        <v>331</v>
      </c>
      <c r="E83" s="11" t="s">
        <v>309</v>
      </c>
      <c r="F83" s="11">
        <f>IFERROR(VLOOKUP(C83,'[1]OTA Consolidated Data'!$B:$J,9,0),0)</f>
        <v>534</v>
      </c>
      <c r="G83" s="11">
        <v>500</v>
      </c>
      <c r="H83" s="11">
        <f>VLOOKUP(C83,'jul02-18'!B:C,2,0)</f>
        <v>468</v>
      </c>
      <c r="I83" s="11">
        <f>VLOOKUP(C83,'jul-18'!$B:$C,2,0)</f>
        <v>483</v>
      </c>
      <c r="J83" s="11">
        <f>VLOOKUP(Timeseries!C83,Sheet1!B:C,2,0)</f>
        <v>386</v>
      </c>
      <c r="L83" s="65">
        <f t="shared" si="29"/>
        <v>2.4399743575365655E-4</v>
      </c>
    </row>
    <row r="84" spans="2:12" s="6" customFormat="1" ht="13.5" customHeight="1">
      <c r="B84" s="22" t="s">
        <v>505</v>
      </c>
      <c r="C84" s="11" t="s">
        <v>142</v>
      </c>
      <c r="D84" s="11" t="s">
        <v>331</v>
      </c>
      <c r="E84" s="11" t="s">
        <v>309</v>
      </c>
      <c r="F84" s="11">
        <f>IFERROR(VLOOKUP(C84,'[1]OTA Consolidated Data'!$B:$J,9,0),0)</f>
        <v>0</v>
      </c>
      <c r="G84" s="11"/>
      <c r="H84" s="11">
        <f>VLOOKUP(C84,'jul02-18'!B:C,2,0)</f>
        <v>51</v>
      </c>
      <c r="I84" s="11">
        <f>VLOOKUP(C84,'jul-18'!$B:$C,2,0)</f>
        <v>53</v>
      </c>
      <c r="J84" s="11">
        <f>VLOOKUP(Timeseries!C84,Sheet1!B:C,2,0)</f>
        <v>44</v>
      </c>
      <c r="L84" s="65">
        <f t="shared" si="29"/>
        <v>2.6774045745225253E-5</v>
      </c>
    </row>
    <row r="85" spans="2:12" s="6" customFormat="1" ht="13.5" customHeight="1">
      <c r="B85" s="22" t="s">
        <v>499</v>
      </c>
      <c r="C85" s="11" t="s">
        <v>156</v>
      </c>
      <c r="D85" s="11" t="s">
        <v>331</v>
      </c>
      <c r="E85" s="11" t="s">
        <v>309</v>
      </c>
      <c r="F85" s="11">
        <f>IFERROR(VLOOKUP(C85,'[1]OTA Consolidated Data'!$B:$J,9,0),0)</f>
        <v>42</v>
      </c>
      <c r="G85" s="11">
        <v>41</v>
      </c>
      <c r="H85" s="11">
        <f>VLOOKUP(C85,'jul02-18'!B:C,2,0)</f>
        <v>43</v>
      </c>
      <c r="I85" s="11">
        <f>VLOOKUP(C85,'jul-18'!$B:$C,2,0)</f>
        <v>43</v>
      </c>
      <c r="J85" s="11">
        <f>VLOOKUP(Timeseries!C85,Sheet1!B:C,2,0)</f>
        <v>38</v>
      </c>
      <c r="L85" s="65">
        <f t="shared" si="29"/>
        <v>2.172233900084313E-5</v>
      </c>
    </row>
    <row r="86" spans="2:12" s="6" customFormat="1" ht="13.5" customHeight="1">
      <c r="B86" s="22" t="s">
        <v>506</v>
      </c>
      <c r="C86" s="11" t="s">
        <v>162</v>
      </c>
      <c r="D86" s="11" t="s">
        <v>331</v>
      </c>
      <c r="E86" s="11" t="s">
        <v>309</v>
      </c>
      <c r="F86" s="11">
        <f>IFERROR(VLOOKUP(C86,'[1]OTA Consolidated Data'!$B:$J,9,0),0)</f>
        <v>51</v>
      </c>
      <c r="G86" s="11">
        <v>49</v>
      </c>
      <c r="H86" s="11">
        <f>VLOOKUP(C86,'jul02-18'!B:C,2,0)</f>
        <v>50</v>
      </c>
      <c r="I86" s="11">
        <f>VLOOKUP(C86,'jul-18'!$B:$C,2,0)</f>
        <v>60</v>
      </c>
      <c r="J86" s="11">
        <f>VLOOKUP(Timeseries!C86,Sheet1!B:C,2,0)</f>
        <v>47</v>
      </c>
      <c r="L86" s="65">
        <f t="shared" si="29"/>
        <v>3.0310240466292738E-5</v>
      </c>
    </row>
    <row r="87" spans="2:12" s="6" customFormat="1" ht="13.5" customHeight="1">
      <c r="B87" s="22" t="s">
        <v>497</v>
      </c>
      <c r="C87" s="11" t="s">
        <v>173</v>
      </c>
      <c r="D87" s="11" t="s">
        <v>331</v>
      </c>
      <c r="E87" s="11" t="s">
        <v>309</v>
      </c>
      <c r="F87" s="11">
        <f>IFERROR(VLOOKUP(C87,'[1]OTA Consolidated Data'!$B:$J,9,0),0)</f>
        <v>0</v>
      </c>
      <c r="G87" s="11"/>
      <c r="H87" s="11">
        <f>VLOOKUP(C87,'jul02-18'!B:C,2,0)</f>
        <v>4</v>
      </c>
      <c r="I87" s="11">
        <f>VLOOKUP(C87,'jul-18'!$B:$C,2,0)</f>
        <v>4</v>
      </c>
      <c r="J87" s="11">
        <f>VLOOKUP(Timeseries!C87,Sheet1!B:C,2,0)</f>
        <v>5</v>
      </c>
      <c r="L87" s="65">
        <f t="shared" si="29"/>
        <v>2.0206826977528495E-6</v>
      </c>
    </row>
    <row r="88" spans="2:12" s="6" customFormat="1" ht="13.5" customHeight="1">
      <c r="B88" s="22" t="s">
        <v>494</v>
      </c>
      <c r="C88" s="11" t="s">
        <v>175</v>
      </c>
      <c r="D88" s="11" t="s">
        <v>331</v>
      </c>
      <c r="E88" s="11" t="s">
        <v>309</v>
      </c>
      <c r="F88" s="11">
        <f>IFERROR(VLOOKUP(C88,'[1]OTA Consolidated Data'!$B:$J,9,0),0)</f>
        <v>1778</v>
      </c>
      <c r="G88" s="11">
        <v>1777</v>
      </c>
      <c r="H88" s="11">
        <f>VLOOKUP(C88,'jul02-18'!B:C,2,0)</f>
        <v>1774</v>
      </c>
      <c r="I88" s="11">
        <f>VLOOKUP(C88,'jul-18'!$B:$C,2,0)</f>
        <v>1867</v>
      </c>
      <c r="J88" s="11">
        <f>VLOOKUP(Timeseries!C88,Sheet1!B:C,2,0)</f>
        <v>1199</v>
      </c>
      <c r="L88" s="65">
        <f t="shared" si="29"/>
        <v>9.4315364917614238E-4</v>
      </c>
    </row>
    <row r="89" spans="2:12" s="6" customFormat="1" ht="13.5" customHeight="1">
      <c r="B89" s="22" t="s">
        <v>500</v>
      </c>
      <c r="C89" s="11" t="s">
        <v>212</v>
      </c>
      <c r="D89" s="11" t="s">
        <v>331</v>
      </c>
      <c r="E89" s="11" t="s">
        <v>309</v>
      </c>
      <c r="F89" s="11">
        <f>IFERROR(VLOOKUP(C89,'[1]OTA Consolidated Data'!$B:$J,9,0),0)</f>
        <v>684</v>
      </c>
      <c r="G89" s="11">
        <v>692</v>
      </c>
      <c r="H89" s="11">
        <f>VLOOKUP(C89,'jul02-18'!B:C,2,0)</f>
        <v>697</v>
      </c>
      <c r="I89" s="11">
        <f>VLOOKUP(C89,'jul-18'!$B:$C,2,0)</f>
        <v>725</v>
      </c>
      <c r="J89" s="11">
        <f>VLOOKUP(Timeseries!C89,Sheet1!B:C,2,0)</f>
        <v>582</v>
      </c>
      <c r="L89" s="65">
        <f t="shared" si="29"/>
        <v>3.6624873896770393E-4</v>
      </c>
    </row>
    <row r="90" spans="2:12" s="6" customFormat="1" ht="13.5" customHeight="1">
      <c r="B90" s="22" t="s">
        <v>504</v>
      </c>
      <c r="C90" s="11" t="s">
        <v>210</v>
      </c>
      <c r="D90" s="11" t="s">
        <v>331</v>
      </c>
      <c r="E90" s="11" t="s">
        <v>309</v>
      </c>
      <c r="F90" s="11">
        <f>IFERROR(VLOOKUP(C90,'[1]OTA Consolidated Data'!$B:$J,9,0),0)</f>
        <v>0</v>
      </c>
      <c r="G90" s="11"/>
      <c r="H90" s="11">
        <f>VLOOKUP(C90,'jul02-18'!B:C,2,0)</f>
        <v>58</v>
      </c>
      <c r="I90" s="11">
        <f>VLOOKUP(C90,'jul-18'!$B:$C,2,0)</f>
        <v>57</v>
      </c>
      <c r="J90" s="11">
        <f>VLOOKUP(Timeseries!C90,Sheet1!B:C,2,0)</f>
        <v>46</v>
      </c>
      <c r="L90" s="65">
        <f t="shared" si="29"/>
        <v>2.8794728442978103E-5</v>
      </c>
    </row>
    <row r="91" spans="2:12" s="6" customFormat="1" ht="13.5" customHeight="1">
      <c r="B91" s="22" t="s">
        <v>503</v>
      </c>
      <c r="C91" s="11" t="s">
        <v>222</v>
      </c>
      <c r="D91" s="11" t="s">
        <v>331</v>
      </c>
      <c r="E91" s="11" t="s">
        <v>309</v>
      </c>
      <c r="F91" s="11">
        <f>IFERROR(VLOOKUP(C91,'[1]OTA Consolidated Data'!$B:$J,9,0),0)</f>
        <v>162</v>
      </c>
      <c r="G91" s="11">
        <v>131</v>
      </c>
      <c r="H91" s="11">
        <f>VLOOKUP(C91,'jul02-18'!B:C,2,0)</f>
        <v>123</v>
      </c>
      <c r="I91" s="11">
        <f>VLOOKUP(C91,'jul-18'!$B:$C,2,0)</f>
        <v>126</v>
      </c>
      <c r="J91" s="11">
        <f>VLOOKUP(Timeseries!C91,Sheet1!B:C,2,0)</f>
        <v>117</v>
      </c>
      <c r="L91" s="65">
        <f t="shared" si="29"/>
        <v>6.3651504979214752E-5</v>
      </c>
    </row>
    <row r="92" spans="2:12" s="6" customFormat="1" ht="13.5" customHeight="1">
      <c r="B92" s="22" t="s">
        <v>519</v>
      </c>
      <c r="C92" s="11" t="s">
        <v>60</v>
      </c>
      <c r="D92" s="11" t="s">
        <v>312</v>
      </c>
      <c r="E92" s="11" t="s">
        <v>305</v>
      </c>
      <c r="F92" s="11">
        <f>IFERROR(VLOOKUP(C92,'[1]OTA Consolidated Data'!$B:$J,9,0),0)</f>
        <v>600</v>
      </c>
      <c r="G92" s="11">
        <v>622</v>
      </c>
      <c r="H92" s="11">
        <f>VLOOKUP(C92,'jul02-18'!B:C,2,0)</f>
        <v>645</v>
      </c>
      <c r="I92" s="11">
        <f>VLOOKUP(C92,'jul-18'!$B:$C,2,0)</f>
        <v>647</v>
      </c>
      <c r="J92" s="11">
        <f>VLOOKUP(Timeseries!C92,Sheet1!B:C,2,0)</f>
        <v>557</v>
      </c>
      <c r="L92" s="65">
        <f t="shared" si="29"/>
        <v>3.2684542636152338E-4</v>
      </c>
    </row>
    <row r="93" spans="2:12" s="6" customFormat="1" ht="13.5" customHeight="1">
      <c r="B93" s="22" t="s">
        <v>517</v>
      </c>
      <c r="C93" s="11" t="s">
        <v>72</v>
      </c>
      <c r="D93" s="11" t="s">
        <v>312</v>
      </c>
      <c r="E93" s="11" t="s">
        <v>305</v>
      </c>
      <c r="F93" s="11">
        <f>IFERROR(VLOOKUP(C93,'[1]OTA Consolidated Data'!$B:$J,9,0),0)</f>
        <v>4784</v>
      </c>
      <c r="G93" s="11">
        <v>4898</v>
      </c>
      <c r="H93" s="11">
        <f>VLOOKUP(C93,'jul02-18'!B:C,2,0)</f>
        <v>5028</v>
      </c>
      <c r="I93" s="11">
        <f>VLOOKUP(C93,'jul-18'!$B:$C,2,0)</f>
        <v>5068</v>
      </c>
      <c r="J93" s="11">
        <f>VLOOKUP(Timeseries!C93,Sheet1!B:C,2,0)</f>
        <v>4413</v>
      </c>
      <c r="L93" s="65">
        <f t="shared" si="29"/>
        <v>2.56020497805286E-3</v>
      </c>
    </row>
    <row r="94" spans="2:12" s="6" customFormat="1" ht="13.5" customHeight="1">
      <c r="B94" s="22" t="s">
        <v>515</v>
      </c>
      <c r="C94" s="11" t="s">
        <v>216</v>
      </c>
      <c r="D94" s="11" t="s">
        <v>312</v>
      </c>
      <c r="E94" s="11" t="s">
        <v>305</v>
      </c>
      <c r="F94" s="11">
        <f>IFERROR(VLOOKUP(C94,'[1]OTA Consolidated Data'!$B:$J,9,0),0)</f>
        <v>377</v>
      </c>
      <c r="G94" s="11">
        <v>383</v>
      </c>
      <c r="H94" s="11">
        <f>VLOOKUP(C94,'jul02-18'!B:C,2,0)</f>
        <v>394</v>
      </c>
      <c r="I94" s="11">
        <f>VLOOKUP(C94,'jul-18'!$B:$C,2,0)</f>
        <v>394</v>
      </c>
      <c r="J94" s="11">
        <f>VLOOKUP(Timeseries!C94,Sheet1!B:C,2,0)</f>
        <v>368</v>
      </c>
      <c r="L94" s="65">
        <f t="shared" si="29"/>
        <v>1.9903724572865566E-4</v>
      </c>
    </row>
    <row r="95" spans="2:12" s="6" customFormat="1" ht="13.5" customHeight="1">
      <c r="B95" s="22" t="s">
        <v>513</v>
      </c>
      <c r="C95" s="11" t="s">
        <v>109</v>
      </c>
      <c r="D95" s="11" t="s">
        <v>312</v>
      </c>
      <c r="E95" s="11" t="s">
        <v>305</v>
      </c>
      <c r="F95" s="11">
        <f>IFERROR(VLOOKUP(C95,'[1]OTA Consolidated Data'!$B:$J,9,0),0)</f>
        <v>1087</v>
      </c>
      <c r="G95" s="11">
        <v>1106</v>
      </c>
      <c r="H95" s="11">
        <f>VLOOKUP(C95,'jul02-18'!B:C,2,0)</f>
        <v>1147</v>
      </c>
      <c r="I95" s="11">
        <f>VLOOKUP(C95,'jul-18'!$B:$C,2,0)</f>
        <v>1181</v>
      </c>
      <c r="J95" s="11">
        <f>VLOOKUP(Timeseries!C95,Sheet1!B:C,2,0)</f>
        <v>1083</v>
      </c>
      <c r="L95" s="65">
        <f t="shared" si="29"/>
        <v>5.9660656651152873E-4</v>
      </c>
    </row>
    <row r="96" spans="2:12" s="6" customFormat="1" ht="13.5" customHeight="1">
      <c r="B96" s="22" t="s">
        <v>514</v>
      </c>
      <c r="C96" s="11" t="s">
        <v>114</v>
      </c>
      <c r="D96" s="11" t="s">
        <v>312</v>
      </c>
      <c r="E96" s="11" t="s">
        <v>305</v>
      </c>
      <c r="F96" s="11">
        <f>IFERROR(VLOOKUP(C96,'[1]OTA Consolidated Data'!$B:$J,9,0),0)</f>
        <v>797</v>
      </c>
      <c r="G96" s="11">
        <v>803</v>
      </c>
      <c r="H96" s="11">
        <f>VLOOKUP(C96,'jul02-18'!B:C,2,0)</f>
        <v>814</v>
      </c>
      <c r="I96" s="11">
        <f>VLOOKUP(C96,'jul-18'!$B:$C,2,0)</f>
        <v>822</v>
      </c>
      <c r="J96" s="11">
        <f>VLOOKUP(Timeseries!C96,Sheet1!B:C,2,0)</f>
        <v>675</v>
      </c>
      <c r="L96" s="65">
        <f t="shared" si="29"/>
        <v>4.1525029438821052E-4</v>
      </c>
    </row>
    <row r="97" spans="2:12" s="6" customFormat="1" ht="13.5" customHeight="1">
      <c r="B97" s="22" t="s">
        <v>512</v>
      </c>
      <c r="C97" s="11" t="s">
        <v>168</v>
      </c>
      <c r="D97" s="11" t="s">
        <v>312</v>
      </c>
      <c r="E97" s="11" t="s">
        <v>305</v>
      </c>
      <c r="F97" s="11">
        <f>IFERROR(VLOOKUP(C97,'[1]OTA Consolidated Data'!$B:$J,9,0),0)</f>
        <v>19013</v>
      </c>
      <c r="G97" s="11">
        <v>19773</v>
      </c>
      <c r="H97" s="11">
        <f>VLOOKUP(C97,'jul02-18'!B:C,2,0)</f>
        <v>20321</v>
      </c>
      <c r="I97" s="11">
        <f>VLOOKUP(C97,'jul-18'!$B:$C,2,0)</f>
        <v>20636</v>
      </c>
      <c r="J97" s="11">
        <f>VLOOKUP(Timeseries!C97,Sheet1!B:C,2,0)</f>
        <v>17515</v>
      </c>
      <c r="L97" s="65">
        <f t="shared" si="29"/>
        <v>1.042470203770695E-2</v>
      </c>
    </row>
    <row r="98" spans="2:12" s="6" customFormat="1" ht="13.5" customHeight="1">
      <c r="B98" s="22" t="s">
        <v>516</v>
      </c>
      <c r="C98" s="11" t="s">
        <v>176</v>
      </c>
      <c r="D98" s="11" t="s">
        <v>312</v>
      </c>
      <c r="E98" s="11" t="s">
        <v>305</v>
      </c>
      <c r="F98" s="11">
        <f>IFERROR(VLOOKUP(C98,'[1]OTA Consolidated Data'!$B:$J,9,0),0)</f>
        <v>1303</v>
      </c>
      <c r="G98" s="11">
        <v>1331</v>
      </c>
      <c r="H98" s="11">
        <f>VLOOKUP(C98,'jul02-18'!B:C,2,0)</f>
        <v>1351</v>
      </c>
      <c r="I98" s="11">
        <f>VLOOKUP(C98,'jul-18'!$B:$C,2,0)</f>
        <v>1344</v>
      </c>
      <c r="J98" s="11">
        <f>VLOOKUP(Timeseries!C98,Sheet1!B:C,2,0)</f>
        <v>1113</v>
      </c>
      <c r="L98" s="65">
        <f t="shared" si="29"/>
        <v>6.7894938644495739E-4</v>
      </c>
    </row>
    <row r="99" spans="2:12" s="6" customFormat="1" ht="13.5" customHeight="1">
      <c r="B99" s="22" t="s">
        <v>518</v>
      </c>
      <c r="C99" s="11" t="s">
        <v>184</v>
      </c>
      <c r="D99" s="11" t="s">
        <v>312</v>
      </c>
      <c r="E99" s="11" t="s">
        <v>305</v>
      </c>
      <c r="F99" s="11">
        <f>IFERROR(VLOOKUP(C99,'[1]OTA Consolidated Data'!$B:$J,9,0),0)</f>
        <v>1217</v>
      </c>
      <c r="G99" s="11">
        <v>1241</v>
      </c>
      <c r="H99" s="11">
        <f>VLOOKUP(C99,'jul02-18'!B:C,2,0)</f>
        <v>1274</v>
      </c>
      <c r="I99" s="11">
        <f>VLOOKUP(C99,'jul-18'!$B:$C,2,0)</f>
        <v>1286</v>
      </c>
      <c r="J99" s="11">
        <f>VLOOKUP(Timeseries!C99,Sheet1!B:C,2,0)</f>
        <v>1106</v>
      </c>
      <c r="L99" s="65">
        <f t="shared" si="29"/>
        <v>6.4964948732754103E-4</v>
      </c>
    </row>
    <row r="100" spans="2:12" s="6" customFormat="1" ht="13.5" customHeight="1">
      <c r="B100" s="22" t="s">
        <v>521</v>
      </c>
      <c r="C100" s="11" t="s">
        <v>51</v>
      </c>
      <c r="D100" s="11" t="s">
        <v>311</v>
      </c>
      <c r="E100" s="11" t="s">
        <v>305</v>
      </c>
      <c r="F100" s="11">
        <f>IFERROR(VLOOKUP(C100,'[1]OTA Consolidated Data'!$B:$J,9,0),0)</f>
        <v>46</v>
      </c>
      <c r="G100" s="11">
        <v>47</v>
      </c>
      <c r="H100" s="11">
        <f>VLOOKUP(C100,'jul02-18'!B:C,2,0)</f>
        <v>47</v>
      </c>
      <c r="I100" s="11">
        <f>VLOOKUP(C100,'jul-18'!$B:$C,2,0)</f>
        <v>47</v>
      </c>
      <c r="J100" s="11">
        <f>VLOOKUP(Timeseries!C100,Sheet1!B:C,2,0)</f>
        <v>41</v>
      </c>
      <c r="L100" s="65">
        <f t="shared" si="29"/>
        <v>2.374302169859598E-5</v>
      </c>
    </row>
    <row r="101" spans="2:12" s="6" customFormat="1" ht="13.5" customHeight="1">
      <c r="B101" s="22" t="s">
        <v>520</v>
      </c>
      <c r="C101" s="11" t="s">
        <v>61</v>
      </c>
      <c r="D101" s="11" t="s">
        <v>311</v>
      </c>
      <c r="E101" s="11" t="s">
        <v>305</v>
      </c>
      <c r="F101" s="11">
        <f>IFERROR(VLOOKUP(C101,'[1]OTA Consolidated Data'!$B:$J,9,0),0)</f>
        <v>14250</v>
      </c>
      <c r="G101" s="11">
        <v>14611</v>
      </c>
      <c r="H101" s="11">
        <f>VLOOKUP(C101,'jul02-18'!B:C,2,0)</f>
        <v>15040</v>
      </c>
      <c r="I101" s="11">
        <f>VLOOKUP(C101,'jul-18'!$B:$C,2,0)</f>
        <v>15263</v>
      </c>
      <c r="J101" s="11">
        <f>VLOOKUP(Timeseries!C101,Sheet1!B:C,2,0)</f>
        <v>12721</v>
      </c>
      <c r="L101" s="65">
        <f t="shared" si="29"/>
        <v>7.7104200039504345E-3</v>
      </c>
    </row>
    <row r="102" spans="2:12" s="6" customFormat="1" ht="13.5" customHeight="1">
      <c r="B102" s="22" t="s">
        <v>522</v>
      </c>
      <c r="C102" s="11" t="s">
        <v>103</v>
      </c>
      <c r="D102" s="11" t="s">
        <v>311</v>
      </c>
      <c r="E102" s="11" t="s">
        <v>305</v>
      </c>
      <c r="F102" s="11">
        <f>IFERROR(VLOOKUP(C102,'[1]OTA Consolidated Data'!$B:$J,9,0),0)</f>
        <v>32</v>
      </c>
      <c r="G102" s="11">
        <v>33</v>
      </c>
      <c r="H102" s="11">
        <f>VLOOKUP(C102,'jul02-18'!B:C,2,0)</f>
        <v>34</v>
      </c>
      <c r="I102" s="11">
        <f>VLOOKUP(C102,'jul-18'!$B:$C,2,0)</f>
        <v>35</v>
      </c>
      <c r="J102" s="11">
        <f>VLOOKUP(Timeseries!C102,Sheet1!B:C,2,0)</f>
        <v>37</v>
      </c>
      <c r="L102" s="65">
        <f t="shared" si="29"/>
        <v>1.768097360533743E-5</v>
      </c>
    </row>
    <row r="103" spans="2:12" s="6" customFormat="1" ht="13.5" customHeight="1">
      <c r="B103" s="22" t="s">
        <v>523</v>
      </c>
      <c r="C103" s="11" t="s">
        <v>524</v>
      </c>
      <c r="D103" s="11" t="s">
        <v>311</v>
      </c>
      <c r="E103" s="11" t="s">
        <v>305</v>
      </c>
      <c r="F103" s="11">
        <f>IFERROR(VLOOKUP(C103,'[1]OTA Consolidated Data'!$B:$J,9,0),0)</f>
        <v>0</v>
      </c>
      <c r="G103" s="11"/>
      <c r="H103" s="11">
        <f>VLOOKUP(C103,'jul02-18'!B:C,2,0)</f>
        <v>4</v>
      </c>
      <c r="I103" s="11">
        <f>VLOOKUP(C103,'jul-18'!$B:$C,2,0)</f>
        <v>4</v>
      </c>
      <c r="J103" s="11">
        <f>VLOOKUP(Timeseries!C103,Sheet1!B:C,2,0)</f>
        <v>2</v>
      </c>
      <c r="L103" s="65">
        <f t="shared" ref="L103:L166" si="30">I103/I$11</f>
        <v>2.0206826977528495E-6</v>
      </c>
    </row>
    <row r="104" spans="2:12" s="6" customFormat="1" ht="13.5" customHeight="1">
      <c r="B104" s="22" t="s">
        <v>400</v>
      </c>
      <c r="C104" s="11" t="s">
        <v>346</v>
      </c>
      <c r="D104" s="11" t="s">
        <v>311</v>
      </c>
      <c r="E104" s="11" t="s">
        <v>305</v>
      </c>
      <c r="F104" s="11">
        <f>IFERROR(VLOOKUP(C104,'[1]OTA Consolidated Data'!$B:$J,9,0),0)</f>
        <v>151839</v>
      </c>
      <c r="G104" s="11">
        <v>156529</v>
      </c>
      <c r="H104" s="11">
        <f>VLOOKUP(C104,'jul02-18'!B:C,2,0)</f>
        <v>158776</v>
      </c>
      <c r="I104" s="11">
        <f>VLOOKUP(C104,'jul-18'!$B:$C,2,0)</f>
        <v>159505</v>
      </c>
      <c r="J104" s="11">
        <f>VLOOKUP(Timeseries!C104,Sheet1!B:C,2,0)</f>
        <v>136119</v>
      </c>
      <c r="L104" s="65">
        <f t="shared" si="30"/>
        <v>8.0577248426267054E-2</v>
      </c>
    </row>
    <row r="105" spans="2:12" s="6" customFormat="1" ht="13.5" customHeight="1">
      <c r="B105" s="22" t="s">
        <v>527</v>
      </c>
      <c r="C105" t="s">
        <v>397</v>
      </c>
      <c r="D105" s="11" t="s">
        <v>313</v>
      </c>
      <c r="E105" s="11" t="s">
        <v>305</v>
      </c>
      <c r="F105" s="11">
        <f>IFERROR(VLOOKUP(C105,'[1]OTA Consolidated Data'!$B:$J,9,0),0)</f>
        <v>18820</v>
      </c>
      <c r="G105" s="11">
        <v>19277</v>
      </c>
      <c r="H105" s="11">
        <f>VLOOKUP(C105,'jul02-18'!B:C,2,0)</f>
        <v>19234</v>
      </c>
      <c r="I105" s="11">
        <f>VLOOKUP(C105,'jul-18'!$B:$C,2,0)</f>
        <v>19857</v>
      </c>
      <c r="J105" s="11">
        <f>VLOOKUP(Timeseries!C105,Sheet1!B:C,2,0)</f>
        <v>15735</v>
      </c>
      <c r="L105" s="65">
        <f t="shared" si="30"/>
        <v>1.0031174082319582E-2</v>
      </c>
    </row>
    <row r="106" spans="2:12" s="6" customFormat="1" ht="13.5" customHeight="1">
      <c r="B106" s="22" t="s">
        <v>532</v>
      </c>
      <c r="C106" s="11" t="s">
        <v>53</v>
      </c>
      <c r="D106" s="11" t="s">
        <v>313</v>
      </c>
      <c r="E106" s="11" t="s">
        <v>305</v>
      </c>
      <c r="F106" s="11">
        <f>IFERROR(VLOOKUP(C106,'[1]OTA Consolidated Data'!$B:$J,9,0),0)</f>
        <v>959</v>
      </c>
      <c r="G106" s="11">
        <v>1027</v>
      </c>
      <c r="H106" s="11">
        <f>VLOOKUP(C106,'jul02-18'!B:C,2,0)</f>
        <v>1070</v>
      </c>
      <c r="I106" s="11">
        <f>VLOOKUP(C106,'jul-18'!$B:$C,2,0)</f>
        <v>1132</v>
      </c>
      <c r="J106" s="11">
        <f>VLOOKUP(Timeseries!C106,Sheet1!B:C,2,0)</f>
        <v>1006</v>
      </c>
      <c r="L106" s="65">
        <f t="shared" si="30"/>
        <v>5.7185320346405636E-4</v>
      </c>
    </row>
    <row r="107" spans="2:12" s="6" customFormat="1" ht="13.5" customHeight="1">
      <c r="B107" s="22" t="s">
        <v>525</v>
      </c>
      <c r="C107" s="11" t="s">
        <v>55</v>
      </c>
      <c r="D107" s="11" t="s">
        <v>313</v>
      </c>
      <c r="E107" s="11" t="s">
        <v>305</v>
      </c>
      <c r="F107" s="11">
        <f>IFERROR(VLOOKUP(C107,'[1]OTA Consolidated Data'!$B:$J,9,0),0)</f>
        <v>58771</v>
      </c>
      <c r="G107" s="11">
        <v>60331</v>
      </c>
      <c r="H107" s="11">
        <f>VLOOKUP(C107,'jul02-18'!B:C,2,0)</f>
        <v>60048</v>
      </c>
      <c r="I107" s="11">
        <f>VLOOKUP(C107,'jul-18'!$B:$C,2,0)</f>
        <v>61238</v>
      </c>
      <c r="J107" s="11">
        <f>VLOOKUP(Timeseries!C107,Sheet1!B:C,2,0)</f>
        <v>49711</v>
      </c>
      <c r="L107" s="65">
        <f t="shared" si="30"/>
        <v>3.0935641761247246E-2</v>
      </c>
    </row>
    <row r="108" spans="2:12" s="6" customFormat="1" ht="13.5" customHeight="1">
      <c r="B108" s="22" t="s">
        <v>530</v>
      </c>
      <c r="C108" s="11" t="s">
        <v>68</v>
      </c>
      <c r="D108" s="11" t="s">
        <v>313</v>
      </c>
      <c r="E108" s="11" t="s">
        <v>305</v>
      </c>
      <c r="F108" s="11">
        <f>IFERROR(VLOOKUP(C108,'[1]OTA Consolidated Data'!$B:$J,9,0),0)</f>
        <v>20251</v>
      </c>
      <c r="G108" s="11">
        <v>20383</v>
      </c>
      <c r="H108" s="11">
        <f>VLOOKUP(C108,'jul02-18'!B:C,2,0)</f>
        <v>20617</v>
      </c>
      <c r="I108" s="11">
        <f>VLOOKUP(C108,'jul-18'!$B:$C,2,0)</f>
        <v>21050</v>
      </c>
      <c r="J108" s="11">
        <f>VLOOKUP(Timeseries!C108,Sheet1!B:C,2,0)</f>
        <v>14328</v>
      </c>
      <c r="L108" s="65">
        <f t="shared" si="30"/>
        <v>1.063384269692437E-2</v>
      </c>
    </row>
    <row r="109" spans="2:12" s="6" customFormat="1" ht="13.5" customHeight="1">
      <c r="B109" s="22" t="s">
        <v>526</v>
      </c>
      <c r="C109" s="11" t="s">
        <v>71</v>
      </c>
      <c r="D109" s="11" t="s">
        <v>313</v>
      </c>
      <c r="E109" s="11" t="s">
        <v>305</v>
      </c>
      <c r="F109" s="11">
        <f>IFERROR(VLOOKUP(C109,'[1]OTA Consolidated Data'!$B:$J,9,0),0)</f>
        <v>13643</v>
      </c>
      <c r="G109" s="11">
        <v>14213</v>
      </c>
      <c r="H109" s="11">
        <f>VLOOKUP(C109,'jul02-18'!B:C,2,0)</f>
        <v>14582</v>
      </c>
      <c r="I109" s="11">
        <f>VLOOKUP(C109,'jul-18'!$B:$C,2,0)</f>
        <v>14844</v>
      </c>
      <c r="J109" s="11">
        <f>VLOOKUP(Timeseries!C109,Sheet1!B:C,2,0)</f>
        <v>12568</v>
      </c>
      <c r="L109" s="65">
        <f t="shared" si="30"/>
        <v>7.4987534913608239E-3</v>
      </c>
    </row>
    <row r="110" spans="2:12" s="6" customFormat="1" ht="13.5" customHeight="1">
      <c r="B110" s="22" t="s">
        <v>531</v>
      </c>
      <c r="C110" s="11" t="s">
        <v>84</v>
      </c>
      <c r="D110" s="11" t="s">
        <v>313</v>
      </c>
      <c r="E110" s="11" t="s">
        <v>305</v>
      </c>
      <c r="F110" s="11">
        <f>IFERROR(VLOOKUP(C110,'[1]OTA Consolidated Data'!$B:$J,9,0),0)</f>
        <v>3427</v>
      </c>
      <c r="G110" s="11">
        <v>3554</v>
      </c>
      <c r="H110" s="11">
        <f>VLOOKUP(C110,'jul02-18'!B:C,2,0)</f>
        <v>3635</v>
      </c>
      <c r="I110" s="11">
        <f>VLOOKUP(C110,'jul-18'!$B:$C,2,0)</f>
        <v>3745</v>
      </c>
      <c r="J110" s="11">
        <f>VLOOKUP(Timeseries!C110,Sheet1!B:C,2,0)</f>
        <v>3353</v>
      </c>
      <c r="L110" s="65">
        <f t="shared" si="30"/>
        <v>1.8918641757711052E-3</v>
      </c>
    </row>
    <row r="111" spans="2:12" s="6" customFormat="1" ht="13.5" customHeight="1">
      <c r="B111" s="22" t="s">
        <v>538</v>
      </c>
      <c r="C111" s="33" t="s">
        <v>539</v>
      </c>
      <c r="D111" s="11" t="s">
        <v>313</v>
      </c>
      <c r="E111" s="11" t="s">
        <v>305</v>
      </c>
      <c r="F111" s="11">
        <f>IFERROR(VLOOKUP(C111,'[1]OTA Consolidated Data'!$B:$J,9,0),0)</f>
        <v>0</v>
      </c>
      <c r="G111" s="11"/>
      <c r="H111" s="11">
        <f>VLOOKUP(C111,'jul02-18'!B:C,2,0)</f>
        <v>4</v>
      </c>
      <c r="I111" s="11">
        <f>VLOOKUP(C111,'jul-18'!$B:$C,2,0)</f>
        <v>4</v>
      </c>
      <c r="J111" s="11">
        <f>VLOOKUP(Timeseries!C111,Sheet1!B:C,2,0)</f>
        <v>4</v>
      </c>
      <c r="L111" s="65">
        <f t="shared" si="30"/>
        <v>2.0206826977528495E-6</v>
      </c>
    </row>
    <row r="112" spans="2:12" s="6" customFormat="1" ht="13.5" customHeight="1">
      <c r="B112" s="22" t="s">
        <v>537</v>
      </c>
      <c r="C112" s="11" t="s">
        <v>100</v>
      </c>
      <c r="D112" s="11" t="s">
        <v>313</v>
      </c>
      <c r="E112" s="11" t="s">
        <v>305</v>
      </c>
      <c r="F112" s="11">
        <f>IFERROR(VLOOKUP(C112,'[1]OTA Consolidated Data'!$B:$J,9,0),0)</f>
        <v>0</v>
      </c>
      <c r="G112" s="11">
        <v>56</v>
      </c>
      <c r="H112" s="11">
        <f>VLOOKUP(C112,'jul02-18'!B:C,2,0)</f>
        <v>58</v>
      </c>
      <c r="I112" s="11">
        <f>VLOOKUP(C112,'jul-18'!$B:$C,2,0)</f>
        <v>63</v>
      </c>
      <c r="J112" s="11">
        <f>VLOOKUP(Timeseries!C112,Sheet1!B:C,2,0)</f>
        <v>49</v>
      </c>
      <c r="L112" s="65">
        <f t="shared" si="30"/>
        <v>3.1825752489607376E-5</v>
      </c>
    </row>
    <row r="113" spans="2:12" s="6" customFormat="1" ht="13.5" customHeight="1">
      <c r="B113" s="22" t="s">
        <v>535</v>
      </c>
      <c r="C113" s="11" t="s">
        <v>112</v>
      </c>
      <c r="D113" s="11" t="s">
        <v>313</v>
      </c>
      <c r="E113" s="11" t="s">
        <v>305</v>
      </c>
      <c r="F113" s="11">
        <f>IFERROR(VLOOKUP(C113,'[1]OTA Consolidated Data'!$B:$J,9,0),0)</f>
        <v>58</v>
      </c>
      <c r="G113" s="11">
        <v>58</v>
      </c>
      <c r="H113" s="11">
        <f>VLOOKUP(C113,'jul02-18'!B:C,2,0)</f>
        <v>56</v>
      </c>
      <c r="I113" s="11">
        <f>VLOOKUP(C113,'jul-18'!$B:$C,2,0)</f>
        <v>56</v>
      </c>
      <c r="J113" s="11">
        <f>VLOOKUP(Timeseries!C113,Sheet1!B:C,2,0)</f>
        <v>44</v>
      </c>
      <c r="L113" s="65">
        <f t="shared" si="30"/>
        <v>2.8289557768539891E-5</v>
      </c>
    </row>
    <row r="114" spans="2:12" s="6" customFormat="1" ht="13.5" customHeight="1">
      <c r="B114" s="22" t="s">
        <v>533</v>
      </c>
      <c r="C114" s="11" t="s">
        <v>196</v>
      </c>
      <c r="D114" s="11" t="s">
        <v>313</v>
      </c>
      <c r="E114" s="11" t="s">
        <v>305</v>
      </c>
      <c r="F114" s="11">
        <f>IFERROR(VLOOKUP(C114,'[1]OTA Consolidated Data'!$B:$J,9,0),0)</f>
        <v>399</v>
      </c>
      <c r="G114" s="11">
        <v>401</v>
      </c>
      <c r="H114" s="11">
        <f>VLOOKUP(C114,'jul02-18'!B:C,2,0)</f>
        <v>388</v>
      </c>
      <c r="I114" s="11">
        <f>VLOOKUP(C114,'jul-18'!$B:$C,2,0)</f>
        <v>405</v>
      </c>
      <c r="J114" s="11">
        <f>VLOOKUP(Timeseries!C114,Sheet1!B:C,2,0)</f>
        <v>347</v>
      </c>
      <c r="L114" s="65">
        <f t="shared" si="30"/>
        <v>2.0459412314747599E-4</v>
      </c>
    </row>
    <row r="115" spans="2:12" s="6" customFormat="1" ht="13.5" customHeight="1">
      <c r="B115" s="22" t="s">
        <v>528</v>
      </c>
      <c r="C115" s="11" t="s">
        <v>185</v>
      </c>
      <c r="D115" s="11" t="s">
        <v>313</v>
      </c>
      <c r="E115" s="11" t="s">
        <v>305</v>
      </c>
      <c r="F115" s="11">
        <f>IFERROR(VLOOKUP(C115,'[1]OTA Consolidated Data'!$B:$J,9,0),0)</f>
        <v>7086</v>
      </c>
      <c r="G115" s="11">
        <v>7380</v>
      </c>
      <c r="H115" s="11">
        <f>VLOOKUP(C115,'jul02-18'!B:C,2,0)</f>
        <v>7575</v>
      </c>
      <c r="I115" s="11">
        <f>VLOOKUP(C115,'jul-18'!$B:$C,2,0)</f>
        <v>7753</v>
      </c>
      <c r="J115" s="11">
        <f>VLOOKUP(Timeseries!C115,Sheet1!B:C,2,0)</f>
        <v>6812</v>
      </c>
      <c r="L115" s="65">
        <f t="shared" si="30"/>
        <v>3.9165882389194601E-3</v>
      </c>
    </row>
    <row r="116" spans="2:12" s="6" customFormat="1" ht="13.5" customHeight="1">
      <c r="B116" s="22" t="s">
        <v>536</v>
      </c>
      <c r="C116" s="11" t="s">
        <v>214</v>
      </c>
      <c r="D116" s="11" t="s">
        <v>313</v>
      </c>
      <c r="E116" s="11" t="s">
        <v>305</v>
      </c>
      <c r="F116" s="11">
        <f>IFERROR(VLOOKUP(C116,'[1]OTA Consolidated Data'!$B:$J,9,0),0)</f>
        <v>168</v>
      </c>
      <c r="G116" s="11">
        <v>179</v>
      </c>
      <c r="H116" s="11">
        <f>VLOOKUP(C116,'jul02-18'!B:C,2,0)</f>
        <v>180</v>
      </c>
      <c r="I116" s="11">
        <f>VLOOKUP(C116,'jul-18'!$B:$C,2,0)</f>
        <v>186</v>
      </c>
      <c r="J116" s="11">
        <f>VLOOKUP(Timeseries!C116,Sheet1!B:C,2,0)</f>
        <v>163</v>
      </c>
      <c r="L116" s="65">
        <f t="shared" si="30"/>
        <v>9.396174544550749E-5</v>
      </c>
    </row>
    <row r="117" spans="2:12" s="6" customFormat="1" ht="13.5" customHeight="1">
      <c r="B117" s="22" t="s">
        <v>534</v>
      </c>
      <c r="C117" s="11" t="s">
        <v>236</v>
      </c>
      <c r="D117" s="11" t="s">
        <v>313</v>
      </c>
      <c r="E117" s="11" t="s">
        <v>305</v>
      </c>
      <c r="F117" s="11">
        <f>IFERROR(VLOOKUP(C117,'[1]OTA Consolidated Data'!$B:$J,9,0),0)</f>
        <v>3591</v>
      </c>
      <c r="G117" s="11">
        <v>3613</v>
      </c>
      <c r="H117" s="11">
        <f>VLOOKUP(C117,'jul02-18'!B:C,2,0)</f>
        <v>3547</v>
      </c>
      <c r="I117" s="11">
        <f>VLOOKUP(C117,'jul-18'!$B:$C,2,0)</f>
        <v>3593</v>
      </c>
      <c r="J117" s="11">
        <f>VLOOKUP(Timeseries!C117,Sheet1!B:C,2,0)</f>
        <v>2818</v>
      </c>
      <c r="L117" s="65">
        <f t="shared" si="30"/>
        <v>1.8150782332564969E-3</v>
      </c>
    </row>
    <row r="118" spans="2:12" s="6" customFormat="1" ht="13.5" customHeight="1">
      <c r="B118" s="22" t="s">
        <v>529</v>
      </c>
      <c r="C118" s="11" t="s">
        <v>239</v>
      </c>
      <c r="D118" s="11" t="s">
        <v>313</v>
      </c>
      <c r="E118" s="11" t="s">
        <v>305</v>
      </c>
      <c r="F118" s="11">
        <f>IFERROR(VLOOKUP(C118,'[1]OTA Consolidated Data'!$B:$J,9,0),0)</f>
        <v>109</v>
      </c>
      <c r="G118" s="11">
        <v>120</v>
      </c>
      <c r="H118" s="11">
        <f>VLOOKUP(C118,'jul02-18'!B:C,2,0)</f>
        <v>126</v>
      </c>
      <c r="I118" s="11">
        <f>VLOOKUP(C118,'jul-18'!$B:$C,2,0)</f>
        <v>137</v>
      </c>
      <c r="J118" s="11">
        <f>VLOOKUP(Timeseries!C118,Sheet1!B:C,2,0)</f>
        <v>96</v>
      </c>
      <c r="L118" s="65">
        <f t="shared" si="30"/>
        <v>6.920838239803509E-5</v>
      </c>
    </row>
    <row r="119" spans="2:12" s="6" customFormat="1" ht="13.5" customHeight="1">
      <c r="B119" s="22" t="s">
        <v>565</v>
      </c>
      <c r="C119" s="11" t="s">
        <v>32</v>
      </c>
      <c r="D119" s="11" t="s">
        <v>314</v>
      </c>
      <c r="E119" s="11" t="s">
        <v>305</v>
      </c>
      <c r="F119" s="11">
        <f>IFERROR(VLOOKUP(C119,'[1]OTA Consolidated Data'!$B:$J,9,0),0)</f>
        <v>62</v>
      </c>
      <c r="G119" s="11">
        <v>57</v>
      </c>
      <c r="H119" s="11">
        <f>VLOOKUP(C119,'jul02-18'!B:C,2,0)</f>
        <v>53</v>
      </c>
      <c r="I119" s="11">
        <f>VLOOKUP(C119,'jul-18'!$B:$C,2,0)</f>
        <v>54</v>
      </c>
      <c r="J119" s="11">
        <f>VLOOKUP(Timeseries!C119,Sheet1!B:C,2,0)</f>
        <v>22</v>
      </c>
      <c r="L119" s="65">
        <f t="shared" si="30"/>
        <v>2.7279216419663465E-5</v>
      </c>
    </row>
    <row r="120" spans="2:12" s="6" customFormat="1" ht="13.5" customHeight="1">
      <c r="B120" s="22" t="s">
        <v>558</v>
      </c>
      <c r="C120" s="11" t="s">
        <v>31</v>
      </c>
      <c r="D120" s="11" t="s">
        <v>314</v>
      </c>
      <c r="E120" s="11" t="s">
        <v>305</v>
      </c>
      <c r="F120" s="11">
        <f>IFERROR(VLOOKUP(C120,'[1]OTA Consolidated Data'!$B:$J,9,0),0)</f>
        <v>153</v>
      </c>
      <c r="G120" s="11">
        <v>154</v>
      </c>
      <c r="H120" s="11">
        <f>VLOOKUP(C120,'jul02-18'!B:C,2,0)</f>
        <v>156</v>
      </c>
      <c r="I120" s="11">
        <f>VLOOKUP(C120,'jul-18'!$B:$C,2,0)</f>
        <v>157</v>
      </c>
      <c r="J120" s="11">
        <f>VLOOKUP(Timeseries!C120,Sheet1!B:C,2,0)</f>
        <v>122</v>
      </c>
      <c r="L120" s="65">
        <f t="shared" si="30"/>
        <v>7.9311795886799336E-5</v>
      </c>
    </row>
    <row r="121" spans="2:12" s="6" customFormat="1" ht="13.5" customHeight="1">
      <c r="B121" s="22" t="s">
        <v>557</v>
      </c>
      <c r="C121" s="11" t="s">
        <v>39</v>
      </c>
      <c r="D121" s="11" t="s">
        <v>314</v>
      </c>
      <c r="E121" s="11" t="s">
        <v>305</v>
      </c>
      <c r="F121" s="11">
        <f>IFERROR(VLOOKUP(C121,'[1]OTA Consolidated Data'!$B:$J,9,0),0)</f>
        <v>449</v>
      </c>
      <c r="G121" s="11">
        <v>458</v>
      </c>
      <c r="H121" s="11">
        <f>VLOOKUP(C121,'jul02-18'!B:C,2,0)</f>
        <v>467</v>
      </c>
      <c r="I121" s="11">
        <f>VLOOKUP(C121,'jul-18'!$B:$C,2,0)</f>
        <v>470</v>
      </c>
      <c r="J121" s="11">
        <f>VLOOKUP(Timeseries!C121,Sheet1!B:C,2,0)</f>
        <v>363</v>
      </c>
      <c r="L121" s="65">
        <f t="shared" si="30"/>
        <v>2.3743021698595978E-4</v>
      </c>
    </row>
    <row r="122" spans="2:12" s="6" customFormat="1" ht="13.5" customHeight="1">
      <c r="B122" s="22" t="s">
        <v>548</v>
      </c>
      <c r="C122" s="11" t="s">
        <v>56</v>
      </c>
      <c r="D122" s="11" t="s">
        <v>314</v>
      </c>
      <c r="E122" s="11" t="s">
        <v>305</v>
      </c>
      <c r="F122" s="11">
        <f>IFERROR(VLOOKUP(C122,'[1]OTA Consolidated Data'!$B:$J,9,0),0)</f>
        <v>438</v>
      </c>
      <c r="G122" s="11">
        <v>515</v>
      </c>
      <c r="H122" s="11">
        <f>VLOOKUP(C122,'jul02-18'!B:C,2,0)</f>
        <v>507</v>
      </c>
      <c r="I122" s="11">
        <f>VLOOKUP(C122,'jul-18'!$B:$C,2,0)</f>
        <v>510</v>
      </c>
      <c r="J122" s="11">
        <f>VLOOKUP(Timeseries!C122,Sheet1!B:C,2,0)</f>
        <v>394</v>
      </c>
      <c r="L122" s="65">
        <f t="shared" si="30"/>
        <v>2.576370439634883E-4</v>
      </c>
    </row>
    <row r="123" spans="2:12" s="6" customFormat="1" ht="13.5" customHeight="1">
      <c r="B123" s="22" t="s">
        <v>550</v>
      </c>
      <c r="C123" s="11" t="s">
        <v>42</v>
      </c>
      <c r="D123" s="11" t="s">
        <v>314</v>
      </c>
      <c r="E123" s="11" t="s">
        <v>305</v>
      </c>
      <c r="F123" s="11">
        <f>IFERROR(VLOOKUP(C123,'[1]OTA Consolidated Data'!$B:$J,9,0),0)</f>
        <v>576</v>
      </c>
      <c r="G123" s="11">
        <v>580</v>
      </c>
      <c r="H123" s="11">
        <f>VLOOKUP(C123,'jul02-18'!B:C,2,0)</f>
        <v>594</v>
      </c>
      <c r="I123" s="11">
        <f>VLOOKUP(C123,'jul-18'!$B:$C,2,0)</f>
        <v>641</v>
      </c>
      <c r="J123" s="11">
        <f>VLOOKUP(Timeseries!C123,Sheet1!B:C,2,0)</f>
        <v>525</v>
      </c>
      <c r="L123" s="65">
        <f t="shared" si="30"/>
        <v>3.2381440231489409E-4</v>
      </c>
    </row>
    <row r="124" spans="2:12" s="6" customFormat="1" ht="13.5" customHeight="1">
      <c r="B124" s="22" t="s">
        <v>572</v>
      </c>
      <c r="C124" s="33" t="s">
        <v>573</v>
      </c>
      <c r="D124" s="11" t="s">
        <v>314</v>
      </c>
      <c r="E124" s="11" t="s">
        <v>305</v>
      </c>
      <c r="F124" s="11">
        <f>IFERROR(VLOOKUP(C124,'[1]OTA Consolidated Data'!$B:$J,9,0),0)</f>
        <v>0</v>
      </c>
      <c r="H124" s="11">
        <f>VLOOKUP(C124,'jul02-18'!B:C,2,0)</f>
        <v>271</v>
      </c>
      <c r="I124" s="11">
        <f>VLOOKUP(C124,'jul-18'!$B:$C,2,0)</f>
        <v>270</v>
      </c>
      <c r="J124" s="11">
        <f>VLOOKUP(Timeseries!C124,Sheet1!B:C,2,0)</f>
        <v>216</v>
      </c>
      <c r="L124" s="65">
        <f t="shared" si="30"/>
        <v>1.3639608209831732E-4</v>
      </c>
    </row>
    <row r="125" spans="2:12" s="6" customFormat="1" ht="13.5" customHeight="1">
      <c r="B125" s="22" t="s">
        <v>564</v>
      </c>
      <c r="C125" s="11" t="s">
        <v>240</v>
      </c>
      <c r="D125" s="11" t="s">
        <v>314</v>
      </c>
      <c r="E125" s="11" t="s">
        <v>305</v>
      </c>
      <c r="F125" s="11">
        <f>IFERROR(VLOOKUP(C125,'[1]OTA Consolidated Data'!$B:$J,9,0),0)</f>
        <v>29</v>
      </c>
      <c r="G125" s="11"/>
      <c r="H125" s="11">
        <f>VLOOKUP(C125,'jul02-18'!B:C,2,0)</f>
        <v>26</v>
      </c>
      <c r="I125" s="11">
        <f>VLOOKUP(C125,'jul-18'!$B:$C,2,0)</f>
        <v>27</v>
      </c>
      <c r="J125" s="11">
        <f>VLOOKUP(Timeseries!C125,Sheet1!B:C,2,0)</f>
        <v>12</v>
      </c>
      <c r="L125" s="65">
        <f t="shared" si="30"/>
        <v>1.3639608209831732E-5</v>
      </c>
    </row>
    <row r="126" spans="2:12" s="6" customFormat="1" ht="13.5" customHeight="1">
      <c r="B126" s="22" t="s">
        <v>560</v>
      </c>
      <c r="C126" s="11" t="s">
        <v>135</v>
      </c>
      <c r="D126" s="11" t="s">
        <v>314</v>
      </c>
      <c r="E126" s="11" t="s">
        <v>305</v>
      </c>
      <c r="F126" s="11">
        <f>IFERROR(VLOOKUP(C126,'[1]OTA Consolidated Data'!$B:$J,9,0),0)</f>
        <v>224</v>
      </c>
      <c r="G126" s="11">
        <v>211</v>
      </c>
      <c r="H126" s="11">
        <f>VLOOKUP(C126,'jul02-18'!B:C,2,0)</f>
        <v>130</v>
      </c>
      <c r="I126" s="11">
        <f>VLOOKUP(C126,'jul-18'!$B:$C,2,0)</f>
        <v>202</v>
      </c>
      <c r="J126" s="11">
        <f>VLOOKUP(Timeseries!C126,Sheet1!B:C,2,0)</f>
        <v>159</v>
      </c>
      <c r="L126" s="65">
        <f t="shared" si="30"/>
        <v>1.0204447623651889E-4</v>
      </c>
    </row>
    <row r="127" spans="2:12" s="6" customFormat="1" ht="13.5" customHeight="1">
      <c r="B127" s="22" t="s">
        <v>540</v>
      </c>
      <c r="C127" s="11" t="s">
        <v>73</v>
      </c>
      <c r="D127" s="11" t="s">
        <v>314</v>
      </c>
      <c r="E127" s="11" t="s">
        <v>305</v>
      </c>
      <c r="F127" s="11">
        <f>IFERROR(VLOOKUP(C127,'[1]OTA Consolidated Data'!$B:$J,9,0),0)</f>
        <v>2277</v>
      </c>
      <c r="G127" s="11">
        <v>2763</v>
      </c>
      <c r="H127" s="11">
        <f>VLOOKUP(C127,'jul02-18'!B:C,2,0)</f>
        <v>3750</v>
      </c>
      <c r="I127" s="11">
        <f>VLOOKUP(C127,'jul-18'!$B:$C,2,0)</f>
        <v>4324</v>
      </c>
      <c r="J127" s="11">
        <f>VLOOKUP(Timeseries!C127,Sheet1!B:C,2,0)</f>
        <v>3670</v>
      </c>
      <c r="L127" s="65">
        <f t="shared" si="30"/>
        <v>2.1843579962708302E-3</v>
      </c>
    </row>
    <row r="128" spans="2:12" s="6" customFormat="1" ht="13.5" customHeight="1">
      <c r="B128" s="22" t="s">
        <v>552</v>
      </c>
      <c r="C128" s="33" t="s">
        <v>553</v>
      </c>
      <c r="D128" s="11" t="s">
        <v>314</v>
      </c>
      <c r="E128" s="11" t="s">
        <v>305</v>
      </c>
      <c r="F128" s="11">
        <f>IFERROR(VLOOKUP(C128,'[1]OTA Consolidated Data'!$B:$J,9,0),0)</f>
        <v>463</v>
      </c>
      <c r="G128" s="11">
        <v>480</v>
      </c>
      <c r="H128" s="11">
        <f>VLOOKUP(C128,'jul02-18'!B:C,2,0)</f>
        <v>480</v>
      </c>
      <c r="I128" s="11">
        <f>VLOOKUP(C128,'jul-18'!$B:$C,2,0)</f>
        <v>483</v>
      </c>
      <c r="J128" s="11">
        <f>VLOOKUP(Timeseries!C128,Sheet1!B:C,2,0)</f>
        <v>395</v>
      </c>
      <c r="L128" s="65">
        <f t="shared" si="30"/>
        <v>2.4399743575365655E-4</v>
      </c>
    </row>
    <row r="129" spans="2:12" s="6" customFormat="1" ht="13.5" customHeight="1">
      <c r="B129" s="22" t="s">
        <v>559</v>
      </c>
      <c r="C129" s="11" t="s">
        <v>81</v>
      </c>
      <c r="D129" s="11" t="s">
        <v>314</v>
      </c>
      <c r="E129" s="11" t="s">
        <v>305</v>
      </c>
      <c r="F129" s="11">
        <f>IFERROR(VLOOKUP(C129,'[1]OTA Consolidated Data'!$B:$J,9,0),0)</f>
        <v>130</v>
      </c>
      <c r="G129" s="11">
        <v>130</v>
      </c>
      <c r="H129" s="11">
        <f>VLOOKUP(C129,'jul02-18'!B:C,2,0)</f>
        <v>96</v>
      </c>
      <c r="I129" s="11">
        <f>VLOOKUP(C129,'jul-18'!$B:$C,2,0)</f>
        <v>94</v>
      </c>
      <c r="J129" s="11">
        <f>VLOOKUP(Timeseries!C129,Sheet1!B:C,2,0)</f>
        <v>56</v>
      </c>
      <c r="L129" s="65">
        <f t="shared" si="30"/>
        <v>4.748604339719196E-5</v>
      </c>
    </row>
    <row r="130" spans="2:12" s="6" customFormat="1" ht="13.5" customHeight="1">
      <c r="B130" s="22" t="s">
        <v>542</v>
      </c>
      <c r="C130" s="11" t="s">
        <v>82</v>
      </c>
      <c r="D130" s="11" t="s">
        <v>314</v>
      </c>
      <c r="E130" s="11" t="s">
        <v>305</v>
      </c>
      <c r="F130" s="11">
        <f>IFERROR(VLOOKUP(C130,'[1]OTA Consolidated Data'!$B:$J,9,0),0)</f>
        <v>2865</v>
      </c>
      <c r="G130" s="11">
        <v>2958</v>
      </c>
      <c r="H130" s="11">
        <f>VLOOKUP(C130,'jul02-18'!B:C,2,0)</f>
        <v>3076</v>
      </c>
      <c r="I130" s="11">
        <f>VLOOKUP(C130,'jul-18'!$B:$C,2,0)</f>
        <v>3213</v>
      </c>
      <c r="J130" s="11">
        <f>VLOOKUP(Timeseries!C130,Sheet1!B:C,2,0)</f>
        <v>2666</v>
      </c>
      <c r="L130" s="65">
        <f t="shared" si="30"/>
        <v>1.6231133769699761E-3</v>
      </c>
    </row>
    <row r="131" spans="2:12" s="6" customFormat="1" ht="13.5" customHeight="1">
      <c r="B131" s="22" t="s">
        <v>555</v>
      </c>
      <c r="C131" s="11" t="s">
        <v>98</v>
      </c>
      <c r="D131" s="11" t="s">
        <v>314</v>
      </c>
      <c r="E131" s="11" t="s">
        <v>305</v>
      </c>
      <c r="F131" s="11">
        <f>IFERROR(VLOOKUP(C131,'[1]OTA Consolidated Data'!$B:$J,9,0),0)</f>
        <v>89</v>
      </c>
      <c r="G131" s="11">
        <v>94</v>
      </c>
      <c r="H131" s="11">
        <f>VLOOKUP(C131,'jul02-18'!B:C,2,0)</f>
        <v>96</v>
      </c>
      <c r="I131" s="11">
        <f>VLOOKUP(C131,'jul-18'!$B:$C,2,0)</f>
        <v>101</v>
      </c>
      <c r="J131" s="11">
        <f>VLOOKUP(Timeseries!C131,Sheet1!B:C,2,0)</f>
        <v>88</v>
      </c>
      <c r="L131" s="65">
        <f t="shared" si="30"/>
        <v>5.1022238118259445E-5</v>
      </c>
    </row>
    <row r="132" spans="2:12" s="6" customFormat="1" ht="13.5" customHeight="1">
      <c r="B132" s="22" t="s">
        <v>547</v>
      </c>
      <c r="C132" s="11" t="s">
        <v>106</v>
      </c>
      <c r="D132" s="11" t="s">
        <v>314</v>
      </c>
      <c r="E132" s="11" t="s">
        <v>305</v>
      </c>
      <c r="F132" s="11">
        <f>IFERROR(VLOOKUP(C132,'[1]OTA Consolidated Data'!$B:$J,9,0),0)</f>
        <v>1408</v>
      </c>
      <c r="G132" s="11">
        <v>1521</v>
      </c>
      <c r="H132" s="11">
        <f>VLOOKUP(C132,'jul02-18'!B:C,2,0)</f>
        <v>1614</v>
      </c>
      <c r="I132" s="11">
        <f>VLOOKUP(C132,'jul-18'!$B:$C,2,0)</f>
        <v>1687</v>
      </c>
      <c r="J132" s="11">
        <f>VLOOKUP(Timeseries!C132,Sheet1!B:C,2,0)</f>
        <v>1541</v>
      </c>
      <c r="L132" s="65">
        <f t="shared" si="30"/>
        <v>8.5222292777726422E-4</v>
      </c>
    </row>
    <row r="133" spans="2:12" s="6" customFormat="1" ht="13.5" customHeight="1">
      <c r="B133" s="22" t="s">
        <v>541</v>
      </c>
      <c r="C133" s="11" t="s">
        <v>116</v>
      </c>
      <c r="D133" s="11" t="s">
        <v>314</v>
      </c>
      <c r="E133" s="11" t="s">
        <v>305</v>
      </c>
      <c r="F133" s="11">
        <f>IFERROR(VLOOKUP(C133,'[1]OTA Consolidated Data'!$B:$J,9,0),0)</f>
        <v>176</v>
      </c>
      <c r="G133" s="11">
        <v>183</v>
      </c>
      <c r="H133" s="11">
        <f>VLOOKUP(C133,'jul02-18'!B:C,2,0)</f>
        <v>185</v>
      </c>
      <c r="I133" s="11">
        <f>VLOOKUP(C133,'jul-18'!$B:$C,2,0)</f>
        <v>189</v>
      </c>
      <c r="J133" s="11">
        <f>VLOOKUP(Timeseries!C133,Sheet1!B:C,2,0)</f>
        <v>180</v>
      </c>
      <c r="L133" s="65">
        <f t="shared" si="30"/>
        <v>9.5477257468822135E-5</v>
      </c>
    </row>
    <row r="134" spans="2:12" s="6" customFormat="1" ht="13.5" customHeight="1">
      <c r="B134" s="22" t="s">
        <v>544</v>
      </c>
      <c r="C134" s="11" t="s">
        <v>125</v>
      </c>
      <c r="D134" s="11" t="s">
        <v>314</v>
      </c>
      <c r="E134" s="11" t="s">
        <v>305</v>
      </c>
      <c r="F134" s="11">
        <f>IFERROR(VLOOKUP(C134,'[1]OTA Consolidated Data'!$B:$J,9,0),0)</f>
        <v>1817</v>
      </c>
      <c r="G134" s="11">
        <v>1865</v>
      </c>
      <c r="H134" s="11">
        <f>VLOOKUP(C134,'jul02-18'!B:C,2,0)</f>
        <v>1955</v>
      </c>
      <c r="I134" s="11">
        <f>VLOOKUP(C134,'jul-18'!$B:$C,2,0)</f>
        <v>1993</v>
      </c>
      <c r="J134" s="11">
        <f>VLOOKUP(Timeseries!C134,Sheet1!B:C,2,0)</f>
        <v>1788</v>
      </c>
      <c r="L134" s="65">
        <f t="shared" si="30"/>
        <v>1.0068051541553573E-3</v>
      </c>
    </row>
    <row r="135" spans="2:12" s="6" customFormat="1" ht="13.5" customHeight="1">
      <c r="B135" s="22" t="s">
        <v>549</v>
      </c>
      <c r="C135" s="11" t="s">
        <v>161</v>
      </c>
      <c r="D135" s="11" t="s">
        <v>314</v>
      </c>
      <c r="E135" s="11" t="s">
        <v>305</v>
      </c>
      <c r="F135" s="11">
        <f>IFERROR(VLOOKUP(C135,'[1]OTA Consolidated Data'!$B:$J,9,0),0)</f>
        <v>626</v>
      </c>
      <c r="G135" s="11">
        <v>700</v>
      </c>
      <c r="H135" s="11">
        <f>VLOOKUP(C135,'jul02-18'!B:C,2,0)</f>
        <v>745</v>
      </c>
      <c r="I135" s="11">
        <f>VLOOKUP(C135,'jul-18'!$B:$C,2,0)</f>
        <v>842</v>
      </c>
      <c r="J135" s="11">
        <f>VLOOKUP(Timeseries!C135,Sheet1!B:C,2,0)</f>
        <v>730</v>
      </c>
      <c r="L135" s="65">
        <f t="shared" si="30"/>
        <v>4.2535370787697476E-4</v>
      </c>
    </row>
    <row r="136" spans="2:12" s="6" customFormat="1" ht="13.5" customHeight="1">
      <c r="B136" s="22" t="s">
        <v>566</v>
      </c>
      <c r="C136" s="33" t="s">
        <v>567</v>
      </c>
      <c r="D136" s="11" t="s">
        <v>314</v>
      </c>
      <c r="E136" s="11" t="s">
        <v>305</v>
      </c>
      <c r="F136" s="11">
        <f>IFERROR(VLOOKUP(C136,'[1]OTA Consolidated Data'!$B:$J,9,0),0)</f>
        <v>0</v>
      </c>
      <c r="G136" s="11"/>
      <c r="H136" s="11">
        <f>VLOOKUP(C136,'jul02-18'!B:C,2,0)</f>
        <v>5</v>
      </c>
      <c r="I136" s="11">
        <f>VLOOKUP(C136,'jul-18'!$B:$C,2,0)</f>
        <v>4</v>
      </c>
      <c r="J136" s="11">
        <f>VLOOKUP(Timeseries!C136,Sheet1!B:C,2,0)</f>
        <v>6</v>
      </c>
      <c r="L136" s="65">
        <f t="shared" si="30"/>
        <v>2.0206826977528495E-6</v>
      </c>
    </row>
    <row r="137" spans="2:12" s="6" customFormat="1" ht="13.5" customHeight="1">
      <c r="B137" s="22" t="s">
        <v>543</v>
      </c>
      <c r="C137" s="11" t="s">
        <v>192</v>
      </c>
      <c r="D137" s="11" t="s">
        <v>314</v>
      </c>
      <c r="E137" s="11" t="s">
        <v>305</v>
      </c>
      <c r="F137" s="11">
        <f>IFERROR(VLOOKUP(C137,'[1]OTA Consolidated Data'!$B:$J,9,0),0)</f>
        <v>919</v>
      </c>
      <c r="G137" s="11">
        <v>974</v>
      </c>
      <c r="H137" s="11">
        <f>VLOOKUP(C137,'jul02-18'!B:C,2,0)</f>
        <v>983</v>
      </c>
      <c r="I137" s="11">
        <f>VLOOKUP(C137,'jul-18'!$B:$C,2,0)</f>
        <v>1035</v>
      </c>
      <c r="J137" s="11">
        <f>VLOOKUP(Timeseries!C137,Sheet1!B:C,2,0)</f>
        <v>782</v>
      </c>
      <c r="L137" s="65">
        <f t="shared" si="30"/>
        <v>5.2285164804354977E-4</v>
      </c>
    </row>
    <row r="138" spans="2:12" s="6" customFormat="1" ht="13.5" customHeight="1">
      <c r="B138" s="22" t="s">
        <v>568</v>
      </c>
      <c r="C138" s="11" t="s">
        <v>50</v>
      </c>
      <c r="D138" s="11" t="s">
        <v>314</v>
      </c>
      <c r="E138" s="11" t="s">
        <v>305</v>
      </c>
      <c r="F138" s="11">
        <f>IFERROR(VLOOKUP(C138,'[1]OTA Consolidated Data'!$B:$J,9,0),0)</f>
        <v>287</v>
      </c>
      <c r="G138" s="11">
        <v>333</v>
      </c>
      <c r="H138" s="11">
        <f>VLOOKUP(C138,'jul02-18'!B:C,2,0)</f>
        <v>350</v>
      </c>
      <c r="I138" s="11">
        <f>VLOOKUP(C138,'jul-18'!$B:$C,2,0)</f>
        <v>371</v>
      </c>
      <c r="J138" s="11">
        <f>VLOOKUP(Timeseries!C138,Sheet1!B:C,2,0)</f>
        <v>318</v>
      </c>
      <c r="L138" s="65">
        <f t="shared" si="30"/>
        <v>1.8741832021657677E-4</v>
      </c>
    </row>
    <row r="139" spans="2:12" s="6" customFormat="1" ht="13.5" customHeight="1">
      <c r="B139" s="22" t="s">
        <v>561</v>
      </c>
      <c r="C139" s="33" t="s">
        <v>562</v>
      </c>
      <c r="D139" s="11" t="s">
        <v>314</v>
      </c>
      <c r="E139" s="11" t="s">
        <v>305</v>
      </c>
      <c r="F139" s="11">
        <f>IFERROR(VLOOKUP(C139,'[1]OTA Consolidated Data'!$B:$J,9,0),0)</f>
        <v>45</v>
      </c>
      <c r="G139" s="11">
        <v>51</v>
      </c>
      <c r="H139" s="11">
        <f>VLOOKUP(C139,'jul02-18'!B:C,2,0)</f>
        <v>54</v>
      </c>
      <c r="I139" s="11">
        <f>VLOOKUP(C139,'jul-18'!$B:$C,2,0)</f>
        <v>54</v>
      </c>
      <c r="J139" s="11">
        <f>VLOOKUP(Timeseries!C139,Sheet1!B:C,2,0)</f>
        <v>48</v>
      </c>
      <c r="L139" s="65">
        <f t="shared" si="30"/>
        <v>2.7279216419663465E-5</v>
      </c>
    </row>
    <row r="140" spans="2:12" s="6" customFormat="1" ht="13.5" customHeight="1">
      <c r="B140" s="22" t="s">
        <v>551</v>
      </c>
      <c r="C140" s="11" t="s">
        <v>139</v>
      </c>
      <c r="D140" s="11" t="s">
        <v>314</v>
      </c>
      <c r="E140" s="11" t="s">
        <v>305</v>
      </c>
      <c r="F140" s="11">
        <f>IFERROR(VLOOKUP(C140,'[1]OTA Consolidated Data'!$B:$J,9,0),0)</f>
        <v>290</v>
      </c>
      <c r="G140" s="11">
        <v>310</v>
      </c>
      <c r="H140" s="11">
        <f>VLOOKUP(C140,'jul02-18'!B:C,2,0)</f>
        <v>307</v>
      </c>
      <c r="I140" s="11">
        <f>VLOOKUP(C140,'jul-18'!$B:$C,2,0)</f>
        <v>318</v>
      </c>
      <c r="J140" s="11">
        <f>VLOOKUP(Timeseries!C140,Sheet1!B:C,2,0)</f>
        <v>279</v>
      </c>
      <c r="L140" s="65">
        <f t="shared" si="30"/>
        <v>1.6064427447135151E-4</v>
      </c>
    </row>
    <row r="141" spans="2:12" s="6" customFormat="1" ht="13.5" customHeight="1">
      <c r="B141" s="22" t="s">
        <v>569</v>
      </c>
      <c r="C141" s="11" t="s">
        <v>152</v>
      </c>
      <c r="D141" s="11" t="s">
        <v>314</v>
      </c>
      <c r="E141" s="11" t="s">
        <v>305</v>
      </c>
      <c r="F141" s="11">
        <f>IFERROR(VLOOKUP(C141,'[1]OTA Consolidated Data'!$B:$J,9,0),0)</f>
        <v>285</v>
      </c>
      <c r="G141" s="11">
        <v>283</v>
      </c>
      <c r="H141" s="11">
        <f>VLOOKUP(C141,'jul02-18'!B:C,2,0)</f>
        <v>260</v>
      </c>
      <c r="I141" s="11">
        <f>VLOOKUP(C141,'jul-18'!$B:$C,2,0)</f>
        <v>260</v>
      </c>
      <c r="J141" s="11">
        <f>VLOOKUP(Timeseries!C141,Sheet1!B:C,2,0)</f>
        <v>77</v>
      </c>
      <c r="L141" s="65">
        <f t="shared" si="30"/>
        <v>1.313443753539352E-4</v>
      </c>
    </row>
    <row r="142" spans="2:12" s="6" customFormat="1" ht="13.5" customHeight="1">
      <c r="B142" s="22" t="s">
        <v>554</v>
      </c>
      <c r="C142" s="11" t="s">
        <v>238</v>
      </c>
      <c r="D142" s="11" t="s">
        <v>314</v>
      </c>
      <c r="E142" s="11" t="s">
        <v>305</v>
      </c>
      <c r="F142" s="11">
        <f>IFERROR(VLOOKUP(C142,'[1]OTA Consolidated Data'!$B:$J,9,0),0)</f>
        <v>61</v>
      </c>
      <c r="G142" s="11">
        <v>63</v>
      </c>
      <c r="H142" s="11">
        <f>VLOOKUP(C142,'jul02-18'!B:C,2,0)</f>
        <v>64</v>
      </c>
      <c r="I142" s="11">
        <f>VLOOKUP(C142,'jul-18'!$B:$C,2,0)</f>
        <v>66</v>
      </c>
      <c r="J142" s="11" t="e">
        <f>VLOOKUP(Timeseries!C142,Sheet1!B:C,2,0)</f>
        <v>#N/A</v>
      </c>
      <c r="L142" s="65">
        <f t="shared" si="30"/>
        <v>3.3341264512922014E-5</v>
      </c>
    </row>
    <row r="143" spans="2:12" s="6" customFormat="1" ht="13.5" customHeight="1">
      <c r="B143" s="22" t="s">
        <v>570</v>
      </c>
      <c r="C143" s="11" t="s">
        <v>571</v>
      </c>
      <c r="D143" s="11" t="s">
        <v>314</v>
      </c>
      <c r="E143" s="11" t="s">
        <v>305</v>
      </c>
      <c r="F143" s="11">
        <f>IFERROR(VLOOKUP(C143,'[1]OTA Consolidated Data'!$B:$J,9,0),0)</f>
        <v>171</v>
      </c>
      <c r="G143" s="11">
        <v>174</v>
      </c>
      <c r="H143" s="11">
        <f>VLOOKUP(C143,'jul02-18'!B:C,2,0)</f>
        <v>185</v>
      </c>
      <c r="I143" s="11">
        <f>VLOOKUP(C143,'jul-18'!$B:$C,2,0)</f>
        <v>174</v>
      </c>
      <c r="J143" s="11">
        <f>VLOOKUP(Timeseries!C143,Sheet1!B:C,2,0)</f>
        <v>133</v>
      </c>
      <c r="L143" s="65">
        <f t="shared" si="30"/>
        <v>8.7899697352248937E-5</v>
      </c>
    </row>
    <row r="144" spans="2:12" s="6" customFormat="1" ht="13.5" customHeight="1">
      <c r="B144" s="22" t="s">
        <v>545</v>
      </c>
      <c r="C144" s="33" t="s">
        <v>546</v>
      </c>
      <c r="D144" s="11" t="s">
        <v>314</v>
      </c>
      <c r="E144" s="11" t="s">
        <v>305</v>
      </c>
      <c r="F144" s="11">
        <f>IFERROR(VLOOKUP(C144,'[1]OTA Consolidated Data'!$B:$J,9,0),0)</f>
        <v>250</v>
      </c>
      <c r="G144" s="11">
        <v>264</v>
      </c>
      <c r="H144" s="11">
        <f>VLOOKUP(C144,'jul02-18'!B:C,2,0)</f>
        <v>266</v>
      </c>
      <c r="I144" s="11">
        <f>VLOOKUP(C144,'jul-18'!$B:$C,2,0)</f>
        <v>266</v>
      </c>
      <c r="J144" s="11">
        <f>VLOOKUP(Timeseries!C144,Sheet1!B:C,2,0)</f>
        <v>219</v>
      </c>
      <c r="L144" s="65">
        <f t="shared" si="30"/>
        <v>1.3437539940056449E-4</v>
      </c>
    </row>
    <row r="145" spans="2:12" s="6" customFormat="1" ht="13.5" customHeight="1">
      <c r="B145" s="22" t="s">
        <v>563</v>
      </c>
      <c r="C145" s="11" t="s">
        <v>220</v>
      </c>
      <c r="D145" s="11" t="s">
        <v>314</v>
      </c>
      <c r="E145" s="11" t="s">
        <v>305</v>
      </c>
      <c r="F145" s="11">
        <f>IFERROR(VLOOKUP(C145,'[1]OTA Consolidated Data'!$B:$J,9,0),0)</f>
        <v>130</v>
      </c>
      <c r="G145" s="11">
        <v>132</v>
      </c>
      <c r="H145" s="11">
        <f>VLOOKUP(C145,'jul02-18'!B:C,2,0)</f>
        <v>135</v>
      </c>
      <c r="I145" s="11">
        <f>VLOOKUP(C145,'jul-18'!$B:$C,2,0)</f>
        <v>139</v>
      </c>
      <c r="J145" s="11" t="e">
        <f>VLOOKUP(Timeseries!C145,Sheet1!B:C,2,0)</f>
        <v>#N/A</v>
      </c>
      <c r="L145" s="65">
        <f t="shared" si="30"/>
        <v>7.0218723746911507E-5</v>
      </c>
    </row>
    <row r="146" spans="2:12" s="6" customFormat="1" ht="13.5" customHeight="1">
      <c r="B146" s="22" t="s">
        <v>556</v>
      </c>
      <c r="C146" s="33" t="s">
        <v>401</v>
      </c>
      <c r="D146" s="11" t="s">
        <v>314</v>
      </c>
      <c r="E146" s="11" t="s">
        <v>305</v>
      </c>
      <c r="F146" s="11">
        <f>IFERROR(VLOOKUP(C146,'[1]OTA Consolidated Data'!$B:$J,9,0),0)</f>
        <v>157</v>
      </c>
      <c r="G146" s="11">
        <v>156</v>
      </c>
      <c r="H146" s="11">
        <f>VLOOKUP(C146,'jul02-18'!B:C,2,0)</f>
        <v>151</v>
      </c>
      <c r="I146" s="11">
        <f>VLOOKUP(C146,'jul-18'!$B:$C,2,0)</f>
        <v>146</v>
      </c>
      <c r="J146" s="11">
        <f>VLOOKUP(Timeseries!C146,Sheet1!B:C,2,0)</f>
        <v>112</v>
      </c>
      <c r="L146" s="65">
        <f t="shared" si="30"/>
        <v>7.3754918467978998E-5</v>
      </c>
    </row>
    <row r="147" spans="2:12" s="6" customFormat="1" ht="13.5" customHeight="1">
      <c r="B147" s="22" t="s">
        <v>575</v>
      </c>
      <c r="C147" s="11" t="s">
        <v>136</v>
      </c>
      <c r="D147" s="11" t="s">
        <v>319</v>
      </c>
      <c r="E147" s="11" t="s">
        <v>307</v>
      </c>
      <c r="F147" s="11">
        <f>IFERROR(VLOOKUP(C147,'[1]OTA Consolidated Data'!$B:$J,9,0),0)</f>
        <v>2122</v>
      </c>
      <c r="G147" s="11">
        <v>2168</v>
      </c>
      <c r="H147" s="11">
        <f>VLOOKUP(C147,'jul02-18'!B:C,2,0)</f>
        <v>2133</v>
      </c>
      <c r="I147" s="11">
        <f>VLOOKUP(C147,'jul-18'!$B:$C,2,0)</f>
        <v>2227</v>
      </c>
      <c r="J147" s="11">
        <f>VLOOKUP(Timeseries!C147,Sheet1!B:C,2,0)</f>
        <v>1899</v>
      </c>
      <c r="L147" s="65">
        <f t="shared" si="30"/>
        <v>1.1250150919738988E-3</v>
      </c>
    </row>
    <row r="148" spans="2:12" s="6" customFormat="1" ht="14.25" customHeight="1">
      <c r="B148" s="22" t="s">
        <v>577</v>
      </c>
      <c r="C148" s="33" t="s">
        <v>578</v>
      </c>
      <c r="D148" s="11" t="s">
        <v>319</v>
      </c>
      <c r="E148" s="11" t="s">
        <v>307</v>
      </c>
      <c r="F148" s="11">
        <f>IFERROR(VLOOKUP(C148,'[1]OTA Consolidated Data'!$B:$J,9,0),0)</f>
        <v>847</v>
      </c>
      <c r="G148" s="11">
        <v>929</v>
      </c>
      <c r="H148" s="11">
        <f>VLOOKUP(C148,'jul02-18'!B:C,2,0)</f>
        <v>1018</v>
      </c>
      <c r="I148" s="11">
        <f>VLOOKUP(C148,'jul-18'!$B:$C,2,0)</f>
        <v>1147</v>
      </c>
      <c r="J148" s="11">
        <f>VLOOKUP(Timeseries!C148,Sheet1!B:C,2,0)</f>
        <v>998</v>
      </c>
      <c r="L148" s="65">
        <f t="shared" si="30"/>
        <v>5.7943076358062953E-4</v>
      </c>
    </row>
    <row r="149" spans="2:12" s="6" customFormat="1" ht="13.5" customHeight="1">
      <c r="B149" s="22" t="s">
        <v>576</v>
      </c>
      <c r="C149" s="11" t="s">
        <v>224</v>
      </c>
      <c r="D149" s="11" t="s">
        <v>319</v>
      </c>
      <c r="E149" s="11" t="s">
        <v>307</v>
      </c>
      <c r="F149" s="11">
        <f>IFERROR(VLOOKUP(C149,'[1]OTA Consolidated Data'!$B:$J,9,0),0)</f>
        <v>137</v>
      </c>
      <c r="G149" s="11">
        <v>155</v>
      </c>
      <c r="H149" s="11">
        <f>VLOOKUP(C149,'jul02-18'!B:C,2,0)</f>
        <v>169</v>
      </c>
      <c r="I149" s="11">
        <f>VLOOKUP(C149,'jul-18'!$B:$C,2,0)</f>
        <v>183</v>
      </c>
      <c r="J149" s="11">
        <f>VLOOKUP(Timeseries!C149,Sheet1!B:C,2,0)</f>
        <v>170</v>
      </c>
      <c r="L149" s="65">
        <f t="shared" si="30"/>
        <v>9.2446233422192859E-5</v>
      </c>
    </row>
    <row r="150" spans="2:12" s="6" customFormat="1" ht="13.5" customHeight="1">
      <c r="B150" s="22" t="s">
        <v>579</v>
      </c>
      <c r="C150" s="11" t="s">
        <v>226</v>
      </c>
      <c r="D150" s="11" t="s">
        <v>319</v>
      </c>
      <c r="E150" s="11" t="s">
        <v>307</v>
      </c>
      <c r="F150" s="11">
        <f>IFERROR(VLOOKUP(C150,'[1]OTA Consolidated Data'!$B:$J,9,0),0)</f>
        <v>0</v>
      </c>
      <c r="G150" s="11"/>
      <c r="H150" s="11">
        <f>VLOOKUP(C150,'jul02-18'!B:C,2,0)</f>
        <v>6</v>
      </c>
      <c r="I150" s="11">
        <f>VLOOKUP(C150,'jul-18'!$B:$C,2,0)</f>
        <v>6</v>
      </c>
      <c r="J150" s="11">
        <f>VLOOKUP(Timeseries!C150,Sheet1!B:C,2,0)</f>
        <v>2</v>
      </c>
      <c r="L150" s="65">
        <f t="shared" si="30"/>
        <v>3.031024046629274E-6</v>
      </c>
    </row>
    <row r="151" spans="2:12" s="6" customFormat="1" ht="13.5" customHeight="1">
      <c r="B151" s="22" t="s">
        <v>574</v>
      </c>
      <c r="C151" s="11" t="s">
        <v>237</v>
      </c>
      <c r="D151" s="11" t="s">
        <v>319</v>
      </c>
      <c r="E151" s="11" t="s">
        <v>307</v>
      </c>
      <c r="F151" s="11">
        <f>IFERROR(VLOOKUP(C151,'[1]OTA Consolidated Data'!$B:$J,9,0),0)</f>
        <v>333</v>
      </c>
      <c r="G151" s="11">
        <v>372</v>
      </c>
      <c r="H151" s="11">
        <f>VLOOKUP(C151,'jul02-18'!B:C,2,0)</f>
        <v>400</v>
      </c>
      <c r="I151" s="11">
        <f>VLOOKUP(C151,'jul-18'!$B:$C,2,0)</f>
        <v>429</v>
      </c>
      <c r="J151" s="11">
        <f>VLOOKUP(Timeseries!C151,Sheet1!B:C,2,0)</f>
        <v>404</v>
      </c>
      <c r="L151" s="65">
        <f t="shared" si="30"/>
        <v>2.1671821933399307E-4</v>
      </c>
    </row>
    <row r="152" spans="2:12" s="6" customFormat="1" ht="13.5" customHeight="1">
      <c r="B152" s="22" t="s">
        <v>580</v>
      </c>
      <c r="C152" s="11" t="s">
        <v>70</v>
      </c>
      <c r="D152" s="11" t="s">
        <v>320</v>
      </c>
      <c r="E152" s="11" t="s">
        <v>307</v>
      </c>
      <c r="F152" s="11">
        <f>IFERROR(VLOOKUP(C152,'[1]OTA Consolidated Data'!$B:$J,9,0),0)</f>
        <v>66074</v>
      </c>
      <c r="G152" s="11">
        <v>63490</v>
      </c>
      <c r="H152" s="11">
        <f>VLOOKUP(C152,'jul02-18'!B:C,2,0)</f>
        <v>63291</v>
      </c>
      <c r="I152" s="11">
        <f>VLOOKUP(C152,'jul-18'!$B:$C,2,0)</f>
        <v>63450</v>
      </c>
      <c r="J152" s="11">
        <f>VLOOKUP(Timeseries!C152,Sheet1!B:C,2,0)</f>
        <v>48773</v>
      </c>
      <c r="L152" s="65">
        <f t="shared" si="30"/>
        <v>3.2053079293104574E-2</v>
      </c>
    </row>
    <row r="153" spans="2:12" s="6" customFormat="1" ht="13.5" customHeight="1">
      <c r="B153" s="22" t="s">
        <v>584</v>
      </c>
      <c r="C153" s="11" t="s">
        <v>113</v>
      </c>
      <c r="D153" s="11" t="s">
        <v>320</v>
      </c>
      <c r="E153" s="11" t="s">
        <v>307</v>
      </c>
      <c r="F153" s="11">
        <f>IFERROR(VLOOKUP(C153,'[1]OTA Consolidated Data'!$B:$J,9,0),0)</f>
        <v>0</v>
      </c>
      <c r="G153" s="11"/>
      <c r="H153" s="11">
        <f>VLOOKUP(C153,'jul02-18'!B:C,2,0)</f>
        <v>796</v>
      </c>
      <c r="I153" s="11">
        <f>VLOOKUP(C153,'jul-18'!$B:$C,2,0)</f>
        <v>795</v>
      </c>
      <c r="J153" s="11" t="e">
        <f>VLOOKUP(Timeseries!C153,Sheet1!B:C,2,0)</f>
        <v>#N/A</v>
      </c>
      <c r="L153" s="65">
        <f t="shared" si="30"/>
        <v>4.0161068617837882E-4</v>
      </c>
    </row>
    <row r="154" spans="2:12" s="6" customFormat="1" ht="13.5" customHeight="1">
      <c r="B154" s="22" t="s">
        <v>581</v>
      </c>
      <c r="C154" s="11" t="s">
        <v>127</v>
      </c>
      <c r="D154" s="11" t="s">
        <v>320</v>
      </c>
      <c r="E154" s="11" t="s">
        <v>307</v>
      </c>
      <c r="F154" s="11">
        <f>IFERROR(VLOOKUP(C154,'[1]OTA Consolidated Data'!$B:$J,9,0),0)</f>
        <v>24040</v>
      </c>
      <c r="G154" s="11">
        <v>24205</v>
      </c>
      <c r="H154" s="11">
        <f>VLOOKUP(C154,'jul02-18'!B:C,2,0)</f>
        <v>24857</v>
      </c>
      <c r="I154" s="11">
        <f>VLOOKUP(C154,'jul-18'!$B:$C,2,0)</f>
        <v>25577</v>
      </c>
      <c r="J154" s="11">
        <f>VLOOKUP(Timeseries!C154,Sheet1!B:C,2,0)</f>
        <v>17910</v>
      </c>
      <c r="L154" s="65">
        <f t="shared" si="30"/>
        <v>1.2920750340106157E-2</v>
      </c>
    </row>
    <row r="155" spans="2:12" s="6" customFormat="1" ht="13.5" customHeight="1">
      <c r="B155" s="22" t="s">
        <v>586</v>
      </c>
      <c r="C155" s="11" t="s">
        <v>159</v>
      </c>
      <c r="D155" s="11" t="s">
        <v>320</v>
      </c>
      <c r="E155" s="11" t="s">
        <v>307</v>
      </c>
      <c r="F155" s="11">
        <f>IFERROR(VLOOKUP(C155,'[1]OTA Consolidated Data'!$B:$J,9,0),0)</f>
        <v>77</v>
      </c>
      <c r="G155" s="11">
        <v>77</v>
      </c>
      <c r="H155" s="11">
        <f>VLOOKUP(C155,'jul02-18'!B:C,2,0)</f>
        <v>77</v>
      </c>
      <c r="I155" s="11">
        <f>VLOOKUP(C155,'jul-18'!$B:$C,2,0)</f>
        <v>81</v>
      </c>
      <c r="J155" s="11">
        <f>VLOOKUP(Timeseries!C155,Sheet1!B:C,2,0)</f>
        <v>72</v>
      </c>
      <c r="L155" s="65">
        <f t="shared" si="30"/>
        <v>4.0918824629495199E-5</v>
      </c>
    </row>
    <row r="156" spans="2:12" s="6" customFormat="1" ht="13.5" customHeight="1">
      <c r="B156" s="22" t="s">
        <v>585</v>
      </c>
      <c r="C156" s="11" t="s">
        <v>158</v>
      </c>
      <c r="D156" s="11" t="s">
        <v>320</v>
      </c>
      <c r="E156" s="11" t="s">
        <v>307</v>
      </c>
      <c r="F156" s="11">
        <f>IFERROR(VLOOKUP(C156,'[1]OTA Consolidated Data'!$B:$J,9,0),0)</f>
        <v>268</v>
      </c>
      <c r="G156" s="11">
        <v>291</v>
      </c>
      <c r="H156" s="11">
        <f>VLOOKUP(C156,'jul02-18'!B:C,2,0)</f>
        <v>314</v>
      </c>
      <c r="I156" s="11">
        <f>VLOOKUP(C156,'jul-18'!$B:$C,2,0)</f>
        <v>326</v>
      </c>
      <c r="J156" s="11">
        <f>VLOOKUP(Timeseries!C156,Sheet1!B:C,2,0)</f>
        <v>276</v>
      </c>
      <c r="L156" s="65">
        <f t="shared" si="30"/>
        <v>1.6468563986685723E-4</v>
      </c>
    </row>
    <row r="157" spans="2:12" s="6" customFormat="1" ht="13.5" customHeight="1">
      <c r="B157" s="22" t="s">
        <v>582</v>
      </c>
      <c r="C157" t="s">
        <v>399</v>
      </c>
      <c r="D157" s="11" t="s">
        <v>320</v>
      </c>
      <c r="E157" s="11" t="s">
        <v>307</v>
      </c>
      <c r="F157" s="11">
        <f>IFERROR(VLOOKUP(C157,'[1]OTA Consolidated Data'!$B:$J,9,0),0)</f>
        <v>7015</v>
      </c>
      <c r="G157" s="11">
        <v>7178</v>
      </c>
      <c r="H157" s="11">
        <f>VLOOKUP(C157,'jul02-18'!B:C,2,0)</f>
        <v>7517</v>
      </c>
      <c r="I157" s="11">
        <f>VLOOKUP(C157,'jul-18'!$B:$C,2,0)</f>
        <v>7618</v>
      </c>
      <c r="J157" s="11">
        <f>VLOOKUP(Timeseries!C157,Sheet1!B:C,2,0)</f>
        <v>5800</v>
      </c>
      <c r="L157" s="65">
        <f t="shared" si="30"/>
        <v>3.8483901978703015E-3</v>
      </c>
    </row>
    <row r="158" spans="2:12" s="6" customFormat="1" ht="13.5" customHeight="1">
      <c r="B158" s="22" t="s">
        <v>583</v>
      </c>
      <c r="C158" s="11" t="s">
        <v>231</v>
      </c>
      <c r="D158" s="11" t="s">
        <v>320</v>
      </c>
      <c r="E158" s="11" t="s">
        <v>307</v>
      </c>
      <c r="F158" s="11">
        <f>IFERROR(VLOOKUP(C158,'[1]OTA Consolidated Data'!$B:$J,9,0),0)</f>
        <v>8008</v>
      </c>
      <c r="G158" s="11">
        <v>8202</v>
      </c>
      <c r="H158" s="11">
        <f>VLOOKUP(C158,'jul02-18'!B:C,2,0)</f>
        <v>8410</v>
      </c>
      <c r="I158" s="11">
        <f>VLOOKUP(C158,'jul-18'!$B:$C,2,0)</f>
        <v>8554</v>
      </c>
      <c r="J158" s="11">
        <f>VLOOKUP(Timeseries!C158,Sheet1!B:C,2,0)</f>
        <v>7968</v>
      </c>
      <c r="L158" s="65">
        <f t="shared" si="30"/>
        <v>4.3212299491444681E-3</v>
      </c>
    </row>
    <row r="159" spans="2:12" s="6" customFormat="1" ht="13.5" customHeight="1">
      <c r="B159" s="22" t="s">
        <v>596</v>
      </c>
      <c r="C159" s="11" t="s">
        <v>52</v>
      </c>
      <c r="D159" s="11" t="s">
        <v>321</v>
      </c>
      <c r="E159" s="11" t="s">
        <v>307</v>
      </c>
      <c r="F159" s="11">
        <f>IFERROR(VLOOKUP(C159,'[1]OTA Consolidated Data'!$B:$J,9,0),0)</f>
        <v>47</v>
      </c>
      <c r="G159" s="11">
        <v>46</v>
      </c>
      <c r="H159" s="11">
        <f>VLOOKUP(C159,'jul02-18'!B:C,2,0)</f>
        <v>48</v>
      </c>
      <c r="I159" s="11">
        <f>VLOOKUP(C159,'jul-18'!$B:$C,2,0)</f>
        <v>50</v>
      </c>
      <c r="J159" s="11">
        <f>VLOOKUP(Timeseries!C159,Sheet1!B:C,2,0)</f>
        <v>0</v>
      </c>
      <c r="L159" s="65">
        <f t="shared" si="30"/>
        <v>2.5258533721910615E-5</v>
      </c>
    </row>
    <row r="160" spans="2:12" s="6" customFormat="1" ht="13.5" customHeight="1">
      <c r="B160" s="22" t="s">
        <v>593</v>
      </c>
      <c r="C160" s="11" t="s">
        <v>130</v>
      </c>
      <c r="D160" s="11" t="s">
        <v>321</v>
      </c>
      <c r="E160" s="11" t="s">
        <v>307</v>
      </c>
      <c r="F160" s="11">
        <f>IFERROR(VLOOKUP(C160,'[1]OTA Consolidated Data'!$B:$J,9,0),0)</f>
        <v>2690</v>
      </c>
      <c r="G160" s="11">
        <v>2716</v>
      </c>
      <c r="H160" s="11">
        <f>VLOOKUP(C160,'jul02-18'!B:C,2,0)</f>
        <v>2707</v>
      </c>
      <c r="I160" s="11">
        <f>VLOOKUP(C160,'jul-18'!$B:$C,2,0)</f>
        <v>2712</v>
      </c>
      <c r="J160" s="11">
        <f>VLOOKUP(Timeseries!C160,Sheet1!B:C,2,0)</f>
        <v>2249</v>
      </c>
      <c r="L160" s="65">
        <f t="shared" si="30"/>
        <v>1.3700228690764317E-3</v>
      </c>
    </row>
    <row r="161" spans="2:12" s="6" customFormat="1" ht="13.5" customHeight="1">
      <c r="B161" s="22" t="s">
        <v>709</v>
      </c>
      <c r="C161" s="11" t="s">
        <v>62</v>
      </c>
      <c r="D161" s="11" t="s">
        <v>321</v>
      </c>
      <c r="E161" s="11" t="s">
        <v>307</v>
      </c>
      <c r="F161" s="11">
        <f>IFERROR(VLOOKUP(C161,'[1]OTA Consolidated Data'!$B:$J,9,0),0)</f>
        <v>0</v>
      </c>
      <c r="G161" s="11"/>
      <c r="H161" s="11">
        <f>VLOOKUP(C161,'jul02-18'!B:C,2,0)</f>
        <v>5</v>
      </c>
      <c r="I161" s="11">
        <f>VLOOKUP(C161,'jul-18'!$B:$C,2,0)</f>
        <v>5</v>
      </c>
      <c r="J161" s="11" t="e">
        <f>VLOOKUP(Timeseries!C161,Sheet1!B:C,2,0)</f>
        <v>#N/A</v>
      </c>
      <c r="L161" s="65">
        <f t="shared" si="30"/>
        <v>2.5258533721910615E-6</v>
      </c>
    </row>
    <row r="162" spans="2:12" s="6" customFormat="1" ht="13.5" customHeight="1">
      <c r="B162" s="22" t="s">
        <v>597</v>
      </c>
      <c r="C162" s="11" t="s">
        <v>225</v>
      </c>
      <c r="D162" s="11" t="s">
        <v>321</v>
      </c>
      <c r="E162" s="11" t="s">
        <v>307</v>
      </c>
      <c r="F162" s="11">
        <f>IFERROR(VLOOKUP(C162,'[1]OTA Consolidated Data'!$B:$J,9,0),0)</f>
        <v>34</v>
      </c>
      <c r="G162" s="11">
        <v>35</v>
      </c>
      <c r="H162" s="11">
        <f>VLOOKUP(C162,'jul02-18'!B:C,2,0)</f>
        <v>38</v>
      </c>
      <c r="I162" s="11">
        <f>VLOOKUP(C162,'jul-18'!$B:$C,2,0)</f>
        <v>37</v>
      </c>
      <c r="J162" s="11">
        <f>VLOOKUP(Timeseries!C162,Sheet1!B:C,2,0)</f>
        <v>34</v>
      </c>
      <c r="L162" s="65">
        <f t="shared" si="30"/>
        <v>1.8691314954213857E-5</v>
      </c>
    </row>
    <row r="163" spans="2:12" s="6" customFormat="1" ht="13.5" customHeight="1">
      <c r="B163" s="22" t="s">
        <v>587</v>
      </c>
      <c r="C163" s="11" t="s">
        <v>118</v>
      </c>
      <c r="D163" s="11" t="s">
        <v>321</v>
      </c>
      <c r="E163" s="11" t="s">
        <v>307</v>
      </c>
      <c r="F163" s="11">
        <f>IFERROR(VLOOKUP(C163,'[1]OTA Consolidated Data'!$B:$J,9,0),0)</f>
        <v>19915</v>
      </c>
      <c r="G163" s="11">
        <v>20721</v>
      </c>
      <c r="H163" s="11">
        <f>VLOOKUP(C163,'jul02-18'!B:C,2,0)</f>
        <v>21480</v>
      </c>
      <c r="I163" s="11">
        <f>VLOOKUP(C163,'jul-18'!$B:$C,2,0)</f>
        <v>22452</v>
      </c>
      <c r="J163" s="11">
        <f>VLOOKUP(Timeseries!C163,Sheet1!B:C,2,0)</f>
        <v>19493</v>
      </c>
      <c r="L163" s="65">
        <f t="shared" si="30"/>
        <v>1.1342091982486743E-2</v>
      </c>
    </row>
    <row r="164" spans="2:12" s="6" customFormat="1" ht="13.5" customHeight="1">
      <c r="B164" s="22" t="s">
        <v>594</v>
      </c>
      <c r="C164" s="11" t="s">
        <v>137</v>
      </c>
      <c r="D164" s="11" t="s">
        <v>321</v>
      </c>
      <c r="E164" s="11" t="s">
        <v>307</v>
      </c>
      <c r="F164" s="11">
        <f>IFERROR(VLOOKUP(C164,'[1]OTA Consolidated Data'!$B:$J,9,0),0)</f>
        <v>1192</v>
      </c>
      <c r="G164" s="11">
        <v>1208</v>
      </c>
      <c r="H164" s="11">
        <f>VLOOKUP(C164,'jul02-18'!B:C,2,0)</f>
        <v>1193</v>
      </c>
      <c r="I164" s="11">
        <f>VLOOKUP(C164,'jul-18'!$B:$C,2,0)</f>
        <v>1209</v>
      </c>
      <c r="J164" s="11">
        <f>VLOOKUP(Timeseries!C164,Sheet1!B:C,2,0)</f>
        <v>1075</v>
      </c>
      <c r="L164" s="65">
        <f t="shared" si="30"/>
        <v>6.1075134539579875E-4</v>
      </c>
    </row>
    <row r="165" spans="2:12" s="6" customFormat="1" ht="13.5" customHeight="1">
      <c r="B165" s="22" t="s">
        <v>592</v>
      </c>
      <c r="C165" s="11" t="s">
        <v>169</v>
      </c>
      <c r="D165" s="11" t="s">
        <v>321</v>
      </c>
      <c r="E165" s="11" t="s">
        <v>307</v>
      </c>
      <c r="F165" s="11">
        <f>IFERROR(VLOOKUP(C165,'[1]OTA Consolidated Data'!$B:$J,9,0),0)</f>
        <v>12852</v>
      </c>
      <c r="G165" s="11">
        <v>13534</v>
      </c>
      <c r="H165" s="11">
        <f>VLOOKUP(C165,'jul02-18'!B:C,2,0)</f>
        <v>14142</v>
      </c>
      <c r="I165" s="11">
        <f>VLOOKUP(C165,'jul-18'!$B:$C,2,0)</f>
        <v>14677</v>
      </c>
      <c r="J165" s="11">
        <f>VLOOKUP(Timeseries!C165,Sheet1!B:C,2,0)</f>
        <v>13020</v>
      </c>
      <c r="L165" s="65">
        <f t="shared" si="30"/>
        <v>7.414389988729642E-3</v>
      </c>
    </row>
    <row r="166" spans="2:12" s="6" customFormat="1" ht="13.5" customHeight="1">
      <c r="B166" s="22" t="s">
        <v>591</v>
      </c>
      <c r="C166" s="11" t="s">
        <v>157</v>
      </c>
      <c r="D166" s="11" t="s">
        <v>321</v>
      </c>
      <c r="E166" s="11" t="s">
        <v>307</v>
      </c>
      <c r="F166" s="11">
        <f>IFERROR(VLOOKUP(C166,'[1]OTA Consolidated Data'!$B:$J,9,0),0)</f>
        <v>1607</v>
      </c>
      <c r="G166" s="11">
        <v>1645</v>
      </c>
      <c r="H166" s="11">
        <f>VLOOKUP(C166,'jul02-18'!B:C,2,0)</f>
        <v>1665</v>
      </c>
      <c r="I166" s="11">
        <f>VLOOKUP(C166,'jul-18'!$B:$C,2,0)</f>
        <v>1675</v>
      </c>
      <c r="J166" s="11">
        <f>VLOOKUP(Timeseries!C166,Sheet1!B:C,2,0)</f>
        <v>1557</v>
      </c>
      <c r="L166" s="65">
        <f t="shared" si="30"/>
        <v>8.4616087968400564E-4</v>
      </c>
    </row>
    <row r="167" spans="2:12" s="6" customFormat="1" ht="13.5" customHeight="1">
      <c r="B167" s="22" t="s">
        <v>588</v>
      </c>
      <c r="C167" s="11" t="s">
        <v>188</v>
      </c>
      <c r="D167" s="11" t="s">
        <v>321</v>
      </c>
      <c r="E167" s="11" t="s">
        <v>307</v>
      </c>
      <c r="F167" s="11">
        <f>IFERROR(VLOOKUP(C167,'[1]OTA Consolidated Data'!$B:$J,9,0),0)</f>
        <v>8589</v>
      </c>
      <c r="G167" s="11">
        <v>9176</v>
      </c>
      <c r="H167" s="11">
        <f>VLOOKUP(C167,'jul02-18'!B:C,2,0)</f>
        <v>9793</v>
      </c>
      <c r="I167" s="11">
        <f>VLOOKUP(C167,'jul-18'!$B:$C,2,0)</f>
        <v>10228</v>
      </c>
      <c r="J167" s="11">
        <f>VLOOKUP(Timeseries!C167,Sheet1!B:C,2,0)</f>
        <v>8520</v>
      </c>
      <c r="L167" s="65">
        <f t="shared" ref="L167:L230" si="31">I167/I$11</f>
        <v>5.166885658154036E-3</v>
      </c>
    </row>
    <row r="168" spans="2:12" s="6" customFormat="1" ht="13.5" customHeight="1">
      <c r="B168" s="22" t="s">
        <v>595</v>
      </c>
      <c r="C168" s="11" t="s">
        <v>207</v>
      </c>
      <c r="D168" s="11" t="s">
        <v>321</v>
      </c>
      <c r="E168" s="11" t="s">
        <v>307</v>
      </c>
      <c r="F168" s="11">
        <f>IFERROR(VLOOKUP(C168,'[1]OTA Consolidated Data'!$B:$J,9,0),0)</f>
        <v>699</v>
      </c>
      <c r="G168" s="11">
        <v>727</v>
      </c>
      <c r="H168" s="11">
        <f>VLOOKUP(C168,'jul02-18'!B:C,2,0)</f>
        <v>748</v>
      </c>
      <c r="I168" s="11">
        <f>VLOOKUP(C168,'jul-18'!$B:$C,2,0)</f>
        <v>761</v>
      </c>
      <c r="J168" s="11">
        <f>VLOOKUP(Timeseries!C168,Sheet1!B:C,2,0)</f>
        <v>646</v>
      </c>
      <c r="L168" s="65">
        <f t="shared" si="31"/>
        <v>3.8443488324747956E-4</v>
      </c>
    </row>
    <row r="169" spans="2:12" s="6" customFormat="1" ht="13.5" customHeight="1">
      <c r="B169" s="22" t="s">
        <v>590</v>
      </c>
      <c r="C169" s="11" t="s">
        <v>223</v>
      </c>
      <c r="D169" s="11" t="s">
        <v>321</v>
      </c>
      <c r="E169" s="11" t="s">
        <v>307</v>
      </c>
      <c r="F169" s="11">
        <f>IFERROR(VLOOKUP(C169,'[1]OTA Consolidated Data'!$B:$J,9,0),0)</f>
        <v>26542</v>
      </c>
      <c r="G169" s="11">
        <v>27271</v>
      </c>
      <c r="H169" s="11">
        <f>VLOOKUP(C169,'jul02-18'!B:C,2,0)</f>
        <v>27703</v>
      </c>
      <c r="I169" s="11">
        <f>VLOOKUP(C169,'jul-18'!$B:$C,2,0)</f>
        <v>27988</v>
      </c>
      <c r="J169" s="11">
        <f>VLOOKUP(Timeseries!C169,Sheet1!B:C,2,0)</f>
        <v>22051</v>
      </c>
      <c r="L169" s="65">
        <f t="shared" si="31"/>
        <v>1.4138716836176686E-2</v>
      </c>
    </row>
    <row r="170" spans="2:12" s="6" customFormat="1" ht="13.5" customHeight="1">
      <c r="B170" s="22" t="s">
        <v>589</v>
      </c>
      <c r="C170" s="11" t="s">
        <v>242</v>
      </c>
      <c r="D170" s="11" t="s">
        <v>321</v>
      </c>
      <c r="E170" s="11" t="s">
        <v>307</v>
      </c>
      <c r="F170" s="11">
        <f>IFERROR(VLOOKUP(C170,'[1]OTA Consolidated Data'!$B:$J,9,0),0)</f>
        <v>14020</v>
      </c>
      <c r="G170" s="11">
        <v>15260</v>
      </c>
      <c r="H170" s="11">
        <f>VLOOKUP(C170,'jul02-18'!B:C,2,0)</f>
        <v>16162</v>
      </c>
      <c r="I170" s="11">
        <f>VLOOKUP(C170,'jul-18'!$B:$C,2,0)</f>
        <v>16881</v>
      </c>
      <c r="J170" s="11">
        <f>VLOOKUP(Timeseries!C170,Sheet1!B:C,2,0)</f>
        <v>14558</v>
      </c>
      <c r="L170" s="65">
        <f t="shared" si="31"/>
        <v>8.5277861551914629E-3</v>
      </c>
    </row>
    <row r="171" spans="2:12" s="6" customFormat="1" ht="13.5" customHeight="1">
      <c r="B171" s="22" t="s">
        <v>603</v>
      </c>
      <c r="C171" s="11" t="s">
        <v>30</v>
      </c>
      <c r="D171" s="11" t="s">
        <v>322</v>
      </c>
      <c r="E171" s="11" t="s">
        <v>307</v>
      </c>
      <c r="F171" s="11">
        <f>IFERROR(VLOOKUP(C171,'[1]OTA Consolidated Data'!$B:$J,9,0),0)</f>
        <v>0</v>
      </c>
      <c r="G171" s="11"/>
      <c r="H171" s="11">
        <f>VLOOKUP(C171,'jul02-18'!B:C,2,0)</f>
        <v>3</v>
      </c>
      <c r="I171" s="11">
        <f>VLOOKUP(C171,'jul-18'!$B:$C,2,0)</f>
        <v>3</v>
      </c>
      <c r="J171" s="11">
        <f>VLOOKUP(Timeseries!C171,Sheet1!B:C,2,0)</f>
        <v>2</v>
      </c>
      <c r="L171" s="65">
        <f t="shared" si="31"/>
        <v>1.515512023314637E-6</v>
      </c>
    </row>
    <row r="172" spans="2:12" s="6" customFormat="1" ht="13.5" customHeight="1">
      <c r="B172" s="22" t="s">
        <v>600</v>
      </c>
      <c r="C172" s="11" t="s">
        <v>43</v>
      </c>
      <c r="D172" s="11" t="s">
        <v>322</v>
      </c>
      <c r="E172" s="11" t="s">
        <v>307</v>
      </c>
      <c r="F172" s="11">
        <f>IFERROR(VLOOKUP(C172,'[1]OTA Consolidated Data'!$B:$J,9,0),0)</f>
        <v>429</v>
      </c>
      <c r="G172" s="11">
        <v>440</v>
      </c>
      <c r="H172" s="11">
        <f>VLOOKUP(C172,'jul02-18'!B:C,2,0)</f>
        <v>455</v>
      </c>
      <c r="I172" s="11">
        <f>VLOOKUP(C172,'jul-18'!$B:$C,2,0)</f>
        <v>458</v>
      </c>
      <c r="J172" s="11">
        <f>VLOOKUP(Timeseries!C172,Sheet1!B:C,2,0)</f>
        <v>403</v>
      </c>
      <c r="L172" s="65">
        <f t="shared" si="31"/>
        <v>2.3136816889270125E-4</v>
      </c>
    </row>
    <row r="173" spans="2:12" s="6" customFormat="1" ht="13.5" customHeight="1">
      <c r="B173" s="22" t="s">
        <v>606</v>
      </c>
      <c r="C173" s="11" t="s">
        <v>57</v>
      </c>
      <c r="D173" s="11" t="s">
        <v>322</v>
      </c>
      <c r="E173" s="11" t="s">
        <v>307</v>
      </c>
      <c r="F173" s="11">
        <f>IFERROR(VLOOKUP(C173,'[1]OTA Consolidated Data'!$B:$J,9,0),0)</f>
        <v>103</v>
      </c>
      <c r="G173" s="11">
        <v>108</v>
      </c>
      <c r="H173" s="11">
        <f>VLOOKUP(C173,'jul02-18'!B:C,2,0)</f>
        <v>112</v>
      </c>
      <c r="I173" s="11">
        <f>VLOOKUP(C173,'jul-18'!$B:$C,2,0)</f>
        <v>116</v>
      </c>
      <c r="J173" s="11">
        <f>VLOOKUP(Timeseries!C173,Sheet1!B:C,2,0)</f>
        <v>92</v>
      </c>
      <c r="L173" s="65">
        <f t="shared" si="31"/>
        <v>5.8599798234832629E-5</v>
      </c>
    </row>
    <row r="174" spans="2:12" s="6" customFormat="1" ht="13.5" customHeight="1">
      <c r="B174" s="22" t="s">
        <v>598</v>
      </c>
      <c r="C174" s="11" t="s">
        <v>121</v>
      </c>
      <c r="D174" s="11" t="s">
        <v>322</v>
      </c>
      <c r="E174" s="11" t="s">
        <v>307</v>
      </c>
      <c r="F174" s="11">
        <f>IFERROR(VLOOKUP(C174,'[1]OTA Consolidated Data'!$B:$J,9,0),0)</f>
        <v>45239</v>
      </c>
      <c r="G174" s="11">
        <v>47617</v>
      </c>
      <c r="H174" s="11">
        <f>VLOOKUP(C174,'jul02-18'!B:C,2,0)</f>
        <v>49751</v>
      </c>
      <c r="I174" s="11">
        <f>VLOOKUP(C174,'jul-18'!$B:$C,2,0)</f>
        <v>50037</v>
      </c>
      <c r="J174" s="11">
        <f>VLOOKUP(Timeseries!C174,Sheet1!B:C,2,0)</f>
        <v>40906</v>
      </c>
      <c r="L174" s="65">
        <f t="shared" si="31"/>
        <v>2.5277225036864831E-2</v>
      </c>
    </row>
    <row r="175" spans="2:12" s="6" customFormat="1" ht="13.5" customHeight="1">
      <c r="B175" s="22" t="s">
        <v>607</v>
      </c>
      <c r="C175" s="11" t="s">
        <v>166</v>
      </c>
      <c r="D175" s="11" t="s">
        <v>322</v>
      </c>
      <c r="E175" s="11" t="s">
        <v>307</v>
      </c>
      <c r="F175" s="11">
        <f>IFERROR(VLOOKUP(C175,'[1]OTA Consolidated Data'!$B:$J,9,0),0)</f>
        <v>677</v>
      </c>
      <c r="G175" s="11">
        <v>669</v>
      </c>
      <c r="H175" s="11">
        <f>VLOOKUP(C175,'jul02-18'!B:C,2,0)</f>
        <v>668</v>
      </c>
      <c r="I175" s="11">
        <f>VLOOKUP(C175,'jul-18'!$B:$C,2,0)</f>
        <v>670</v>
      </c>
      <c r="J175" s="11">
        <f>VLOOKUP(Timeseries!C175,Sheet1!B:C,2,0)</f>
        <v>607</v>
      </c>
      <c r="L175" s="65">
        <f t="shared" si="31"/>
        <v>3.3846435187360227E-4</v>
      </c>
    </row>
    <row r="176" spans="2:12" s="6" customFormat="1" ht="13.5" customHeight="1">
      <c r="B176" s="22" t="s">
        <v>604</v>
      </c>
      <c r="C176" s="11" t="s">
        <v>179</v>
      </c>
      <c r="D176" s="11" t="s">
        <v>322</v>
      </c>
      <c r="E176" s="11" t="s">
        <v>307</v>
      </c>
      <c r="F176" s="11">
        <f>IFERROR(VLOOKUP(C176,'[1]OTA Consolidated Data'!$B:$J,9,0),0)</f>
        <v>1459</v>
      </c>
      <c r="G176" s="11">
        <v>1524</v>
      </c>
      <c r="H176" s="11">
        <f>VLOOKUP(C176,'jul02-18'!B:C,2,0)</f>
        <v>1583</v>
      </c>
      <c r="I176" s="11">
        <f>VLOOKUP(C176,'jul-18'!$B:$C,2,0)</f>
        <v>1630</v>
      </c>
      <c r="J176" s="11">
        <f>VLOOKUP(Timeseries!C176,Sheet1!B:C,2,0)</f>
        <v>1558</v>
      </c>
      <c r="L176" s="65">
        <f t="shared" si="31"/>
        <v>8.2342819933428613E-4</v>
      </c>
    </row>
    <row r="177" spans="2:12" s="6" customFormat="1" ht="13.5" customHeight="1">
      <c r="B177" s="22" t="s">
        <v>599</v>
      </c>
      <c r="C177" s="11" t="s">
        <v>189</v>
      </c>
      <c r="D177" s="11" t="s">
        <v>322</v>
      </c>
      <c r="E177" s="11" t="s">
        <v>307</v>
      </c>
      <c r="F177" s="11">
        <f>IFERROR(VLOOKUP(C177,'[1]OTA Consolidated Data'!$B:$J,9,0),0)</f>
        <v>533</v>
      </c>
      <c r="G177" s="11">
        <v>607</v>
      </c>
      <c r="H177" s="11">
        <f>VLOOKUP(C177,'jul02-18'!B:C,2,0)</f>
        <v>689</v>
      </c>
      <c r="I177" s="11">
        <f>VLOOKUP(C177,'jul-18'!$B:$C,2,0)</f>
        <v>741</v>
      </c>
      <c r="J177" s="11">
        <f>VLOOKUP(Timeseries!C177,Sheet1!B:C,2,0)</f>
        <v>726</v>
      </c>
      <c r="L177" s="65">
        <f t="shared" si="31"/>
        <v>3.7433146975871532E-4</v>
      </c>
    </row>
    <row r="178" spans="2:12" s="6" customFormat="1" ht="13.5" customHeight="1">
      <c r="B178" s="22" t="s">
        <v>605</v>
      </c>
      <c r="C178" s="11" t="s">
        <v>141</v>
      </c>
      <c r="D178" s="11" t="s">
        <v>322</v>
      </c>
      <c r="E178" s="11" t="s">
        <v>307</v>
      </c>
      <c r="F178" s="11">
        <f>IFERROR(VLOOKUP(C178,'[1]OTA Consolidated Data'!$B:$J,9,0),0)</f>
        <v>13061</v>
      </c>
      <c r="G178" s="11"/>
      <c r="H178" s="11">
        <f>VLOOKUP(C178,'jul02-18'!B:C,2,0)</f>
        <v>13383</v>
      </c>
      <c r="I178" s="11">
        <f>VLOOKUP(C178,'jul-18'!$B:$C,2,0)</f>
        <v>13794</v>
      </c>
      <c r="J178" s="11">
        <f>VLOOKUP(Timeseries!C178,Sheet1!B:C,2,0)</f>
        <v>12899</v>
      </c>
      <c r="L178" s="65">
        <f t="shared" si="31"/>
        <v>6.9683242832007004E-3</v>
      </c>
    </row>
    <row r="179" spans="2:12" s="6" customFormat="1" ht="13.5" customHeight="1">
      <c r="B179" s="22" t="s">
        <v>624</v>
      </c>
      <c r="C179" s="11" t="s">
        <v>34</v>
      </c>
      <c r="D179" s="11" t="s">
        <v>323</v>
      </c>
      <c r="E179" s="11" t="s">
        <v>307</v>
      </c>
      <c r="F179" s="11">
        <f>IFERROR(VLOOKUP(C179,'[1]OTA Consolidated Data'!$B:$J,9,0),0)</f>
        <v>2391</v>
      </c>
      <c r="G179" s="11">
        <v>2604</v>
      </c>
      <c r="H179" s="11">
        <f>VLOOKUP(C179,'jul02-18'!B:C,2,0)</f>
        <v>2724</v>
      </c>
      <c r="I179" s="11">
        <f>VLOOKUP(C179,'jul-18'!$B:$C,2,0)</f>
        <v>2866</v>
      </c>
      <c r="J179" s="11">
        <f>VLOOKUP(Timeseries!C179,Sheet1!B:C,2,0)</f>
        <v>2418</v>
      </c>
      <c r="L179" s="65">
        <f t="shared" si="31"/>
        <v>1.4478191529399165E-3</v>
      </c>
    </row>
    <row r="180" spans="2:12" s="6" customFormat="1" ht="13.5" customHeight="1">
      <c r="B180" s="22" t="s">
        <v>614</v>
      </c>
      <c r="C180" s="11" t="s">
        <v>40</v>
      </c>
      <c r="D180" s="11" t="s">
        <v>323</v>
      </c>
      <c r="E180" s="11" t="s">
        <v>307</v>
      </c>
      <c r="F180" s="11">
        <f>IFERROR(VLOOKUP(C180,'[1]OTA Consolidated Data'!$B:$J,9,0),0)</f>
        <v>1987</v>
      </c>
      <c r="G180" s="11">
        <v>2207</v>
      </c>
      <c r="H180" s="11">
        <f>VLOOKUP(C180,'jul02-18'!B:C,2,0)</f>
        <v>2291</v>
      </c>
      <c r="I180" s="11">
        <f>VLOOKUP(C180,'jul-18'!$B:$C,2,0)</f>
        <v>2373</v>
      </c>
      <c r="J180" s="11">
        <f>VLOOKUP(Timeseries!C180,Sheet1!B:C,2,0)</f>
        <v>1832</v>
      </c>
      <c r="L180" s="65">
        <f t="shared" si="31"/>
        <v>1.1987700104418779E-3</v>
      </c>
    </row>
    <row r="181" spans="2:12" s="6" customFormat="1" ht="13.5" customHeight="1">
      <c r="B181" s="22" t="s">
        <v>626</v>
      </c>
      <c r="C181" s="11" t="s">
        <v>47</v>
      </c>
      <c r="D181" s="11" t="s">
        <v>323</v>
      </c>
      <c r="E181" s="11" t="s">
        <v>307</v>
      </c>
      <c r="F181" s="11">
        <f>IFERROR(VLOOKUP(C181,'[1]OTA Consolidated Data'!$B:$J,9,0),0)</f>
        <v>237</v>
      </c>
      <c r="G181" s="11">
        <v>237</v>
      </c>
      <c r="H181" s="11">
        <f>VLOOKUP(C181,'jul02-18'!B:C,2,0)</f>
        <v>241</v>
      </c>
      <c r="I181" s="11">
        <f>VLOOKUP(C181,'jul-18'!$B:$C,2,0)</f>
        <v>237</v>
      </c>
      <c r="J181" s="11">
        <f>VLOOKUP(Timeseries!C181,Sheet1!B:C,2,0)</f>
        <v>209</v>
      </c>
      <c r="L181" s="65">
        <f t="shared" si="31"/>
        <v>1.1972544984185632E-4</v>
      </c>
    </row>
    <row r="182" spans="2:12" s="6" customFormat="1" ht="13.5" customHeight="1">
      <c r="B182" s="22" t="s">
        <v>627</v>
      </c>
      <c r="C182" s="11" t="s">
        <v>76</v>
      </c>
      <c r="D182" s="11" t="s">
        <v>323</v>
      </c>
      <c r="E182" s="11" t="s">
        <v>307</v>
      </c>
      <c r="F182" s="11">
        <f>IFERROR(VLOOKUP(C182,'[1]OTA Consolidated Data'!$B:$J,9,0),0)</f>
        <v>5242</v>
      </c>
      <c r="G182" s="11">
        <v>5495</v>
      </c>
      <c r="H182" s="11">
        <f>VLOOKUP(C182,'jul02-18'!B:C,2,0)</f>
        <v>5808</v>
      </c>
      <c r="I182" s="11">
        <f>VLOOKUP(C182,'jul-18'!$B:$C,2,0)</f>
        <v>6021</v>
      </c>
      <c r="J182" s="11">
        <f>VLOOKUP(Timeseries!C182,Sheet1!B:C,2,0)</f>
        <v>5396</v>
      </c>
      <c r="L182" s="65">
        <f t="shared" si="31"/>
        <v>3.0416326307924763E-3</v>
      </c>
    </row>
    <row r="183" spans="2:12" s="6" customFormat="1" ht="13.5" customHeight="1">
      <c r="B183" s="22" t="s">
        <v>623</v>
      </c>
      <c r="C183" s="11" t="s">
        <v>99</v>
      </c>
      <c r="D183" s="11" t="s">
        <v>323</v>
      </c>
      <c r="E183" s="11" t="s">
        <v>307</v>
      </c>
      <c r="F183" s="11">
        <v>13546</v>
      </c>
      <c r="G183" s="11">
        <v>15533</v>
      </c>
      <c r="H183" s="11">
        <f>VLOOKUP(C183,'jul02-18'!B:C,2,0)</f>
        <v>17706</v>
      </c>
      <c r="I183" s="11">
        <f>VLOOKUP(C183,'jul-18'!$B:$C,2,0)</f>
        <v>19906</v>
      </c>
      <c r="J183" s="11">
        <f>VLOOKUP(Timeseries!C183,Sheet1!B:C,2,0)</f>
        <v>18533</v>
      </c>
      <c r="L183" s="65">
        <f t="shared" si="31"/>
        <v>1.0055927445367055E-2</v>
      </c>
    </row>
    <row r="184" spans="2:12" s="6" customFormat="1" ht="13.5" customHeight="1">
      <c r="B184" s="22" t="s">
        <v>609</v>
      </c>
      <c r="C184" s="11" t="s">
        <v>122</v>
      </c>
      <c r="D184" s="11" t="s">
        <v>323</v>
      </c>
      <c r="E184" s="11" t="s">
        <v>307</v>
      </c>
      <c r="F184" s="11">
        <f>IFERROR(VLOOKUP(C184,'[1]OTA Consolidated Data'!$B:$J,9,0),0)</f>
        <v>104</v>
      </c>
      <c r="G184" s="11">
        <v>105</v>
      </c>
      <c r="H184" s="11">
        <f>VLOOKUP(C184,'jul02-18'!B:C,2,0)</f>
        <v>105</v>
      </c>
      <c r="I184" s="11">
        <f>VLOOKUP(C184,'jul-18'!$B:$C,2,0)</f>
        <v>108</v>
      </c>
      <c r="J184" s="11">
        <f>VLOOKUP(Timeseries!C184,Sheet1!B:C,2,0)</f>
        <v>98</v>
      </c>
      <c r="L184" s="65">
        <f t="shared" si="31"/>
        <v>5.455843283932693E-5</v>
      </c>
    </row>
    <row r="185" spans="2:12" s="6" customFormat="1" ht="13.5" customHeight="1">
      <c r="B185" s="22" t="s">
        <v>617</v>
      </c>
      <c r="C185" s="11" t="s">
        <v>120</v>
      </c>
      <c r="D185" s="11" t="s">
        <v>323</v>
      </c>
      <c r="E185" s="11" t="s">
        <v>307</v>
      </c>
      <c r="F185" s="11">
        <f>IFERROR(VLOOKUP(C185,'[1]OTA Consolidated Data'!$B:$J,9,0),0)</f>
        <v>4596</v>
      </c>
      <c r="G185" s="11">
        <v>4821</v>
      </c>
      <c r="H185" s="11">
        <f>VLOOKUP(C185,'jul02-18'!B:C,2,0)</f>
        <v>5030</v>
      </c>
      <c r="I185" s="11">
        <f>VLOOKUP(C185,'jul-18'!$B:$C,2,0)</f>
        <v>5143</v>
      </c>
      <c r="J185" s="11">
        <f>VLOOKUP(Timeseries!C185,Sheet1!B:C,2,0)</f>
        <v>4322</v>
      </c>
      <c r="L185" s="65">
        <f t="shared" si="31"/>
        <v>2.598092778635726E-3</v>
      </c>
    </row>
    <row r="186" spans="2:12" s="6" customFormat="1" ht="13.5" customHeight="1">
      <c r="B186" s="22" t="s">
        <v>615</v>
      </c>
      <c r="C186" s="11" t="s">
        <v>126</v>
      </c>
      <c r="D186" s="11" t="s">
        <v>323</v>
      </c>
      <c r="E186" s="11" t="s">
        <v>307</v>
      </c>
      <c r="F186" s="11">
        <f>IFERROR(VLOOKUP(C186,'[1]OTA Consolidated Data'!$B:$J,9,0),0)</f>
        <v>898</v>
      </c>
      <c r="G186" s="11">
        <v>937</v>
      </c>
      <c r="H186" s="11">
        <f>VLOOKUP(C186,'jul02-18'!B:C,2,0)</f>
        <v>972</v>
      </c>
      <c r="I186" s="11">
        <f>VLOOKUP(C186,'jul-18'!$B:$C,2,0)</f>
        <v>962</v>
      </c>
      <c r="J186" s="11">
        <f>VLOOKUP(Timeseries!C186,Sheet1!B:C,2,0)</f>
        <v>816</v>
      </c>
      <c r="L186" s="65">
        <f t="shared" si="31"/>
        <v>4.8597418880956024E-4</v>
      </c>
    </row>
    <row r="187" spans="2:12" s="6" customFormat="1" ht="13.5" customHeight="1">
      <c r="B187" s="22" t="s">
        <v>622</v>
      </c>
      <c r="C187" s="11" t="s">
        <v>134</v>
      </c>
      <c r="D187" s="11" t="s">
        <v>323</v>
      </c>
      <c r="E187" s="11" t="s">
        <v>307</v>
      </c>
      <c r="F187" s="11">
        <f>IFERROR(VLOOKUP(C187,'[1]OTA Consolidated Data'!$B:$J,9,0),0)</f>
        <v>162</v>
      </c>
      <c r="G187" s="11">
        <v>166</v>
      </c>
      <c r="H187" s="11">
        <f>VLOOKUP(C187,'jul02-18'!B:C,2,0)</f>
        <v>172</v>
      </c>
      <c r="I187" s="11">
        <f>VLOOKUP(C187,'jul-18'!$B:$C,2,0)</f>
        <v>177</v>
      </c>
      <c r="J187" s="11">
        <f>VLOOKUP(Timeseries!C187,Sheet1!B:C,2,0)</f>
        <v>160</v>
      </c>
      <c r="L187" s="65">
        <f t="shared" si="31"/>
        <v>8.9415209375563582E-5</v>
      </c>
    </row>
    <row r="188" spans="2:12" s="6" customFormat="1" ht="13.5" customHeight="1">
      <c r="B188" s="22" t="s">
        <v>618</v>
      </c>
      <c r="C188" s="11" t="s">
        <v>138</v>
      </c>
      <c r="D188" s="11" t="s">
        <v>323</v>
      </c>
      <c r="E188" s="11" t="s">
        <v>307</v>
      </c>
      <c r="F188" s="11">
        <f>IFERROR(VLOOKUP(C188,'[1]OTA Consolidated Data'!$B:$J,9,0),0)</f>
        <v>506</v>
      </c>
      <c r="G188" s="11">
        <v>515</v>
      </c>
      <c r="H188" s="11">
        <f>VLOOKUP(C188,'jul02-18'!B:C,2,0)</f>
        <v>513</v>
      </c>
      <c r="I188" s="11">
        <f>VLOOKUP(C188,'jul-18'!$B:$C,2,0)</f>
        <v>517</v>
      </c>
      <c r="J188" s="11">
        <f>VLOOKUP(Timeseries!C188,Sheet1!B:C,2,0)</f>
        <v>464</v>
      </c>
      <c r="L188" s="65">
        <f t="shared" si="31"/>
        <v>2.6117323868455575E-4</v>
      </c>
    </row>
    <row r="189" spans="2:12" s="6" customFormat="1" ht="13.5" customHeight="1">
      <c r="B189" s="22" t="s">
        <v>621</v>
      </c>
      <c r="C189" s="11" t="s">
        <v>183</v>
      </c>
      <c r="D189" s="11" t="s">
        <v>323</v>
      </c>
      <c r="E189" s="11" t="s">
        <v>307</v>
      </c>
      <c r="F189" s="11">
        <f>IFERROR(VLOOKUP(C189,'[1]OTA Consolidated Data'!$B:$J,9,0),0)</f>
        <v>462</v>
      </c>
      <c r="G189" s="11">
        <v>480</v>
      </c>
      <c r="H189" s="11">
        <f>VLOOKUP(C189,'jul02-18'!B:C,2,0)</f>
        <v>510</v>
      </c>
      <c r="I189" s="11">
        <f>VLOOKUP(C189,'jul-18'!$B:$C,2,0)</f>
        <v>545</v>
      </c>
      <c r="J189" s="11">
        <f>VLOOKUP(Timeseries!C189,Sheet1!B:C,2,0)</f>
        <v>501</v>
      </c>
      <c r="L189" s="65">
        <f t="shared" si="31"/>
        <v>2.7531801756882572E-4</v>
      </c>
    </row>
    <row r="190" spans="2:12" s="6" customFormat="1" ht="13.5" customHeight="1">
      <c r="B190" s="22" t="s">
        <v>619</v>
      </c>
      <c r="C190" s="33" t="s">
        <v>620</v>
      </c>
      <c r="D190" s="11" t="s">
        <v>323</v>
      </c>
      <c r="E190" s="11" t="s">
        <v>307</v>
      </c>
      <c r="F190" s="11">
        <f>IFERROR(VLOOKUP(C190,'[1]OTA Consolidated Data'!$B:$J,9,0),0)</f>
        <v>0</v>
      </c>
      <c r="G190" s="11"/>
      <c r="H190" s="11">
        <f>VLOOKUP(C190,'jul02-18'!B:C,2,0)</f>
        <v>130</v>
      </c>
      <c r="I190" s="11">
        <f>VLOOKUP(C190,'jul-18'!$B:$C,2,0)</f>
        <v>146</v>
      </c>
      <c r="J190" s="11" t="e">
        <f>VLOOKUP(Timeseries!C190,Sheet1!B:C,2,0)</f>
        <v>#N/A</v>
      </c>
      <c r="L190" s="65">
        <f t="shared" si="31"/>
        <v>7.3754918467978998E-5</v>
      </c>
    </row>
    <row r="191" spans="2:12" s="6" customFormat="1" ht="13.5" customHeight="1">
      <c r="B191" s="22" t="s">
        <v>625</v>
      </c>
      <c r="C191" s="11" t="s">
        <v>197</v>
      </c>
      <c r="D191" s="11" t="s">
        <v>323</v>
      </c>
      <c r="E191" s="11" t="s">
        <v>307</v>
      </c>
      <c r="F191" s="11">
        <f>IFERROR(VLOOKUP(C191,'[1]OTA Consolidated Data'!$B:$J,9,0),0)</f>
        <v>130</v>
      </c>
      <c r="G191" s="11">
        <v>134</v>
      </c>
      <c r="H191" s="11">
        <f>VLOOKUP(C191,'jul02-18'!B:C,2,0)</f>
        <v>132</v>
      </c>
      <c r="I191" s="11">
        <f>VLOOKUP(C191,'jul-18'!$B:$C,2,0)</f>
        <v>139</v>
      </c>
      <c r="J191" s="11">
        <f>VLOOKUP(Timeseries!C191,Sheet1!B:C,2,0)</f>
        <v>126</v>
      </c>
      <c r="L191" s="65">
        <f t="shared" si="31"/>
        <v>7.0218723746911507E-5</v>
      </c>
    </row>
    <row r="192" spans="2:12" s="6" customFormat="1" ht="13.5" customHeight="1">
      <c r="B192" s="22" t="s">
        <v>610</v>
      </c>
      <c r="C192" s="11" t="s">
        <v>203</v>
      </c>
      <c r="D192" s="11" t="s">
        <v>323</v>
      </c>
      <c r="E192" s="11" t="s">
        <v>307</v>
      </c>
      <c r="F192" s="11">
        <f>IFERROR(VLOOKUP(C192,'[1]OTA Consolidated Data'!$B:$J,9,0),0)</f>
        <v>3759</v>
      </c>
      <c r="G192" s="11">
        <v>3884</v>
      </c>
      <c r="H192" s="11">
        <f>VLOOKUP(C192,'jul02-18'!B:C,2,0)</f>
        <v>4002</v>
      </c>
      <c r="I192" s="11">
        <f>VLOOKUP(C192,'jul-18'!$B:$C,2,0)</f>
        <v>4055</v>
      </c>
      <c r="J192" s="11">
        <f>VLOOKUP(Timeseries!C192,Sheet1!B:C,2,0)</f>
        <v>3081</v>
      </c>
      <c r="L192" s="65">
        <f t="shared" si="31"/>
        <v>2.0484670848469511E-3</v>
      </c>
    </row>
    <row r="193" spans="2:12" s="6" customFormat="1" ht="13.5" customHeight="1">
      <c r="B193" s="22" t="s">
        <v>613</v>
      </c>
      <c r="C193" s="11" t="s">
        <v>218</v>
      </c>
      <c r="D193" s="11" t="s">
        <v>323</v>
      </c>
      <c r="E193" s="11" t="s">
        <v>307</v>
      </c>
      <c r="F193" s="11">
        <f>IFERROR(VLOOKUP(C193,'[1]OTA Consolidated Data'!$B:$J,9,0),0)</f>
        <v>5</v>
      </c>
      <c r="G193" s="11">
        <v>7</v>
      </c>
      <c r="H193" s="11">
        <f>VLOOKUP(C193,'jul02-18'!B:C,2,0)</f>
        <v>6</v>
      </c>
      <c r="I193" s="11">
        <f>VLOOKUP(C193,'jul-18'!$B:$C,2,0)</f>
        <v>8</v>
      </c>
      <c r="J193" s="11">
        <f>VLOOKUP(Timeseries!C193,Sheet1!B:C,2,0)</f>
        <v>0</v>
      </c>
      <c r="L193" s="65">
        <f t="shared" si="31"/>
        <v>4.0413653955056989E-6</v>
      </c>
    </row>
    <row r="194" spans="2:12" s="6" customFormat="1" ht="13.5" customHeight="1">
      <c r="B194" s="22" t="s">
        <v>608</v>
      </c>
      <c r="C194" s="11" t="s">
        <v>229</v>
      </c>
      <c r="D194" s="11" t="s">
        <v>323</v>
      </c>
      <c r="E194" s="11" t="s">
        <v>307</v>
      </c>
      <c r="F194" s="11">
        <f>IFERROR(VLOOKUP(C194,'[1]OTA Consolidated Data'!$B:$J,9,0),0)</f>
        <v>14445</v>
      </c>
      <c r="G194" s="11">
        <v>15167</v>
      </c>
      <c r="H194" s="11">
        <f>VLOOKUP(C194,'jul02-18'!B:C,2,0)</f>
        <v>15739</v>
      </c>
      <c r="I194" s="11">
        <f>VLOOKUP(C194,'jul-18'!$B:$C,2,0)</f>
        <v>16078</v>
      </c>
      <c r="J194" s="11">
        <f>VLOOKUP(Timeseries!C194,Sheet1!B:C,2,0)</f>
        <v>13235</v>
      </c>
      <c r="L194" s="65">
        <f t="shared" si="31"/>
        <v>8.1221341036175777E-3</v>
      </c>
    </row>
    <row r="195" spans="2:12" s="6" customFormat="1" ht="13.5" customHeight="1">
      <c r="B195" s="22" t="s">
        <v>616</v>
      </c>
      <c r="C195" s="11" t="s">
        <v>29</v>
      </c>
      <c r="D195" s="11" t="s">
        <v>323</v>
      </c>
      <c r="E195" s="11" t="s">
        <v>307</v>
      </c>
      <c r="F195" s="11">
        <f>IFERROR(VLOOKUP(C195,'[1]OTA Consolidated Data'!$B:$J,9,0),0)</f>
        <v>2315</v>
      </c>
      <c r="G195" s="11">
        <v>2409</v>
      </c>
      <c r="H195" s="11">
        <f>VLOOKUP(C195,'jul02-18'!B:C,2,0)</f>
        <v>2469</v>
      </c>
      <c r="I195" s="11">
        <f>VLOOKUP(C195,'jul-18'!$B:$C,2,0)</f>
        <v>2507</v>
      </c>
      <c r="J195" s="11">
        <f>VLOOKUP(Timeseries!C195,Sheet1!B:C,2,0)</f>
        <v>2035</v>
      </c>
      <c r="L195" s="65">
        <f t="shared" si="31"/>
        <v>1.2664628808165984E-3</v>
      </c>
    </row>
    <row r="196" spans="2:12" s="6" customFormat="1" ht="13.5" customHeight="1">
      <c r="B196" s="22" t="s">
        <v>635</v>
      </c>
      <c r="C196" s="11" t="s">
        <v>59</v>
      </c>
      <c r="D196" s="11" t="s">
        <v>318</v>
      </c>
      <c r="E196" s="11" t="s">
        <v>306</v>
      </c>
      <c r="F196" s="11">
        <f>IFERROR(VLOOKUP(C196,'[1]OTA Consolidated Data'!$B:$J,9,0),0)</f>
        <v>3323</v>
      </c>
      <c r="G196" s="11">
        <v>3399</v>
      </c>
      <c r="H196" s="11">
        <f>VLOOKUP(C196,'jul02-18'!B:C,2,0)</f>
        <v>3350</v>
      </c>
      <c r="I196" s="11">
        <f>VLOOKUP(C196,'jul-18'!$B:$C,2,0)</f>
        <v>3437</v>
      </c>
      <c r="J196" s="11">
        <f>VLOOKUP(Timeseries!C196,Sheet1!B:C,2,0)</f>
        <v>3025</v>
      </c>
      <c r="L196" s="65">
        <f t="shared" si="31"/>
        <v>1.7362716080441358E-3</v>
      </c>
    </row>
    <row r="197" spans="2:12" s="6" customFormat="1" ht="13.5" customHeight="1">
      <c r="B197" s="22" t="s">
        <v>636</v>
      </c>
      <c r="C197" s="11" t="s">
        <v>46</v>
      </c>
      <c r="D197" s="11" t="s">
        <v>318</v>
      </c>
      <c r="E197" s="11" t="s">
        <v>306</v>
      </c>
      <c r="F197" s="11">
        <f>IFERROR(VLOOKUP(C197,'[1]OTA Consolidated Data'!$B:$J,9,0),0)</f>
        <v>12363</v>
      </c>
      <c r="G197" s="11">
        <v>12952</v>
      </c>
      <c r="H197" s="11">
        <f>VLOOKUP(C197,'jul02-18'!B:C,2,0)</f>
        <v>13820</v>
      </c>
      <c r="I197" s="11">
        <f>VLOOKUP(C197,'jul-18'!$B:$C,2,0)</f>
        <v>14309</v>
      </c>
      <c r="J197" s="11">
        <f>VLOOKUP(Timeseries!C197,Sheet1!B:C,2,0)</f>
        <v>12627</v>
      </c>
      <c r="L197" s="65">
        <f t="shared" si="31"/>
        <v>7.2284871805363797E-3</v>
      </c>
    </row>
    <row r="198" spans="2:12" s="6" customFormat="1" ht="13.5" customHeight="1">
      <c r="B198" s="22">
        <v>0</v>
      </c>
      <c r="C198" s="11" t="s">
        <v>398</v>
      </c>
      <c r="D198" s="11" t="s">
        <v>318</v>
      </c>
      <c r="E198" s="11" t="s">
        <v>306</v>
      </c>
      <c r="F198" s="11">
        <f>IFERROR(VLOOKUP(C198,'[1]OTA Consolidated Data'!$B:$J,9,0),0)</f>
        <v>5918</v>
      </c>
      <c r="G198" s="11">
        <v>6298</v>
      </c>
      <c r="H198" s="11">
        <f>VLOOKUP(C198,'jul02-18'!B:C,2,0)</f>
        <v>6855</v>
      </c>
      <c r="I198" s="11">
        <f>VLOOKUP(C198,'jul-18'!$B:$C,2,0)</f>
        <v>7038</v>
      </c>
      <c r="J198" s="11" t="e">
        <f>VLOOKUP(Timeseries!C198,Sheet1!B:C,2,0)</f>
        <v>#N/A</v>
      </c>
      <c r="L198" s="65">
        <f t="shared" si="31"/>
        <v>3.5553912066961383E-3</v>
      </c>
    </row>
    <row r="199" spans="2:12" s="6" customFormat="1" ht="13.5" customHeight="1">
      <c r="B199" s="22" t="s">
        <v>632</v>
      </c>
      <c r="C199" s="33" t="s">
        <v>633</v>
      </c>
      <c r="D199" s="11" t="s">
        <v>318</v>
      </c>
      <c r="E199" s="11" t="s">
        <v>306</v>
      </c>
      <c r="F199" s="11">
        <f>IFERROR(VLOOKUP(C199,'[1]OTA Consolidated Data'!$B:$J,9,0),0)</f>
        <v>14321</v>
      </c>
      <c r="G199" s="11">
        <v>14639</v>
      </c>
      <c r="H199" s="11">
        <f>VLOOKUP(C199,'jul02-18'!B:C,2,0)</f>
        <v>15019</v>
      </c>
      <c r="I199" s="11">
        <f>VLOOKUP(C199,'jul-18'!$B:$C,2,0)</f>
        <v>15228</v>
      </c>
      <c r="J199" s="11">
        <f>VLOOKUP(Timeseries!C199,Sheet1!B:C,2,0)</f>
        <v>13376</v>
      </c>
      <c r="L199" s="65">
        <f t="shared" si="31"/>
        <v>7.6927390303450976E-3</v>
      </c>
    </row>
    <row r="200" spans="2:12" s="6" customFormat="1" ht="13.5" customHeight="1">
      <c r="B200" s="22" t="s">
        <v>634</v>
      </c>
      <c r="C200" s="11" t="s">
        <v>117</v>
      </c>
      <c r="D200" s="11" t="s">
        <v>318</v>
      </c>
      <c r="E200" s="11" t="s">
        <v>306</v>
      </c>
      <c r="F200" s="11">
        <f>IFERROR(VLOOKUP(C200,'[1]OTA Consolidated Data'!$B:$J,9,0),0)</f>
        <v>14596</v>
      </c>
      <c r="G200" s="11">
        <v>15187</v>
      </c>
      <c r="H200" s="11">
        <f>VLOOKUP(C200,'jul02-18'!B:C,2,0)</f>
        <v>15874</v>
      </c>
      <c r="I200" s="11">
        <f>VLOOKUP(C200,'jul-18'!$B:$C,2,0)</f>
        <v>16420</v>
      </c>
      <c r="J200" s="11">
        <f>VLOOKUP(Timeseries!C200,Sheet1!B:C,2,0)</f>
        <v>14362</v>
      </c>
      <c r="L200" s="65">
        <f t="shared" si="31"/>
        <v>8.2949024742754469E-3</v>
      </c>
    </row>
    <row r="201" spans="2:12" s="6" customFormat="1" ht="13.5" customHeight="1">
      <c r="B201" s="22" t="s">
        <v>638</v>
      </c>
      <c r="C201" s="11" t="s">
        <v>150</v>
      </c>
      <c r="D201" s="11" t="s">
        <v>318</v>
      </c>
      <c r="E201" s="11" t="s">
        <v>306</v>
      </c>
      <c r="F201" s="11">
        <f>IFERROR(VLOOKUP(C201,'[1]OTA Consolidated Data'!$B:$J,9,0),0)</f>
        <v>564</v>
      </c>
      <c r="G201" s="11">
        <v>585</v>
      </c>
      <c r="H201" s="11">
        <f>VLOOKUP(C201,'jul02-18'!B:C,2,0)</f>
        <v>582</v>
      </c>
      <c r="I201" s="11">
        <f>VLOOKUP(C201,'jul-18'!$B:$C,2,0)</f>
        <v>625</v>
      </c>
      <c r="J201" s="11">
        <f>VLOOKUP(Timeseries!C201,Sheet1!B:C,2,0)</f>
        <v>555</v>
      </c>
      <c r="L201" s="65">
        <f t="shared" si="31"/>
        <v>3.157316715238827E-4</v>
      </c>
    </row>
    <row r="202" spans="2:12" s="6" customFormat="1" ht="13.5" customHeight="1">
      <c r="B202" s="22" t="s">
        <v>630</v>
      </c>
      <c r="C202" s="11" t="s">
        <v>190</v>
      </c>
      <c r="D202" s="11" t="s">
        <v>318</v>
      </c>
      <c r="E202" s="11" t="s">
        <v>306</v>
      </c>
      <c r="F202" s="11">
        <f>IFERROR(VLOOKUP(C202,'[1]OTA Consolidated Data'!$B:$J,9,0),0)</f>
        <v>34748</v>
      </c>
      <c r="G202" s="11">
        <v>36627</v>
      </c>
      <c r="H202" s="11">
        <f>VLOOKUP(C202,'jul02-18'!B:C,2,0)</f>
        <v>39018</v>
      </c>
      <c r="I202" s="11">
        <f>VLOOKUP(C202,'jul-18'!$B:$C,2,0)</f>
        <v>40238</v>
      </c>
      <c r="J202" s="11">
        <f>VLOOKUP(Timeseries!C202,Sheet1!B:C,2,0)</f>
        <v>36112</v>
      </c>
      <c r="L202" s="65">
        <f t="shared" si="31"/>
        <v>2.0327057598044786E-2</v>
      </c>
    </row>
    <row r="203" spans="2:12" s="6" customFormat="1" ht="13.5" customHeight="1">
      <c r="B203" s="22" t="s">
        <v>631</v>
      </c>
      <c r="C203" s="11" t="s">
        <v>199</v>
      </c>
      <c r="D203" s="11" t="s">
        <v>318</v>
      </c>
      <c r="E203" s="11" t="s">
        <v>306</v>
      </c>
      <c r="F203" s="11">
        <f>IFERROR(VLOOKUP(C203,'[1]OTA Consolidated Data'!$B:$J,9,0),0)</f>
        <v>13967</v>
      </c>
      <c r="G203" s="11">
        <v>15061</v>
      </c>
      <c r="H203" s="11">
        <f>VLOOKUP(C203,'jul02-18'!B:C,2,0)</f>
        <v>16090</v>
      </c>
      <c r="I203" s="11">
        <f>VLOOKUP(C203,'jul-18'!$B:$C,2,0)</f>
        <v>17155</v>
      </c>
      <c r="J203" s="11" t="e">
        <f>VLOOKUP(Timeseries!C203,Sheet1!B:C,2,0)</f>
        <v>#N/A</v>
      </c>
      <c r="L203" s="65">
        <f t="shared" si="31"/>
        <v>8.6662029199875319E-3</v>
      </c>
    </row>
    <row r="204" spans="2:12" s="6" customFormat="1" ht="13.5" customHeight="1">
      <c r="B204" s="22" t="s">
        <v>628</v>
      </c>
      <c r="C204" s="11" t="s">
        <v>201</v>
      </c>
      <c r="D204" s="11" t="s">
        <v>318</v>
      </c>
      <c r="E204" s="11" t="s">
        <v>306</v>
      </c>
      <c r="F204" s="11">
        <f>IFERROR(VLOOKUP(C204,'[1]OTA Consolidated Data'!$B:$J,9,0),0)</f>
        <v>73966</v>
      </c>
      <c r="G204" s="11">
        <v>83306</v>
      </c>
      <c r="H204" s="11">
        <f>VLOOKUP(C204,'jul02-18'!B:C,2,0)</f>
        <v>95418</v>
      </c>
      <c r="I204" s="11">
        <f>VLOOKUP(C204,'jul-18'!$B:$C,2,0)</f>
        <v>97775</v>
      </c>
      <c r="J204" s="11">
        <f>VLOOKUP(Timeseries!C204,Sheet1!B:C,2,0)</f>
        <v>78312</v>
      </c>
      <c r="L204" s="65">
        <f t="shared" si="31"/>
        <v>4.939306269319621E-2</v>
      </c>
    </row>
    <row r="205" spans="2:12" s="6" customFormat="1" ht="13.5" customHeight="1">
      <c r="B205" s="22" t="s">
        <v>637</v>
      </c>
      <c r="C205" s="11" t="s">
        <v>209</v>
      </c>
      <c r="D205" s="11" t="s">
        <v>318</v>
      </c>
      <c r="E205" s="11" t="s">
        <v>306</v>
      </c>
      <c r="F205" s="11">
        <f>IFERROR(VLOOKUP(C205,'[1]OTA Consolidated Data'!$B:$J,9,0),0)</f>
        <v>4968</v>
      </c>
      <c r="G205" s="11">
        <v>5092</v>
      </c>
      <c r="H205" s="11">
        <f>VLOOKUP(C205,'jul02-18'!B:C,2,0)</f>
        <v>5191</v>
      </c>
      <c r="I205" s="11">
        <f>VLOOKUP(C205,'jul-18'!$B:$C,2,0)</f>
        <v>5255</v>
      </c>
      <c r="J205" s="11">
        <f>VLOOKUP(Timeseries!C205,Sheet1!B:C,2,0)</f>
        <v>4721</v>
      </c>
      <c r="L205" s="65">
        <f t="shared" si="31"/>
        <v>2.6546718941728056E-3</v>
      </c>
    </row>
    <row r="206" spans="2:12" s="6" customFormat="1" ht="13.5" customHeight="1">
      <c r="B206" s="22" t="s">
        <v>629</v>
      </c>
      <c r="C206" s="11" t="s">
        <v>233</v>
      </c>
      <c r="D206" s="11" t="s">
        <v>318</v>
      </c>
      <c r="E206" s="11" t="s">
        <v>306</v>
      </c>
      <c r="F206" s="11">
        <f>IFERROR(VLOOKUP(C206,'[1]OTA Consolidated Data'!$B:$J,9,0),0)</f>
        <v>11354</v>
      </c>
      <c r="G206" s="11">
        <v>14084</v>
      </c>
      <c r="H206" s="11">
        <f>VLOOKUP(C206,'jul02-18'!B:C,2,0)</f>
        <v>14827</v>
      </c>
      <c r="I206" s="11">
        <f>VLOOKUP(C206,'jul-18'!$B:$C,2,0)</f>
        <v>15744</v>
      </c>
      <c r="J206" s="11">
        <f>VLOOKUP(Timeseries!C206,Sheet1!B:C,2,0)</f>
        <v>12630</v>
      </c>
      <c r="L206" s="65">
        <f t="shared" si="31"/>
        <v>7.9534070983552155E-3</v>
      </c>
    </row>
    <row r="207" spans="2:12" s="6" customFormat="1" ht="13.5" customHeight="1">
      <c r="B207" s="22" t="s">
        <v>641</v>
      </c>
      <c r="C207" s="11" t="s">
        <v>80</v>
      </c>
      <c r="D207" s="11" t="s">
        <v>315</v>
      </c>
      <c r="E207" s="11" t="s">
        <v>306</v>
      </c>
      <c r="F207" s="11">
        <f>IFERROR(VLOOKUP(C207,'[1]OTA Consolidated Data'!$B:$J,9,0),0)</f>
        <v>24540</v>
      </c>
      <c r="G207" s="11">
        <v>24731</v>
      </c>
      <c r="H207" s="11">
        <f>VLOOKUP(C207,'jul02-18'!B:C,2,0)</f>
        <v>25497</v>
      </c>
      <c r="I207" s="11">
        <f>VLOOKUP(C207,'jul-18'!$B:$C,2,0)</f>
        <v>25625</v>
      </c>
      <c r="J207" s="11">
        <f>VLOOKUP(Timeseries!C207,Sheet1!B:C,2,0)</f>
        <v>22618</v>
      </c>
      <c r="L207" s="65">
        <f t="shared" si="31"/>
        <v>1.294499853247919E-2</v>
      </c>
    </row>
    <row r="208" spans="2:12" s="6" customFormat="1" ht="13.5" customHeight="1">
      <c r="B208" s="22" t="s">
        <v>647</v>
      </c>
      <c r="C208" s="11" t="s">
        <v>85</v>
      </c>
      <c r="D208" s="11" t="s">
        <v>315</v>
      </c>
      <c r="E208" s="11" t="s">
        <v>306</v>
      </c>
      <c r="F208" s="11">
        <f>IFERROR(VLOOKUP(C208,'[1]OTA Consolidated Data'!$B:$J,9,0),0)</f>
        <v>3339</v>
      </c>
      <c r="G208" s="11">
        <v>3440</v>
      </c>
      <c r="H208" s="11">
        <f>VLOOKUP(C208,'jul02-18'!B:C,2,0)</f>
        <v>3541</v>
      </c>
      <c r="I208" s="11">
        <f>VLOOKUP(C208,'jul-18'!$B:$C,2,0)</f>
        <v>3612</v>
      </c>
      <c r="J208" s="11">
        <f>VLOOKUP(Timeseries!C208,Sheet1!B:C,2,0)</f>
        <v>2876</v>
      </c>
      <c r="L208" s="65">
        <f t="shared" si="31"/>
        <v>1.8246764760708229E-3</v>
      </c>
    </row>
    <row r="209" spans="2:12" s="6" customFormat="1" ht="13.5" customHeight="1">
      <c r="B209" s="22" t="s">
        <v>651</v>
      </c>
      <c r="C209" s="11" t="s">
        <v>94</v>
      </c>
      <c r="D209" s="11" t="s">
        <v>315</v>
      </c>
      <c r="E209" s="11" t="s">
        <v>306</v>
      </c>
      <c r="F209" s="11">
        <f>IFERROR(VLOOKUP(C209,'[1]OTA Consolidated Data'!$B:$J,9,0),0)</f>
        <v>72</v>
      </c>
      <c r="G209" s="11">
        <v>80</v>
      </c>
      <c r="H209" s="11">
        <f>VLOOKUP(C209,'jul02-18'!B:C,2,0)</f>
        <v>86</v>
      </c>
      <c r="I209" s="11">
        <f>VLOOKUP(C209,'jul-18'!$B:$C,2,0)</f>
        <v>89</v>
      </c>
      <c r="J209" s="11">
        <f>VLOOKUP(Timeseries!C209,Sheet1!B:C,2,0)</f>
        <v>74</v>
      </c>
      <c r="L209" s="65">
        <f t="shared" si="31"/>
        <v>4.4960190025000899E-5</v>
      </c>
    </row>
    <row r="210" spans="2:12" s="6" customFormat="1" ht="13.5" customHeight="1">
      <c r="B210" s="22" t="s">
        <v>642</v>
      </c>
      <c r="C210" s="11" t="s">
        <v>90</v>
      </c>
      <c r="D210" s="11" t="s">
        <v>315</v>
      </c>
      <c r="E210" s="11" t="s">
        <v>306</v>
      </c>
      <c r="F210" s="11">
        <f>IFERROR(VLOOKUP(C210,'[1]OTA Consolidated Data'!$B:$J,9,0),0)</f>
        <v>7400</v>
      </c>
      <c r="G210" s="11">
        <v>7209</v>
      </c>
      <c r="H210" s="11">
        <f>VLOOKUP(C210,'jul02-18'!B:C,2,0)</f>
        <v>7426</v>
      </c>
      <c r="I210" s="11">
        <f>VLOOKUP(C210,'jul-18'!$B:$C,2,0)</f>
        <v>7495</v>
      </c>
      <c r="J210" s="11">
        <f>VLOOKUP(Timeseries!C210,Sheet1!B:C,2,0)</f>
        <v>6321</v>
      </c>
      <c r="L210" s="65">
        <f t="shared" si="31"/>
        <v>3.7862542049144012E-3</v>
      </c>
    </row>
    <row r="211" spans="2:12" s="6" customFormat="1" ht="13.5" customHeight="1">
      <c r="B211" s="22" t="s">
        <v>648</v>
      </c>
      <c r="C211" s="11" t="s">
        <v>123</v>
      </c>
      <c r="D211" s="11" t="s">
        <v>315</v>
      </c>
      <c r="E211" s="11" t="s">
        <v>306</v>
      </c>
      <c r="F211" s="11">
        <f>IFERROR(VLOOKUP(C211,'[1]OTA Consolidated Data'!$B:$J,9,0),0)</f>
        <v>1923</v>
      </c>
      <c r="G211" s="11">
        <v>2000</v>
      </c>
      <c r="H211" s="11">
        <f>VLOOKUP(C211,'jul02-18'!B:C,2,0)</f>
        <v>2050</v>
      </c>
      <c r="I211" s="11">
        <f>VLOOKUP(C211,'jul-18'!$B:$C,2,0)</f>
        <v>2069</v>
      </c>
      <c r="J211" s="11">
        <f>VLOOKUP(Timeseries!C211,Sheet1!B:C,2,0)</f>
        <v>1684</v>
      </c>
      <c r="L211" s="65">
        <f t="shared" si="31"/>
        <v>1.0451981254126614E-3</v>
      </c>
    </row>
    <row r="212" spans="2:12" s="6" customFormat="1" ht="13.5" customHeight="1">
      <c r="B212" s="22" t="s">
        <v>644</v>
      </c>
      <c r="C212" s="11" t="s">
        <v>119</v>
      </c>
      <c r="D212" s="11" t="s">
        <v>315</v>
      </c>
      <c r="E212" s="11" t="s">
        <v>306</v>
      </c>
      <c r="F212" s="11">
        <f>IFERROR(VLOOKUP(C212,'[1]OTA Consolidated Data'!$B:$J,9,0),0)</f>
        <v>6054</v>
      </c>
      <c r="G212" s="11">
        <v>7087</v>
      </c>
      <c r="H212" s="11">
        <f>VLOOKUP(C212,'jul02-18'!B:C,2,0)</f>
        <v>7423</v>
      </c>
      <c r="I212" s="11">
        <f>VLOOKUP(C212,'jul-18'!$B:$C,2,0)</f>
        <v>7771</v>
      </c>
      <c r="J212" s="11">
        <f>VLOOKUP(Timeseries!C212,Sheet1!B:C,2,0)</f>
        <v>6867</v>
      </c>
      <c r="L212" s="65">
        <f t="shared" si="31"/>
        <v>3.9256813110593479E-3</v>
      </c>
    </row>
    <row r="213" spans="2:12" s="6" customFormat="1" ht="13.5" customHeight="1">
      <c r="B213" s="22" t="s">
        <v>646</v>
      </c>
      <c r="C213" s="11" t="s">
        <v>146</v>
      </c>
      <c r="D213" s="11" t="s">
        <v>315</v>
      </c>
      <c r="E213" s="11" t="s">
        <v>306</v>
      </c>
      <c r="F213" s="11">
        <f>IFERROR(VLOOKUP(C213,'[1]OTA Consolidated Data'!$B:$J,9,0),0)</f>
        <v>2779</v>
      </c>
      <c r="G213" s="11">
        <v>2965</v>
      </c>
      <c r="H213" s="11">
        <f>VLOOKUP(C213,'jul02-18'!B:C,2,0)</f>
        <v>3165</v>
      </c>
      <c r="I213" s="11">
        <f>VLOOKUP(C213,'jul-18'!$B:$C,2,0)</f>
        <v>3282</v>
      </c>
      <c r="J213" s="11">
        <f>VLOOKUP(Timeseries!C213,Sheet1!B:C,2,0)</f>
        <v>2801</v>
      </c>
      <c r="L213" s="65">
        <f t="shared" si="31"/>
        <v>1.6579701535062129E-3</v>
      </c>
    </row>
    <row r="214" spans="2:12" s="6" customFormat="1" ht="13.5" customHeight="1">
      <c r="B214" s="22" t="s">
        <v>645</v>
      </c>
      <c r="C214" s="11" t="s">
        <v>144</v>
      </c>
      <c r="D214" s="11" t="s">
        <v>315</v>
      </c>
      <c r="E214" s="11" t="s">
        <v>306</v>
      </c>
      <c r="F214" s="11">
        <f>IFERROR(VLOOKUP(C214,'[1]OTA Consolidated Data'!$B:$J,9,0),0)</f>
        <v>3745</v>
      </c>
      <c r="G214" s="11">
        <v>3974</v>
      </c>
      <c r="H214" s="11">
        <f>VLOOKUP(C214,'jul02-18'!B:C,2,0)</f>
        <v>4322</v>
      </c>
      <c r="I214" s="11">
        <f>VLOOKUP(C214,'jul-18'!$B:$C,2,0)</f>
        <v>4473</v>
      </c>
      <c r="J214" s="11">
        <f>VLOOKUP(Timeseries!C214,Sheet1!B:C,2,0)</f>
        <v>3906</v>
      </c>
      <c r="L214" s="65">
        <f t="shared" si="31"/>
        <v>2.2596284267621235E-3</v>
      </c>
    </row>
    <row r="215" spans="2:12" s="6" customFormat="1" ht="13.5" customHeight="1">
      <c r="B215" s="22" t="s">
        <v>643</v>
      </c>
      <c r="C215" s="11" t="s">
        <v>178</v>
      </c>
      <c r="D215" s="11" t="s">
        <v>315</v>
      </c>
      <c r="E215" s="11" t="s">
        <v>306</v>
      </c>
      <c r="F215" s="11">
        <f>IFERROR(VLOOKUP(C215,'[1]OTA Consolidated Data'!$B:$J,9,0),0)</f>
        <v>5123</v>
      </c>
      <c r="G215" s="11">
        <v>5302</v>
      </c>
      <c r="H215" s="11">
        <f>VLOOKUP(C215,'jul02-18'!B:C,2,0)</f>
        <v>5622</v>
      </c>
      <c r="I215" s="11">
        <f>VLOOKUP(C215,'jul-18'!$B:$C,2,0)</f>
        <v>5719</v>
      </c>
      <c r="J215" s="11">
        <f>VLOOKUP(Timeseries!C215,Sheet1!B:C,2,0)</f>
        <v>4882</v>
      </c>
      <c r="L215" s="65">
        <f t="shared" si="31"/>
        <v>2.8890710871121361E-3</v>
      </c>
    </row>
    <row r="216" spans="2:12" s="6" customFormat="1" ht="13.5" customHeight="1">
      <c r="B216" s="22" t="s">
        <v>640</v>
      </c>
      <c r="C216" s="11" t="s">
        <v>206</v>
      </c>
      <c r="D216" s="11" t="s">
        <v>315</v>
      </c>
      <c r="E216" s="11" t="s">
        <v>306</v>
      </c>
      <c r="F216" s="11">
        <f>IFERROR(VLOOKUP(C216,'[1]OTA Consolidated Data'!$B:$J,9,0),0)</f>
        <v>7862</v>
      </c>
      <c r="G216" s="11">
        <v>8063</v>
      </c>
      <c r="H216" s="11">
        <f>VLOOKUP(C216,'jul02-18'!B:C,2,0)</f>
        <v>8340</v>
      </c>
      <c r="I216" s="11">
        <f>VLOOKUP(C216,'jul-18'!$B:$C,2,0)</f>
        <v>8460</v>
      </c>
      <c r="J216" s="11">
        <f>VLOOKUP(Timeseries!C216,Sheet1!B:C,2,0)</f>
        <v>7340</v>
      </c>
      <c r="L216" s="65">
        <f t="shared" si="31"/>
        <v>4.2737439057472766E-3</v>
      </c>
    </row>
    <row r="217" spans="2:12" s="6" customFormat="1" ht="13.5" customHeight="1">
      <c r="B217" s="22" t="s">
        <v>639</v>
      </c>
      <c r="C217" s="11" t="s">
        <v>97</v>
      </c>
      <c r="D217" s="11" t="s">
        <v>315</v>
      </c>
      <c r="E217" s="11" t="s">
        <v>306</v>
      </c>
      <c r="F217" s="11">
        <f>IFERROR(VLOOKUP(C217,'[1]OTA Consolidated Data'!$B:$J,9,0),0)</f>
        <v>71166</v>
      </c>
      <c r="G217" s="11">
        <v>72290</v>
      </c>
      <c r="H217" s="11">
        <f>VLOOKUP(C217,'jul02-18'!B:C,2,0)</f>
        <v>77291</v>
      </c>
      <c r="I217" s="11">
        <f>VLOOKUP(C217,'jul-18'!$B:$C,2,0)</f>
        <v>79224</v>
      </c>
      <c r="J217" s="11">
        <f>VLOOKUP(Timeseries!C217,Sheet1!B:C,2,0)</f>
        <v>70682</v>
      </c>
      <c r="L217" s="65">
        <f t="shared" si="31"/>
        <v>4.0021641511692935E-2</v>
      </c>
    </row>
    <row r="218" spans="2:12" s="6" customFormat="1" ht="13.5" customHeight="1">
      <c r="B218" s="22" t="s">
        <v>664</v>
      </c>
      <c r="C218" s="11" t="s">
        <v>33</v>
      </c>
      <c r="D218" s="11" t="s">
        <v>317</v>
      </c>
      <c r="E218" s="11" t="s">
        <v>306</v>
      </c>
      <c r="F218" s="11">
        <f>IFERROR(VLOOKUP(C218,'[1]OTA Consolidated Data'!$B:$J,9,0),0)</f>
        <v>3135</v>
      </c>
      <c r="G218" s="11">
        <v>3488</v>
      </c>
      <c r="H218" s="11">
        <f>VLOOKUP(C218,'jul02-18'!B:C,2,0)</f>
        <v>4119</v>
      </c>
      <c r="I218" s="11">
        <f>VLOOKUP(C218,'jul-18'!$B:$C,2,0)</f>
        <v>4643</v>
      </c>
      <c r="J218" s="11">
        <f>VLOOKUP(Timeseries!C218,Sheet1!B:C,2,0)</f>
        <v>4177</v>
      </c>
      <c r="L218" s="65">
        <f t="shared" si="31"/>
        <v>2.34550744141662E-3</v>
      </c>
    </row>
    <row r="219" spans="2:12" s="6" customFormat="1" ht="13.5" customHeight="1">
      <c r="B219" s="22" t="s">
        <v>670</v>
      </c>
      <c r="C219" s="11" t="s">
        <v>27</v>
      </c>
      <c r="D219" s="11" t="s">
        <v>317</v>
      </c>
      <c r="E219" s="11" t="s">
        <v>306</v>
      </c>
      <c r="F219" s="11">
        <f>IFERROR(VLOOKUP(C219,'[1]OTA Consolidated Data'!$B:$J,9,0),0)</f>
        <v>610</v>
      </c>
      <c r="G219" s="11">
        <v>599</v>
      </c>
      <c r="H219" s="11">
        <f>VLOOKUP(C219,'jul02-18'!B:C,2,0)</f>
        <v>609</v>
      </c>
      <c r="I219" s="11">
        <f>VLOOKUP(C219,'jul-18'!$B:$C,2,0)</f>
        <v>616</v>
      </c>
      <c r="J219" s="11">
        <f>VLOOKUP(Timeseries!C219,Sheet1!B:C,2,0)</f>
        <v>534</v>
      </c>
      <c r="L219" s="65">
        <f t="shared" si="31"/>
        <v>3.1118513545393877E-4</v>
      </c>
    </row>
    <row r="220" spans="2:12" s="6" customFormat="1" ht="13.5" customHeight="1">
      <c r="B220" s="22" t="s">
        <v>662</v>
      </c>
      <c r="C220" s="11" t="s">
        <v>663</v>
      </c>
      <c r="D220" s="11" t="s">
        <v>317</v>
      </c>
      <c r="E220" s="11" t="s">
        <v>306</v>
      </c>
      <c r="F220" s="11">
        <f>IFERROR(VLOOKUP(C220,'[1]OTA Consolidated Data'!$B:$J,9,0),0)</f>
        <v>4617</v>
      </c>
      <c r="G220" s="11">
        <v>4976</v>
      </c>
      <c r="H220" s="11">
        <f>VLOOKUP(C220,'jul02-18'!B:C,2,0)</f>
        <v>5279</v>
      </c>
      <c r="I220" s="11">
        <f>VLOOKUP(C220,'jul-18'!$B:$C,2,0)</f>
        <v>5643</v>
      </c>
      <c r="J220" s="11">
        <f>VLOOKUP(Timeseries!C220,Sheet1!B:C,2,0)</f>
        <v>5004</v>
      </c>
      <c r="L220" s="65">
        <f t="shared" si="31"/>
        <v>2.850678115854832E-3</v>
      </c>
    </row>
    <row r="221" spans="2:12" s="6" customFormat="1" ht="13.5" customHeight="1">
      <c r="B221" s="22" t="s">
        <v>661</v>
      </c>
      <c r="C221" s="11" t="s">
        <v>115</v>
      </c>
      <c r="D221" s="11" t="s">
        <v>317</v>
      </c>
      <c r="E221" s="11" t="s">
        <v>306</v>
      </c>
      <c r="F221" s="11">
        <f>IFERROR(VLOOKUP(C221,'[1]OTA Consolidated Data'!$B:$J,9,0),0)</f>
        <v>90488</v>
      </c>
      <c r="G221" s="11">
        <v>94112</v>
      </c>
      <c r="H221" s="11">
        <f>VLOOKUP(C221,'jul02-18'!B:C,2,0)</f>
        <v>99457</v>
      </c>
      <c r="I221" s="11">
        <f>VLOOKUP(C221,'jul-18'!$B:$C,2,0)</f>
        <v>101686</v>
      </c>
      <c r="J221" s="11">
        <f>VLOOKUP(Timeseries!C221,Sheet1!B:C,2,0)</f>
        <v>91742</v>
      </c>
      <c r="L221" s="65">
        <f t="shared" si="31"/>
        <v>5.1368785200924055E-2</v>
      </c>
    </row>
    <row r="222" spans="2:12" s="6" customFormat="1" ht="13.5" customHeight="1">
      <c r="B222" s="22" t="s">
        <v>671</v>
      </c>
      <c r="C222" s="11" t="s">
        <v>102</v>
      </c>
      <c r="D222" s="11" t="s">
        <v>317</v>
      </c>
      <c r="E222" s="11" t="s">
        <v>306</v>
      </c>
      <c r="F222" s="11">
        <f>IFERROR(VLOOKUP(C222,'[1]OTA Consolidated Data'!$B:$J,9,0),0)</f>
        <v>0</v>
      </c>
      <c r="G222" s="11">
        <v>26</v>
      </c>
      <c r="H222" s="11">
        <f>VLOOKUP(C222,'jul02-18'!B:C,2,0)</f>
        <v>28</v>
      </c>
      <c r="I222" s="11">
        <f>VLOOKUP(C222,'jul-18'!$B:$C,2,0)</f>
        <v>30</v>
      </c>
      <c r="J222" s="11">
        <f>VLOOKUP(Timeseries!C222,Sheet1!B:C,2,0)</f>
        <v>24</v>
      </c>
      <c r="L222" s="65">
        <f t="shared" si="31"/>
        <v>1.5155120233146369E-5</v>
      </c>
    </row>
    <row r="223" spans="2:12" s="6" customFormat="1" ht="13.5" customHeight="1">
      <c r="B223" s="22" t="s">
        <v>658</v>
      </c>
      <c r="C223" s="11" t="s">
        <v>108</v>
      </c>
      <c r="D223" s="11" t="s">
        <v>317</v>
      </c>
      <c r="E223" s="11" t="s">
        <v>306</v>
      </c>
      <c r="F223" s="11">
        <f>IFERROR(VLOOKUP(C223,'[1]OTA Consolidated Data'!$B:$J,9,0),0)</f>
        <v>36873</v>
      </c>
      <c r="G223" s="11">
        <v>39268</v>
      </c>
      <c r="H223" s="11">
        <f>VLOOKUP(C223,'jul02-18'!B:C,2,0)</f>
        <v>42282</v>
      </c>
      <c r="I223" s="11">
        <f>VLOOKUP(C223,'jul-18'!$B:$C,2,0)</f>
        <v>44263</v>
      </c>
      <c r="J223" s="11">
        <f>VLOOKUP(Timeseries!C223,Sheet1!B:C,2,0)</f>
        <v>42010</v>
      </c>
      <c r="L223" s="65">
        <f t="shared" si="31"/>
        <v>2.2360369562658591E-2</v>
      </c>
    </row>
    <row r="224" spans="2:12" s="6" customFormat="1" ht="13.5" customHeight="1">
      <c r="B224" s="22" t="s">
        <v>656</v>
      </c>
      <c r="C224" s="11" t="s">
        <v>124</v>
      </c>
      <c r="D224" s="11" t="s">
        <v>317</v>
      </c>
      <c r="E224" s="11" t="s">
        <v>306</v>
      </c>
      <c r="F224" s="11">
        <f>IFERROR(VLOOKUP(C224,'[1]OTA Consolidated Data'!$B:$J,9,0),0)</f>
        <v>189984</v>
      </c>
      <c r="G224" s="11">
        <v>197471</v>
      </c>
      <c r="H224" s="11">
        <f>VLOOKUP(C224,'jul02-18'!B:C,2,0)</f>
        <v>207454</v>
      </c>
      <c r="I224" s="11">
        <f>VLOOKUP(C224,'jul-18'!$B:$C,2,0)</f>
        <v>212428</v>
      </c>
      <c r="J224" s="11">
        <f>VLOOKUP(Timeseries!C224,Sheet1!B:C,2,0)</f>
        <v>193391</v>
      </c>
      <c r="L224" s="65">
        <f t="shared" si="31"/>
        <v>0.10731239602956057</v>
      </c>
    </row>
    <row r="225" spans="2:12" s="6" customFormat="1" ht="13.5" customHeight="1">
      <c r="B225" s="22">
        <v>0</v>
      </c>
      <c r="C225" s="11" t="s">
        <v>245</v>
      </c>
      <c r="D225" s="11" t="s">
        <v>317</v>
      </c>
      <c r="E225" s="11" t="s">
        <v>306</v>
      </c>
      <c r="F225" s="11">
        <f>IFERROR(VLOOKUP(C225,'[1]OTA Consolidated Data'!$B:$J,9,0),0)</f>
        <v>211</v>
      </c>
      <c r="G225" s="11">
        <v>226</v>
      </c>
      <c r="H225" s="11">
        <f>VLOOKUP(C225,'jul02-18'!B:C,2,0)</f>
        <v>241</v>
      </c>
      <c r="I225" s="11">
        <f>VLOOKUP(C225,'jul-18'!$B:$C,2,0)</f>
        <v>265</v>
      </c>
      <c r="J225" s="11">
        <f>VLOOKUP(Timeseries!C225,Sheet1!B:C,2,0)</f>
        <v>237</v>
      </c>
      <c r="L225" s="65">
        <f t="shared" si="31"/>
        <v>1.3387022872612627E-4</v>
      </c>
    </row>
    <row r="226" spans="2:12" s="6" customFormat="1" ht="13.5" customHeight="1">
      <c r="B226" s="22" t="s">
        <v>665</v>
      </c>
      <c r="C226" s="33" t="s">
        <v>666</v>
      </c>
      <c r="D226" s="11" t="s">
        <v>317</v>
      </c>
      <c r="E226" s="11" t="s">
        <v>306</v>
      </c>
      <c r="F226" s="11">
        <f>IFERROR(VLOOKUP(C226,'[1]OTA Consolidated Data'!$B:$J,9,0),0)</f>
        <v>1856</v>
      </c>
      <c r="G226" s="11">
        <v>1866</v>
      </c>
      <c r="H226" s="11">
        <f>VLOOKUP(C226,'jul02-18'!B:C,2,0)</f>
        <v>1957</v>
      </c>
      <c r="I226" s="11">
        <f>VLOOKUP(C226,'jul-18'!$B:$C,2,0)</f>
        <v>2046</v>
      </c>
      <c r="J226" s="11" t="e">
        <f>VLOOKUP(Timeseries!C226,Sheet1!B:C,2,0)</f>
        <v>#N/A</v>
      </c>
      <c r="L226" s="65">
        <f t="shared" si="31"/>
        <v>1.0335791999005824E-3</v>
      </c>
    </row>
    <row r="227" spans="2:12" s="6" customFormat="1" ht="13.5" customHeight="1">
      <c r="B227" s="22" t="s">
        <v>669</v>
      </c>
      <c r="C227" s="11" t="s">
        <v>164</v>
      </c>
      <c r="D227" s="11" t="s">
        <v>317</v>
      </c>
      <c r="E227" s="11" t="s">
        <v>306</v>
      </c>
      <c r="F227" s="11">
        <f>IFERROR(VLOOKUP(C227,'[1]OTA Consolidated Data'!$B:$J,9,0),0)</f>
        <v>1960</v>
      </c>
      <c r="G227" s="11">
        <v>2053</v>
      </c>
      <c r="H227" s="11">
        <f>VLOOKUP(C227,'jul02-18'!B:C,2,0)</f>
        <v>2190</v>
      </c>
      <c r="I227" s="11">
        <f>VLOOKUP(C227,'jul-18'!$B:$C,2,0)</f>
        <v>2221</v>
      </c>
      <c r="J227" s="11">
        <f>VLOOKUP(Timeseries!C227,Sheet1!B:C,2,0)</f>
        <v>1928</v>
      </c>
      <c r="L227" s="65">
        <f t="shared" si="31"/>
        <v>1.1219840679272696E-3</v>
      </c>
    </row>
    <row r="228" spans="2:12" s="6" customFormat="1" ht="13.5" customHeight="1">
      <c r="B228" s="22" t="s">
        <v>668</v>
      </c>
      <c r="C228" s="11" t="s">
        <v>151</v>
      </c>
      <c r="D228" s="11" t="s">
        <v>317</v>
      </c>
      <c r="E228" s="11" t="s">
        <v>306</v>
      </c>
      <c r="F228" s="11">
        <f>IFERROR(VLOOKUP(C228,'[1]OTA Consolidated Data'!$B:$J,9,0),0)</f>
        <v>7955</v>
      </c>
      <c r="G228" s="11">
        <v>8645</v>
      </c>
      <c r="H228" s="11">
        <f>VLOOKUP(C228,'jul02-18'!B:C,2,0)</f>
        <v>9557</v>
      </c>
      <c r="I228" s="11">
        <f>VLOOKUP(C228,'jul-18'!$B:$C,2,0)</f>
        <v>10128</v>
      </c>
      <c r="J228" s="11">
        <f>VLOOKUP(Timeseries!C228,Sheet1!B:C,2,0)</f>
        <v>8953</v>
      </c>
      <c r="L228" s="65">
        <f t="shared" si="31"/>
        <v>5.1163685907102147E-3</v>
      </c>
    </row>
    <row r="229" spans="2:12" s="6" customFormat="1" ht="13.5" customHeight="1">
      <c r="B229" s="22" t="s">
        <v>659</v>
      </c>
      <c r="C229" s="11" t="s">
        <v>194</v>
      </c>
      <c r="D229" s="11" t="s">
        <v>317</v>
      </c>
      <c r="E229" s="11" t="s">
        <v>306</v>
      </c>
      <c r="F229" s="11">
        <f>IFERROR(VLOOKUP(C229,'[1]OTA Consolidated Data'!$B:$J,9,0),0)</f>
        <v>27173</v>
      </c>
      <c r="G229" s="11">
        <v>28931</v>
      </c>
      <c r="H229" s="11">
        <f>VLOOKUP(C229,'jul02-18'!B:C,2,0)</f>
        <v>30858</v>
      </c>
      <c r="I229" s="11">
        <f>VLOOKUP(C229,'jul-18'!$B:$C,2,0)</f>
        <v>32120</v>
      </c>
      <c r="J229" s="11">
        <f>VLOOKUP(Timeseries!C229,Sheet1!B:C,2,0)</f>
        <v>30072</v>
      </c>
      <c r="L229" s="65">
        <f t="shared" si="31"/>
        <v>1.622608206295538E-2</v>
      </c>
    </row>
    <row r="230" spans="2:12" s="6" customFormat="1" ht="13.5" customHeight="1">
      <c r="B230" s="22" t="s">
        <v>672</v>
      </c>
      <c r="C230" s="11" t="s">
        <v>211</v>
      </c>
      <c r="D230" s="11" t="s">
        <v>317</v>
      </c>
      <c r="E230" s="11" t="s">
        <v>306</v>
      </c>
      <c r="F230" s="11">
        <f>IFERROR(VLOOKUP(C230,'[1]OTA Consolidated Data'!$B:$J,9,0),0)</f>
        <v>41</v>
      </c>
      <c r="G230" s="11">
        <v>42</v>
      </c>
      <c r="H230" s="11">
        <f>VLOOKUP(C230,'jul02-18'!B:C,2,0)</f>
        <v>41</v>
      </c>
      <c r="I230" s="11">
        <f>VLOOKUP(C230,'jul-18'!$B:$C,2,0)</f>
        <v>41</v>
      </c>
      <c r="J230" s="11">
        <f>VLOOKUP(Timeseries!C230,Sheet1!B:C,2,0)</f>
        <v>37</v>
      </c>
      <c r="L230" s="65">
        <f t="shared" si="31"/>
        <v>2.0711997651966704E-5</v>
      </c>
    </row>
    <row r="231" spans="2:12" s="6" customFormat="1" ht="13.5" customHeight="1">
      <c r="B231" s="22" t="s">
        <v>660</v>
      </c>
      <c r="C231" s="11" t="s">
        <v>200</v>
      </c>
      <c r="D231" s="11" t="s">
        <v>317</v>
      </c>
      <c r="E231" s="11" t="s">
        <v>306</v>
      </c>
      <c r="F231" s="11">
        <f>IFERROR(VLOOKUP(C231,'[1]OTA Consolidated Data'!$B:$J,9,0),0)</f>
        <v>5948</v>
      </c>
      <c r="G231" s="11">
        <v>6365</v>
      </c>
      <c r="H231" s="11">
        <f>VLOOKUP(C231,'jul02-18'!B:C,2,0)</f>
        <v>6774</v>
      </c>
      <c r="I231" s="11">
        <f>VLOOKUP(C231,'jul-18'!$B:$C,2,0)</f>
        <v>7182</v>
      </c>
      <c r="J231" s="11">
        <f>VLOOKUP(Timeseries!C231,Sheet1!B:C,2,0)</f>
        <v>6405</v>
      </c>
      <c r="L231" s="65">
        <f t="shared" ref="L231:L263" si="32">I231/I$11</f>
        <v>3.6281357838152408E-3</v>
      </c>
    </row>
    <row r="232" spans="2:12" s="6" customFormat="1" ht="13.5" customHeight="1">
      <c r="B232" s="22" t="s">
        <v>667</v>
      </c>
      <c r="C232" s="11" t="s">
        <v>208</v>
      </c>
      <c r="D232" s="11" t="s">
        <v>317</v>
      </c>
      <c r="E232" s="11" t="s">
        <v>306</v>
      </c>
      <c r="F232" s="11">
        <f>IFERROR(VLOOKUP(C232,'[1]OTA Consolidated Data'!$B:$J,9,0),0)</f>
        <v>4463</v>
      </c>
      <c r="G232" s="11">
        <v>4705</v>
      </c>
      <c r="H232" s="11">
        <f>VLOOKUP(C232,'jul02-18'!B:C,2,0)</f>
        <v>4983</v>
      </c>
      <c r="I232" s="11">
        <f>VLOOKUP(C232,'jul-18'!$B:$C,2,0)</f>
        <v>5194</v>
      </c>
      <c r="J232" s="11">
        <f>VLOOKUP(Timeseries!C232,Sheet1!B:C,2,0)</f>
        <v>4862</v>
      </c>
      <c r="L232" s="65">
        <f t="shared" si="32"/>
        <v>2.6238564830320748E-3</v>
      </c>
    </row>
    <row r="233" spans="2:12" s="6" customFormat="1" ht="13.5" customHeight="1">
      <c r="B233" s="22" t="s">
        <v>657</v>
      </c>
      <c r="C233" s="11" t="s">
        <v>88</v>
      </c>
      <c r="D233" s="11" t="s">
        <v>317</v>
      </c>
      <c r="E233" s="11" t="s">
        <v>306</v>
      </c>
      <c r="F233" s="11">
        <f>IFERROR(VLOOKUP(C233,'[1]OTA Consolidated Data'!$B:$J,9,0),0)</f>
        <v>101732</v>
      </c>
      <c r="G233" s="11">
        <v>107230</v>
      </c>
      <c r="H233" s="11">
        <f>VLOOKUP(C233,'jul02-18'!B:C,2,0)</f>
        <v>114195</v>
      </c>
      <c r="I233" s="11">
        <f>VLOOKUP(C233,'jul-18'!$B:$C,2,0)</f>
        <v>117507</v>
      </c>
      <c r="J233" s="11">
        <f>VLOOKUP(Timeseries!C233,Sheet1!B:C,2,0)</f>
        <v>104488</v>
      </c>
      <c r="L233" s="65">
        <f t="shared" si="32"/>
        <v>5.9361090441211017E-2</v>
      </c>
    </row>
    <row r="234" spans="2:12" s="6" customFormat="1" ht="13.5" customHeight="1">
      <c r="B234" s="22" t="s">
        <v>677</v>
      </c>
      <c r="C234" s="11" t="s">
        <v>37</v>
      </c>
      <c r="D234" s="11" t="s">
        <v>316</v>
      </c>
      <c r="E234" s="11" t="s">
        <v>306</v>
      </c>
      <c r="F234" s="11">
        <f>IFERROR(VLOOKUP(C234,'[1]OTA Consolidated Data'!$B:$J,9,0),0)</f>
        <v>29705</v>
      </c>
      <c r="G234" s="11">
        <v>30038</v>
      </c>
      <c r="H234" s="11">
        <f>VLOOKUP(C234,'jul02-18'!B:C,2,0)</f>
        <v>30556</v>
      </c>
      <c r="I234" s="11">
        <f>VLOOKUP(C234,'jul-18'!$B:$C,2,0)</f>
        <v>30848</v>
      </c>
      <c r="J234" s="11">
        <f>VLOOKUP(Timeseries!C234,Sheet1!B:C,2,0)</f>
        <v>28304</v>
      </c>
      <c r="L234" s="65">
        <f t="shared" si="32"/>
        <v>1.5583504965069973E-2</v>
      </c>
    </row>
    <row r="235" spans="2:12" s="6" customFormat="1" ht="13.5" customHeight="1">
      <c r="B235" s="22" t="s">
        <v>676</v>
      </c>
      <c r="C235" s="11" t="s">
        <v>44</v>
      </c>
      <c r="D235" s="11" t="s">
        <v>316</v>
      </c>
      <c r="E235" s="11" t="s">
        <v>306</v>
      </c>
      <c r="F235" s="11">
        <f>IFERROR(VLOOKUP(C235,'[1]OTA Consolidated Data'!$B:$J,9,0),0)</f>
        <v>8657</v>
      </c>
      <c r="G235" s="11">
        <v>8827</v>
      </c>
      <c r="H235" s="11">
        <f>VLOOKUP(C235,'jul02-18'!B:C,2,0)</f>
        <v>9067</v>
      </c>
      <c r="I235" s="11">
        <f>VLOOKUP(C235,'jul-18'!$B:$C,2,0)</f>
        <v>9264</v>
      </c>
      <c r="J235" s="11">
        <f>VLOOKUP(Timeseries!C235,Sheet1!B:C,2,0)</f>
        <v>8633</v>
      </c>
      <c r="L235" s="65">
        <f t="shared" si="32"/>
        <v>4.6799011279955987E-3</v>
      </c>
    </row>
    <row r="236" spans="2:12" s="6" customFormat="1" ht="13.5" customHeight="1">
      <c r="B236" s="22" t="s">
        <v>674</v>
      </c>
      <c r="C236" s="11" t="s">
        <v>95</v>
      </c>
      <c r="D236" s="11" t="s">
        <v>316</v>
      </c>
      <c r="E236" s="11" t="s">
        <v>306</v>
      </c>
      <c r="F236" s="11">
        <f>IFERROR(VLOOKUP(C236,'[1]OTA Consolidated Data'!$B:$J,9,0),0)</f>
        <v>108421</v>
      </c>
      <c r="G236" s="11">
        <v>114003</v>
      </c>
      <c r="H236" s="11">
        <f>VLOOKUP(C236,'jul02-18'!B:C,2,0)</f>
        <v>120420</v>
      </c>
      <c r="I236" s="11">
        <f>VLOOKUP(C236,'jul-18'!$B:$C,2,0)</f>
        <v>122335</v>
      </c>
      <c r="J236" s="11">
        <f>VLOOKUP(Timeseries!C236,Sheet1!B:C,2,0)</f>
        <v>103900</v>
      </c>
      <c r="L236" s="65">
        <f t="shared" si="32"/>
        <v>6.1800054457398702E-2</v>
      </c>
    </row>
    <row r="237" spans="2:12" s="6" customFormat="1" ht="13.5" customHeight="1">
      <c r="B237" s="22" t="s">
        <v>673</v>
      </c>
      <c r="C237" s="11" t="s">
        <v>78</v>
      </c>
      <c r="D237" s="11" t="s">
        <v>316</v>
      </c>
      <c r="E237" s="11" t="s">
        <v>306</v>
      </c>
      <c r="F237" s="11">
        <f>IFERROR(VLOOKUP(C237,'[1]OTA Consolidated Data'!$B:$J,9,0),0)</f>
        <v>66874</v>
      </c>
      <c r="G237" s="11">
        <v>69158</v>
      </c>
      <c r="H237" s="11">
        <f>VLOOKUP(C237,'jul02-18'!B:C,2,0)</f>
        <v>71802</v>
      </c>
      <c r="I237" s="11">
        <f>VLOOKUP(C237,'jul-18'!$B:$C,2,0)</f>
        <v>73410</v>
      </c>
      <c r="J237" s="11">
        <f>VLOOKUP(Timeseries!C237,Sheet1!B:C,2,0)</f>
        <v>69906</v>
      </c>
      <c r="L237" s="65">
        <f t="shared" si="32"/>
        <v>3.7084579210509165E-2</v>
      </c>
    </row>
    <row r="238" spans="2:12" s="6" customFormat="1" ht="13.5" customHeight="1">
      <c r="B238" s="22" t="s">
        <v>681</v>
      </c>
      <c r="C238" s="11" t="s">
        <v>140</v>
      </c>
      <c r="D238" s="11" t="s">
        <v>316</v>
      </c>
      <c r="E238" s="11" t="s">
        <v>306</v>
      </c>
      <c r="F238" s="11">
        <f>IFERROR(VLOOKUP(C238,'[1]OTA Consolidated Data'!$B:$J,9,0),0)</f>
        <v>38</v>
      </c>
      <c r="G238" s="11">
        <v>38</v>
      </c>
      <c r="H238" s="11">
        <f>VLOOKUP(C238,'jul02-18'!B:C,2,0)</f>
        <v>40</v>
      </c>
      <c r="I238" s="11">
        <f>VLOOKUP(C238,'jul-18'!$B:$C,2,0)</f>
        <v>41</v>
      </c>
      <c r="J238" s="11">
        <f>VLOOKUP(Timeseries!C238,Sheet1!B:C,2,0)</f>
        <v>40</v>
      </c>
      <c r="L238" s="65">
        <f t="shared" si="32"/>
        <v>2.0711997651966704E-5</v>
      </c>
    </row>
    <row r="239" spans="2:12" s="6" customFormat="1" ht="13.5" customHeight="1">
      <c r="B239" s="22" t="s">
        <v>679</v>
      </c>
      <c r="C239" s="11" t="s">
        <v>145</v>
      </c>
      <c r="D239" s="11" t="s">
        <v>316</v>
      </c>
      <c r="E239" s="11" t="s">
        <v>306</v>
      </c>
      <c r="F239" s="11">
        <f>IFERROR(VLOOKUP(C239,'[1]OTA Consolidated Data'!$B:$J,9,0),0)</f>
        <v>367</v>
      </c>
      <c r="G239" s="11">
        <v>371</v>
      </c>
      <c r="H239" s="11">
        <f>VLOOKUP(C239,'jul02-18'!B:C,2,0)</f>
        <v>380</v>
      </c>
      <c r="I239" s="11">
        <f>VLOOKUP(C239,'jul-18'!$B:$C,2,0)</f>
        <v>383</v>
      </c>
      <c r="J239" s="11">
        <f>VLOOKUP(Timeseries!C239,Sheet1!B:C,2,0)</f>
        <v>359</v>
      </c>
      <c r="L239" s="65">
        <f t="shared" si="32"/>
        <v>1.9348036830983532E-4</v>
      </c>
    </row>
    <row r="240" spans="2:12" s="6" customFormat="1" ht="13.5" customHeight="1">
      <c r="B240" s="22" t="s">
        <v>680</v>
      </c>
      <c r="C240" s="11" t="s">
        <v>149</v>
      </c>
      <c r="D240" s="11" t="s">
        <v>316</v>
      </c>
      <c r="E240" s="11" t="s">
        <v>306</v>
      </c>
      <c r="F240" s="11">
        <f>IFERROR(VLOOKUP(C240,'[1]OTA Consolidated Data'!$B:$J,9,0),0)</f>
        <v>34</v>
      </c>
      <c r="G240" s="11">
        <v>41</v>
      </c>
      <c r="H240" s="11">
        <f>VLOOKUP(C240,'jul02-18'!B:C,2,0)</f>
        <v>40</v>
      </c>
      <c r="I240" s="11">
        <f>VLOOKUP(C240,'jul-18'!$B:$C,2,0)</f>
        <v>39</v>
      </c>
      <c r="J240" s="11">
        <f>VLOOKUP(Timeseries!C240,Sheet1!B:C,2,0)</f>
        <v>30</v>
      </c>
      <c r="L240" s="65">
        <f t="shared" si="32"/>
        <v>1.970165630309028E-5</v>
      </c>
    </row>
    <row r="241" spans="2:12" s="6" customFormat="1" ht="13.5" customHeight="1">
      <c r="B241" s="22" t="s">
        <v>675</v>
      </c>
      <c r="C241" s="11" t="s">
        <v>177</v>
      </c>
      <c r="D241" s="11" t="s">
        <v>316</v>
      </c>
      <c r="E241" s="11" t="s">
        <v>306</v>
      </c>
      <c r="F241" s="11">
        <f>IFERROR(VLOOKUP(C241,'[1]OTA Consolidated Data'!$B:$J,9,0),0)</f>
        <v>13708</v>
      </c>
      <c r="G241" s="11">
        <v>13950</v>
      </c>
      <c r="H241" s="11">
        <f>VLOOKUP(C241,'jul02-18'!B:C,2,0)</f>
        <v>14324</v>
      </c>
      <c r="I241" s="11">
        <f>VLOOKUP(C241,'jul-18'!$B:$C,2,0)</f>
        <v>14436</v>
      </c>
      <c r="J241" s="11">
        <f>VLOOKUP(Timeseries!C241,Sheet1!B:C,2,0)</f>
        <v>12889</v>
      </c>
      <c r="L241" s="65">
        <f t="shared" si="32"/>
        <v>7.2926438561900335E-3</v>
      </c>
    </row>
    <row r="242" spans="2:12" s="6" customFormat="1" ht="13.5" customHeight="1">
      <c r="B242" s="22" t="s">
        <v>678</v>
      </c>
      <c r="C242" s="11" t="s">
        <v>65</v>
      </c>
      <c r="D242" s="11" t="s">
        <v>316</v>
      </c>
      <c r="E242" s="11" t="s">
        <v>306</v>
      </c>
      <c r="F242" s="11">
        <f>IFERROR(VLOOKUP(C242,'[1]OTA Consolidated Data'!$B:$J,9,0),0)</f>
        <v>13194</v>
      </c>
      <c r="G242" s="11">
        <v>13044</v>
      </c>
      <c r="H242" s="11">
        <f>VLOOKUP(C242,'jul02-18'!B:C,2,0)</f>
        <v>13380</v>
      </c>
      <c r="I242" s="11">
        <f>VLOOKUP(C242,'jul-18'!$B:$C,2,0)</f>
        <v>13480</v>
      </c>
      <c r="J242" s="11">
        <f>VLOOKUP(Timeseries!C242,Sheet1!B:C,2,0)</f>
        <v>12425</v>
      </c>
      <c r="L242" s="65">
        <f t="shared" si="32"/>
        <v>6.8097006914271023E-3</v>
      </c>
    </row>
    <row r="243" spans="2:12" s="6" customFormat="1" ht="13.5" customHeight="1">
      <c r="B243" s="22" t="s">
        <v>682</v>
      </c>
      <c r="C243" s="11" t="s">
        <v>38</v>
      </c>
      <c r="D243" s="11" t="s">
        <v>324</v>
      </c>
      <c r="E243" s="11" t="s">
        <v>308</v>
      </c>
      <c r="F243" s="11">
        <f>IFERROR(VLOOKUP(C243,'[1]OTA Consolidated Data'!$B:$J,9,0),0)</f>
        <v>25570</v>
      </c>
      <c r="G243" s="11">
        <v>26678</v>
      </c>
      <c r="H243" s="11">
        <f>VLOOKUP(C243,'jul02-18'!B:C,2,0)</f>
        <v>27593</v>
      </c>
      <c r="I243" s="11">
        <f>VLOOKUP(C243,'jul-18'!$B:$C,2,0)</f>
        <v>28054</v>
      </c>
      <c r="J243" s="11">
        <f>VLOOKUP(Timeseries!C243,Sheet1!B:C,2,0)</f>
        <v>24152</v>
      </c>
      <c r="L243" s="65">
        <f t="shared" si="32"/>
        <v>1.4172058100689609E-2</v>
      </c>
    </row>
    <row r="244" spans="2:12" s="6" customFormat="1" ht="13.5" customHeight="1">
      <c r="B244" s="22" t="s">
        <v>683</v>
      </c>
      <c r="C244" s="11" t="s">
        <v>182</v>
      </c>
      <c r="D244" s="11" t="s">
        <v>324</v>
      </c>
      <c r="E244" s="11" t="s">
        <v>308</v>
      </c>
      <c r="F244" s="11">
        <f>IFERROR(VLOOKUP(C244,'[1]OTA Consolidated Data'!$B:$J,9,0),0)</f>
        <v>7711</v>
      </c>
      <c r="G244" s="11">
        <v>7993</v>
      </c>
      <c r="H244" s="11">
        <f>VLOOKUP(C244,'jul02-18'!B:C,2,0)</f>
        <v>8183</v>
      </c>
      <c r="I244" s="11">
        <f>VLOOKUP(C244,'jul-18'!$B:$C,2,0)</f>
        <v>8291</v>
      </c>
      <c r="J244" s="11">
        <f>VLOOKUP(Timeseries!C244,Sheet1!B:C,2,0)</f>
        <v>6967</v>
      </c>
      <c r="L244" s="65">
        <f t="shared" si="32"/>
        <v>4.1883700617672184E-3</v>
      </c>
    </row>
    <row r="245" spans="2:12" s="6" customFormat="1" ht="13.5" customHeight="1">
      <c r="B245" s="22" t="s">
        <v>708</v>
      </c>
      <c r="C245" s="11" t="s">
        <v>174</v>
      </c>
      <c r="D245" s="11" t="s">
        <v>324</v>
      </c>
      <c r="E245" s="11" t="s">
        <v>308</v>
      </c>
      <c r="F245" s="11">
        <f>IFERROR(VLOOKUP(C245,'[1]OTA Consolidated Data'!$B:$J,9,0),0)</f>
        <v>0</v>
      </c>
      <c r="G245" s="11">
        <v>64</v>
      </c>
      <c r="H245" s="11">
        <f>VLOOKUP(C245,'jul02-18'!B:C,2,0)</f>
        <v>64</v>
      </c>
      <c r="I245" s="11">
        <f>VLOOKUP(C245,'jul-18'!$B:$C,2,0)</f>
        <v>64</v>
      </c>
      <c r="J245" s="11" t="e">
        <f>VLOOKUP(Timeseries!C245,Sheet1!B:C,2,0)</f>
        <v>#N/A</v>
      </c>
      <c r="L245" s="65">
        <f t="shared" si="32"/>
        <v>3.2330923164045591E-5</v>
      </c>
    </row>
    <row r="246" spans="2:12" s="6" customFormat="1" ht="13.5" customHeight="1">
      <c r="B246" s="22" t="s">
        <v>685</v>
      </c>
      <c r="C246" s="11" t="s">
        <v>91</v>
      </c>
      <c r="D246" s="11" t="s">
        <v>325</v>
      </c>
      <c r="E246" s="11" t="s">
        <v>308</v>
      </c>
      <c r="F246" s="11">
        <f>IFERROR(VLOOKUP(C246,'[1]OTA Consolidated Data'!$B:$J,9,0),0)</f>
        <v>296</v>
      </c>
      <c r="G246" s="11">
        <v>292</v>
      </c>
      <c r="H246" s="11">
        <f>VLOOKUP(C246,'jul02-18'!B:C,2,0)</f>
        <v>299</v>
      </c>
      <c r="I246" s="11">
        <f>VLOOKUP(C246,'jul-18'!$B:$C,2,0)</f>
        <v>301</v>
      </c>
      <c r="J246" s="11">
        <f>VLOOKUP(Timeseries!C246,Sheet1!B:C,2,0)</f>
        <v>242</v>
      </c>
      <c r="L246" s="65">
        <f t="shared" si="32"/>
        <v>1.520563730059019E-4</v>
      </c>
    </row>
    <row r="247" spans="2:12" s="6" customFormat="1" ht="13.5" customHeight="1">
      <c r="B247" s="22" t="s">
        <v>687</v>
      </c>
      <c r="C247" s="11" t="s">
        <v>172</v>
      </c>
      <c r="D247" s="11" t="s">
        <v>325</v>
      </c>
      <c r="E247" s="11" t="s">
        <v>308</v>
      </c>
      <c r="F247" s="11">
        <f>IFERROR(VLOOKUP(C247,'[1]OTA Consolidated Data'!$B:$J,9,0),0)</f>
        <v>61</v>
      </c>
      <c r="G247" s="11">
        <v>60</v>
      </c>
      <c r="H247" s="11">
        <f>VLOOKUP(C247,'jul02-18'!B:C,2,0)</f>
        <v>65</v>
      </c>
      <c r="I247" s="11">
        <f>VLOOKUP(C247,'jul-18'!$B:$C,2,0)</f>
        <v>66</v>
      </c>
      <c r="J247" s="11">
        <f>VLOOKUP(Timeseries!C247,Sheet1!B:C,2,0)</f>
        <v>64</v>
      </c>
      <c r="L247" s="65">
        <f t="shared" si="32"/>
        <v>3.3341264512922014E-5</v>
      </c>
    </row>
    <row r="248" spans="2:12" s="6" customFormat="1" ht="13.5" customHeight="1">
      <c r="B248" s="22" t="s">
        <v>684</v>
      </c>
      <c r="C248" s="11" t="s">
        <v>187</v>
      </c>
      <c r="D248" s="11" t="s">
        <v>325</v>
      </c>
      <c r="E248" s="11" t="s">
        <v>308</v>
      </c>
      <c r="F248" s="11">
        <f>IFERROR(VLOOKUP(C248,'[1]OTA Consolidated Data'!$B:$J,9,0),0)</f>
        <v>53</v>
      </c>
      <c r="G248" s="11">
        <v>53</v>
      </c>
      <c r="H248" s="11">
        <f>VLOOKUP(C248,'jul02-18'!B:C,2,0)</f>
        <v>56</v>
      </c>
      <c r="I248" s="11">
        <f>VLOOKUP(C248,'jul-18'!$B:$C,2,0)</f>
        <v>56</v>
      </c>
      <c r="J248" s="11">
        <f>VLOOKUP(Timeseries!C248,Sheet1!B:C,2,0)</f>
        <v>52</v>
      </c>
      <c r="L248" s="65">
        <f t="shared" si="32"/>
        <v>2.8289557768539891E-5</v>
      </c>
    </row>
    <row r="249" spans="2:12" s="6" customFormat="1" ht="13.5" customHeight="1">
      <c r="B249" s="22" t="s">
        <v>686</v>
      </c>
      <c r="C249" s="11" t="s">
        <v>204</v>
      </c>
      <c r="D249" s="11" t="s">
        <v>325</v>
      </c>
      <c r="E249" s="11" t="s">
        <v>308</v>
      </c>
      <c r="F249" s="11">
        <f>IFERROR(VLOOKUP(C249,'[1]OTA Consolidated Data'!$B:$J,9,0),0)</f>
        <v>25</v>
      </c>
      <c r="G249" s="11">
        <v>25</v>
      </c>
      <c r="H249" s="11">
        <f>VLOOKUP(C249,'jul02-18'!B:C,2,0)</f>
        <v>26</v>
      </c>
      <c r="I249" s="11">
        <f>VLOOKUP(C249,'jul-18'!$B:$C,2,0)</f>
        <v>26</v>
      </c>
      <c r="J249" s="11">
        <f>VLOOKUP(Timeseries!C249,Sheet1!B:C,2,0)</f>
        <v>25</v>
      </c>
      <c r="L249" s="65">
        <f t="shared" si="32"/>
        <v>1.3134437535393521E-5</v>
      </c>
    </row>
    <row r="250" spans="2:12" s="6" customFormat="1" ht="13.5" customHeight="1">
      <c r="B250" s="22" t="s">
        <v>688</v>
      </c>
      <c r="C250" s="11" t="s">
        <v>243</v>
      </c>
      <c r="D250" s="11" t="s">
        <v>325</v>
      </c>
      <c r="E250" s="11" t="s">
        <v>308</v>
      </c>
      <c r="F250" s="11">
        <f>IFERROR(VLOOKUP(C250,'[1]OTA Consolidated Data'!$B:$J,9,0),0)</f>
        <v>185</v>
      </c>
      <c r="G250" s="11">
        <v>188</v>
      </c>
      <c r="H250" s="11">
        <f>VLOOKUP(C250,'jul02-18'!B:C,2,0)</f>
        <v>191</v>
      </c>
      <c r="I250" s="11">
        <f>VLOOKUP(C250,'jul-18'!$B:$C,2,0)</f>
        <v>198</v>
      </c>
      <c r="J250" s="11">
        <f>VLOOKUP(Timeseries!C250,Sheet1!B:C,2,0)</f>
        <v>181</v>
      </c>
      <c r="L250" s="65">
        <f t="shared" si="32"/>
        <v>1.0002379353876604E-4</v>
      </c>
    </row>
    <row r="251" spans="2:12" s="6" customFormat="1" ht="13.5" customHeight="1">
      <c r="B251" s="22" t="s">
        <v>689</v>
      </c>
      <c r="C251" s="11" t="s">
        <v>110</v>
      </c>
      <c r="D251" s="11" t="s">
        <v>93</v>
      </c>
      <c r="E251" s="11" t="s">
        <v>308</v>
      </c>
      <c r="F251" s="11">
        <f>IFERROR(VLOOKUP(C251,'[1]OTA Consolidated Data'!$B:$J,9,0),0)</f>
        <v>52</v>
      </c>
      <c r="G251" s="11">
        <v>55</v>
      </c>
      <c r="H251" s="11">
        <f>VLOOKUP(C251,'jul02-18'!B:C,2,0)</f>
        <v>56</v>
      </c>
      <c r="I251" s="11">
        <f>VLOOKUP(C251,'jul-18'!$B:$C,2,0)</f>
        <v>57</v>
      </c>
      <c r="J251" s="11">
        <f>VLOOKUP(Timeseries!C251,Sheet1!B:C,2,0)</f>
        <v>49</v>
      </c>
      <c r="L251" s="65">
        <f t="shared" si="32"/>
        <v>2.8794728442978103E-5</v>
      </c>
    </row>
    <row r="252" spans="2:12" s="6" customFormat="1" ht="13.5" customHeight="1">
      <c r="B252" s="22" t="s">
        <v>690</v>
      </c>
      <c r="C252" s="11" t="s">
        <v>131</v>
      </c>
      <c r="D252" s="11" t="s">
        <v>93</v>
      </c>
      <c r="E252" s="11" t="s">
        <v>308</v>
      </c>
      <c r="F252" s="11">
        <f>IFERROR(VLOOKUP(C252,'[1]OTA Consolidated Data'!$B:$J,9,0),0)</f>
        <v>0</v>
      </c>
      <c r="G252" s="11"/>
      <c r="H252" s="11">
        <f>VLOOKUP(C252,'jul02-18'!B:C,2,0)</f>
        <v>5</v>
      </c>
      <c r="I252" s="11">
        <f>VLOOKUP(C252,'jul-18'!$B:$C,2,0)</f>
        <v>5</v>
      </c>
      <c r="J252" s="11">
        <f>VLOOKUP(Timeseries!C252,Sheet1!B:C,2,0)</f>
        <v>3</v>
      </c>
      <c r="L252" s="65">
        <f t="shared" si="32"/>
        <v>2.5258533721910615E-6</v>
      </c>
    </row>
    <row r="253" spans="2:12" s="6" customFormat="1" ht="13.5" customHeight="1">
      <c r="B253" s="22" t="s">
        <v>692</v>
      </c>
      <c r="C253" s="11" t="s">
        <v>154</v>
      </c>
      <c r="D253" s="11" t="s">
        <v>93</v>
      </c>
      <c r="E253" s="11" t="s">
        <v>308</v>
      </c>
      <c r="F253" s="11">
        <f>IFERROR(VLOOKUP(C253,'[1]OTA Consolidated Data'!$B:$J,9,0),0)</f>
        <v>0</v>
      </c>
      <c r="G253" s="11"/>
      <c r="H253" s="11">
        <f>VLOOKUP(C253,'jul02-18'!B:C,2,0)</f>
        <v>2</v>
      </c>
      <c r="I253" s="11">
        <f>VLOOKUP(C253,'jul-18'!$B:$C,2,0)</f>
        <v>2</v>
      </c>
      <c r="J253" s="11">
        <f>VLOOKUP(Timeseries!C253,Sheet1!B:C,2,0)</f>
        <v>2</v>
      </c>
      <c r="L253" s="65">
        <f t="shared" si="32"/>
        <v>1.0103413488764247E-6</v>
      </c>
    </row>
    <row r="254" spans="2:12" s="6" customFormat="1" ht="13.5" customHeight="1">
      <c r="B254" s="22" t="s">
        <v>695</v>
      </c>
      <c r="C254" s="11" t="s">
        <v>93</v>
      </c>
      <c r="D254" s="11" t="s">
        <v>93</v>
      </c>
      <c r="E254" s="11" t="s">
        <v>308</v>
      </c>
      <c r="F254" s="11">
        <f>IFERROR(VLOOKUP(C254,'[1]OTA Consolidated Data'!$B:$J,9,0),0)</f>
        <v>6</v>
      </c>
      <c r="G254" s="11">
        <v>6</v>
      </c>
      <c r="H254" s="11">
        <f>VLOOKUP(C254,'jul02-18'!B:C,2,0)</f>
        <v>6</v>
      </c>
      <c r="I254" s="11">
        <f>VLOOKUP(C254,'jul-18'!$B:$C,2,0)</f>
        <v>6</v>
      </c>
      <c r="J254" s="11">
        <f>VLOOKUP(Timeseries!C254,Sheet1!B:C,2,0)</f>
        <v>6</v>
      </c>
      <c r="L254" s="65">
        <f t="shared" si="32"/>
        <v>3.031024046629274E-6</v>
      </c>
    </row>
    <row r="255" spans="2:12" s="6" customFormat="1" ht="13.5" customHeight="1">
      <c r="B255" s="22" t="s">
        <v>694</v>
      </c>
      <c r="C255" s="11" t="s">
        <v>180</v>
      </c>
      <c r="D255" s="11" t="s">
        <v>93</v>
      </c>
      <c r="E255" s="11" t="s">
        <v>308</v>
      </c>
      <c r="F255" s="11">
        <f>IFERROR(VLOOKUP(C255,'[1]OTA Consolidated Data'!$B:$J,9,0),0)</f>
        <v>0</v>
      </c>
      <c r="G255" s="11"/>
      <c r="H255" s="11">
        <f>VLOOKUP(C255,'jul02-18'!B:C,2,0)</f>
        <v>2</v>
      </c>
      <c r="I255" s="11">
        <f>VLOOKUP(C255,'jul-18'!$B:$C,2,0)</f>
        <v>2</v>
      </c>
      <c r="J255" s="11">
        <f>VLOOKUP(Timeseries!C255,Sheet1!B:C,2,0)</f>
        <v>1</v>
      </c>
      <c r="L255" s="65">
        <f t="shared" si="32"/>
        <v>1.0103413488764247E-6</v>
      </c>
    </row>
    <row r="256" spans="2:12" s="6" customFormat="1" ht="13.5" customHeight="1">
      <c r="B256" s="22" t="s">
        <v>691</v>
      </c>
      <c r="C256" s="11" t="s">
        <v>160</v>
      </c>
      <c r="D256" s="11" t="s">
        <v>93</v>
      </c>
      <c r="E256" s="11" t="s">
        <v>308</v>
      </c>
      <c r="F256" s="11">
        <f>IFERROR(VLOOKUP(C256,'[1]OTA Consolidated Data'!$B:$J,9,0),0)</f>
        <v>83</v>
      </c>
      <c r="G256" s="11"/>
      <c r="H256" s="11">
        <f>VLOOKUP(C256,'jul02-18'!B:C,2,0)</f>
        <v>90</v>
      </c>
      <c r="I256" s="11">
        <f>VLOOKUP(C256,'jul-18'!$B:$C,2,0)</f>
        <v>86</v>
      </c>
      <c r="J256" s="11">
        <f>VLOOKUP(Timeseries!C256,Sheet1!B:C,2,0)</f>
        <v>68</v>
      </c>
      <c r="L256" s="65">
        <f t="shared" si="32"/>
        <v>4.344467800168626E-5</v>
      </c>
    </row>
    <row r="257" spans="2:12" s="6" customFormat="1" ht="13.5" customHeight="1">
      <c r="B257" s="22" t="s">
        <v>693</v>
      </c>
      <c r="C257" s="11" t="s">
        <v>195</v>
      </c>
      <c r="D257" s="11" t="s">
        <v>93</v>
      </c>
      <c r="E257" s="11" t="s">
        <v>308</v>
      </c>
      <c r="F257" s="11">
        <f>IFERROR(VLOOKUP(C257,'[1]OTA Consolidated Data'!$B:$J,9,0),0)</f>
        <v>51</v>
      </c>
      <c r="G257" s="11">
        <v>51</v>
      </c>
      <c r="H257" s="11">
        <f>VLOOKUP(C257,'jul02-18'!B:C,2,0)</f>
        <v>52</v>
      </c>
      <c r="I257" s="11">
        <f>VLOOKUP(C257,'jul-18'!$B:$C,2,0)</f>
        <v>53</v>
      </c>
      <c r="J257" s="11">
        <f>VLOOKUP(Timeseries!C257,Sheet1!B:C,2,0)</f>
        <v>46</v>
      </c>
      <c r="L257" s="65">
        <f t="shared" si="32"/>
        <v>2.6774045745225253E-5</v>
      </c>
    </row>
    <row r="258" spans="2:12" s="6" customFormat="1" ht="13.5" customHeight="1">
      <c r="B258" s="22" t="s">
        <v>699</v>
      </c>
      <c r="C258" s="11" t="s">
        <v>36</v>
      </c>
      <c r="D258" s="11" t="s">
        <v>326</v>
      </c>
      <c r="E258" s="11" t="s">
        <v>308</v>
      </c>
      <c r="F258" s="11">
        <f>IFERROR(VLOOKUP(C258,'[1]OTA Consolidated Data'!$B:$J,9,0),0)</f>
        <v>73</v>
      </c>
      <c r="G258" s="11"/>
      <c r="H258" s="11">
        <f>VLOOKUP(C258,'jul02-18'!B:C,2,0)</f>
        <v>3</v>
      </c>
      <c r="I258" s="11">
        <f>VLOOKUP(C258,'jul-18'!$B:$C,2,0)</f>
        <v>3</v>
      </c>
      <c r="J258" s="11">
        <f>VLOOKUP(Timeseries!C258,Sheet1!B:C,2,0)</f>
        <v>1</v>
      </c>
      <c r="L258" s="65">
        <f t="shared" si="32"/>
        <v>1.515512023314637E-6</v>
      </c>
    </row>
    <row r="259" spans="2:12" s="6" customFormat="1" ht="13.5" customHeight="1">
      <c r="B259" s="22" t="s">
        <v>700</v>
      </c>
      <c r="C259" s="11" t="s">
        <v>67</v>
      </c>
      <c r="D259" s="11" t="s">
        <v>326</v>
      </c>
      <c r="E259" s="11" t="s">
        <v>308</v>
      </c>
      <c r="F259" s="11">
        <f>IFERROR(VLOOKUP(C259,'[1]OTA Consolidated Data'!$B:$J,9,0),0)</f>
        <v>202</v>
      </c>
      <c r="G259" s="11">
        <v>205</v>
      </c>
      <c r="H259" s="11">
        <f>VLOOKUP(C259,'jul02-18'!B:C,2,0)</f>
        <v>207</v>
      </c>
      <c r="I259" s="11">
        <f>VLOOKUP(C259,'jul-18'!$B:$C,2,0)</f>
        <v>208</v>
      </c>
      <c r="J259" s="11">
        <f>VLOOKUP(Timeseries!C259,Sheet1!B:C,2,0)</f>
        <v>199</v>
      </c>
      <c r="L259" s="65">
        <f t="shared" si="32"/>
        <v>1.0507550028314817E-4</v>
      </c>
    </row>
    <row r="260" spans="2:12" s="6" customFormat="1" ht="13.5" customHeight="1">
      <c r="B260" s="22" t="s">
        <v>696</v>
      </c>
      <c r="C260" s="11" t="s">
        <v>186</v>
      </c>
      <c r="D260" s="11" t="s">
        <v>326</v>
      </c>
      <c r="E260" s="11" t="s">
        <v>308</v>
      </c>
      <c r="F260" s="11">
        <f>IFERROR(VLOOKUP(C260,'[1]OTA Consolidated Data'!$B:$J,9,0),0)</f>
        <v>360</v>
      </c>
      <c r="G260" s="11">
        <v>371</v>
      </c>
      <c r="H260" s="11">
        <f>VLOOKUP(C260,'jul02-18'!B:C,2,0)</f>
        <v>390</v>
      </c>
      <c r="I260" s="11">
        <f>VLOOKUP(C260,'jul-18'!$B:$C,2,0)</f>
        <v>403</v>
      </c>
      <c r="J260" s="11">
        <f>VLOOKUP(Timeseries!C260,Sheet1!B:C,2,0)</f>
        <v>328</v>
      </c>
      <c r="L260" s="65">
        <f t="shared" si="32"/>
        <v>2.0358378179859956E-4</v>
      </c>
    </row>
    <row r="261" spans="2:12" s="6" customFormat="1" ht="13.5" customHeight="1">
      <c r="B261" s="22" t="s">
        <v>703</v>
      </c>
      <c r="C261" s="11" t="s">
        <v>181</v>
      </c>
      <c r="D261" s="11" t="s">
        <v>326</v>
      </c>
      <c r="E261" s="11" t="s">
        <v>308</v>
      </c>
      <c r="F261" s="11">
        <f>IFERROR(VLOOKUP(C261,'[1]OTA Consolidated Data'!$B:$J,9,0),0)</f>
        <v>10</v>
      </c>
      <c r="G261" s="11">
        <v>10</v>
      </c>
      <c r="H261" s="11">
        <f>VLOOKUP(C261,'jul02-18'!B:C,2,0)</f>
        <v>11</v>
      </c>
      <c r="I261" s="11">
        <f>VLOOKUP(C261,'jul-18'!$B:$C,2,0)</f>
        <v>11</v>
      </c>
      <c r="J261" s="11">
        <f>VLOOKUP(Timeseries!C261,Sheet1!B:C,2,0)</f>
        <v>10</v>
      </c>
      <c r="L261" s="65">
        <f t="shared" si="32"/>
        <v>5.5568774188203355E-6</v>
      </c>
    </row>
    <row r="262" spans="2:12" s="6" customFormat="1" ht="13.5" customHeight="1">
      <c r="B262" s="22" t="s">
        <v>697</v>
      </c>
      <c r="C262" s="11" t="s">
        <v>244</v>
      </c>
      <c r="D262" s="11" t="s">
        <v>326</v>
      </c>
      <c r="E262" s="11" t="s">
        <v>308</v>
      </c>
      <c r="F262" s="11">
        <f>IFERROR(VLOOKUP(C262,'[1]OTA Consolidated Data'!$B:$J,9,0),0)</f>
        <v>0</v>
      </c>
      <c r="G262" s="11">
        <v>73</v>
      </c>
      <c r="H262" s="11">
        <f>VLOOKUP(C262,'jul02-18'!B:C,2,0)</f>
        <v>78</v>
      </c>
      <c r="I262" s="11">
        <f>VLOOKUP(C262,'jul-18'!$B:$C,2,0)</f>
        <v>76</v>
      </c>
      <c r="J262" s="11">
        <f>VLOOKUP(Timeseries!C262,Sheet1!B:C,2,0)</f>
        <v>59</v>
      </c>
      <c r="L262" s="65">
        <f t="shared" si="32"/>
        <v>3.8392971257304137E-5</v>
      </c>
    </row>
    <row r="263" spans="2:12" s="6" customFormat="1" ht="13.5" customHeight="1">
      <c r="B263" s="22" t="s">
        <v>698</v>
      </c>
      <c r="C263" s="11" t="s">
        <v>228</v>
      </c>
      <c r="D263" s="11" t="s">
        <v>326</v>
      </c>
      <c r="E263" s="11" t="s">
        <v>308</v>
      </c>
      <c r="F263" s="11">
        <f>IFERROR(VLOOKUP(C263,'[1]OTA Consolidated Data'!$B:$J,9,0),0)</f>
        <v>60</v>
      </c>
      <c r="G263" s="11">
        <v>58</v>
      </c>
      <c r="H263" s="11">
        <f>VLOOKUP(C263,'jul02-18'!B:C,2,0)</f>
        <v>58</v>
      </c>
      <c r="I263" s="11">
        <f>VLOOKUP(C263,'jul-18'!$B:$C,2,0)</f>
        <v>58</v>
      </c>
      <c r="J263" s="11">
        <f>VLOOKUP(Timeseries!C263,Sheet1!B:C,2,0)</f>
        <v>47</v>
      </c>
      <c r="L263" s="65">
        <f t="shared" si="32"/>
        <v>2.9299899117416315E-5</v>
      </c>
    </row>
    <row r="266" spans="2:12" s="13" customFormat="1" ht="13.5" customHeight="1">
      <c r="B266" s="21" t="s">
        <v>347</v>
      </c>
      <c r="C266" s="10" t="s">
        <v>300</v>
      </c>
      <c r="D266" s="10" t="s">
        <v>332</v>
      </c>
      <c r="E266" s="10" t="s">
        <v>304</v>
      </c>
      <c r="F266" s="5">
        <f>F$3</f>
        <v>43220</v>
      </c>
      <c r="G266" s="5">
        <f>G$3</f>
        <v>43251</v>
      </c>
      <c r="H266" s="5">
        <f>H$3</f>
        <v>43281</v>
      </c>
      <c r="I266" s="5">
        <f>I$3</f>
        <v>43312</v>
      </c>
      <c r="J266" s="5">
        <f>J$3</f>
        <v>43343</v>
      </c>
      <c r="L266" s="42" t="s">
        <v>714</v>
      </c>
    </row>
    <row r="267" spans="2:12" s="6" customFormat="1" ht="13.5" customHeight="1">
      <c r="B267" s="22" t="s">
        <v>348</v>
      </c>
      <c r="C267" s="11" t="s">
        <v>257</v>
      </c>
      <c r="D267" s="11" t="s">
        <v>333</v>
      </c>
      <c r="E267" s="11" t="s">
        <v>342</v>
      </c>
      <c r="F267" s="11">
        <f>VLOOKUP(C267,[1]bookingUS!$A:$B,2,0)</f>
        <v>410</v>
      </c>
      <c r="G267" s="11">
        <f>VLOOKUP(C267,'May-18'!$B$205:$C$255,2,0)</f>
        <v>386</v>
      </c>
      <c r="H267" s="11">
        <f>VLOOKUP(C267,'jul02-18'!$A$230:$B$280,2,0)</f>
        <v>387</v>
      </c>
      <c r="I267" s="11">
        <f>VLOOKUP(C267,'jul-18'!B:C,2,0)</f>
        <v>392</v>
      </c>
      <c r="J267" s="11" t="e">
        <f>VLOOKUP(D267,'jul-18'!C:D,2,0)</f>
        <v>#N/A</v>
      </c>
      <c r="L267" s="65">
        <f>I267/I$104</f>
        <v>2.457603209930723E-3</v>
      </c>
    </row>
    <row r="268" spans="2:12" s="6" customFormat="1" ht="13.5" customHeight="1">
      <c r="B268" s="22" t="s">
        <v>349</v>
      </c>
      <c r="C268" s="11" t="s">
        <v>268</v>
      </c>
      <c r="D268" s="11" t="s">
        <v>333</v>
      </c>
      <c r="E268" s="11" t="s">
        <v>342</v>
      </c>
      <c r="F268" s="11">
        <f>VLOOKUP(C268,[1]bookingUS!$A:$B,2,0)</f>
        <v>1042</v>
      </c>
      <c r="G268" s="11">
        <f>VLOOKUP(C268,'May-18'!$B$205:$C$255,2,0)</f>
        <v>1028</v>
      </c>
      <c r="H268" s="11">
        <f>VLOOKUP(C268,'jul02-18'!$A$230:$B$280,2,0)</f>
        <v>1180</v>
      </c>
      <c r="I268" s="11">
        <f>VLOOKUP(C268,'jul-18'!B:C,2,0)</f>
        <v>1148</v>
      </c>
      <c r="J268" s="11" t="e">
        <f>VLOOKUP(D268,'jul-18'!C:D,2,0)</f>
        <v>#N/A</v>
      </c>
      <c r="L268" s="65">
        <f t="shared" ref="L268:L317" si="33">I268/I$104</f>
        <v>7.1972665433685462E-3</v>
      </c>
    </row>
    <row r="269" spans="2:12" s="6" customFormat="1" ht="13.5" customHeight="1">
      <c r="B269" s="22" t="s">
        <v>350</v>
      </c>
      <c r="C269" s="11" t="s">
        <v>270</v>
      </c>
      <c r="D269" s="11" t="s">
        <v>333</v>
      </c>
      <c r="E269" s="11" t="s">
        <v>342</v>
      </c>
      <c r="F269" s="11">
        <f>VLOOKUP(C269,[1]bookingUS!$A:$B,2,0)</f>
        <v>2097</v>
      </c>
      <c r="G269" s="11">
        <f>VLOOKUP(C269,'May-18'!$B$205:$C$255,2,0)</f>
        <v>1798</v>
      </c>
      <c r="H269" s="11">
        <f>VLOOKUP(C269,'jul02-18'!$A$230:$B$280,2,0)</f>
        <v>1933</v>
      </c>
      <c r="I269" s="11">
        <f>VLOOKUP(C269,'jul-18'!B:C,2,0)</f>
        <v>1866</v>
      </c>
      <c r="J269" s="11" t="e">
        <f>VLOOKUP(D269,'jul-18'!C:D,2,0)</f>
        <v>#N/A</v>
      </c>
      <c r="L269" s="65">
        <f t="shared" si="33"/>
        <v>1.1698692830945738E-2</v>
      </c>
    </row>
    <row r="270" spans="2:12" s="6" customFormat="1" ht="13.5" customHeight="1">
      <c r="B270" s="22" t="s">
        <v>351</v>
      </c>
      <c r="C270" s="11" t="s">
        <v>278</v>
      </c>
      <c r="D270" s="11" t="s">
        <v>333</v>
      </c>
      <c r="E270" s="11" t="s">
        <v>342</v>
      </c>
      <c r="F270" s="11">
        <f>VLOOKUP(C270,[1]bookingUS!$A:$B,2,0)</f>
        <v>576</v>
      </c>
      <c r="G270" s="11">
        <f>VLOOKUP(C270,'May-18'!$B$205:$C$255,2,0)</f>
        <v>569</v>
      </c>
      <c r="H270" s="11">
        <f>VLOOKUP(C270,'jul02-18'!$A$230:$B$280,2,0)</f>
        <v>562</v>
      </c>
      <c r="I270" s="11">
        <f>VLOOKUP(C270,'jul-18'!B:C,2,0)</f>
        <v>527</v>
      </c>
      <c r="J270" s="11" t="e">
        <f>VLOOKUP(D270,'jul-18'!C:D,2,0)</f>
        <v>#N/A</v>
      </c>
      <c r="L270" s="65">
        <f t="shared" si="33"/>
        <v>3.3039716623303344E-3</v>
      </c>
    </row>
    <row r="271" spans="2:12" s="6" customFormat="1" ht="13.5" customHeight="1">
      <c r="B271" s="22" t="s">
        <v>352</v>
      </c>
      <c r="C271" s="11" t="s">
        <v>288</v>
      </c>
      <c r="D271" s="11" t="s">
        <v>333</v>
      </c>
      <c r="E271" s="11" t="s">
        <v>342</v>
      </c>
      <c r="F271" s="11">
        <f>VLOOKUP(C271,[1]bookingUS!$A:$B,2,0)</f>
        <v>281</v>
      </c>
      <c r="G271" s="11">
        <f>VLOOKUP(C271,'May-18'!$B$205:$C$255,2,0)</f>
        <v>271</v>
      </c>
      <c r="H271" s="11">
        <f>VLOOKUP(C271,'jul02-18'!$A$230:$B$280,2,0)</f>
        <v>256</v>
      </c>
      <c r="I271" s="11">
        <f>VLOOKUP(C271,'jul-18'!B:C,2,0)</f>
        <v>264</v>
      </c>
      <c r="J271" s="11" t="e">
        <f>VLOOKUP(D271,'jul-18'!C:D,2,0)</f>
        <v>#N/A</v>
      </c>
      <c r="L271" s="65">
        <f t="shared" si="33"/>
        <v>1.6551205291370176E-3</v>
      </c>
    </row>
    <row r="272" spans="2:12" s="6" customFormat="1" ht="13.5" customHeight="1">
      <c r="B272" s="23" t="s">
        <v>353</v>
      </c>
      <c r="C272" s="12" t="s">
        <v>294</v>
      </c>
      <c r="D272" s="12" t="s">
        <v>333</v>
      </c>
      <c r="E272" s="12" t="s">
        <v>342</v>
      </c>
      <c r="F272" s="12">
        <f>VLOOKUP(C272,[1]bookingUS!$A:$B,2,0)</f>
        <v>910</v>
      </c>
      <c r="G272" s="12">
        <f>VLOOKUP(C272,'May-18'!$B$205:$C$255,2,0)</f>
        <v>715</v>
      </c>
      <c r="H272" s="12">
        <f>VLOOKUP(C272,'jul02-18'!$A$230:$B$280,2,0)</f>
        <v>777</v>
      </c>
      <c r="I272" s="12">
        <f>VLOOKUP(C272,'jul-18'!B:C,2,0)</f>
        <v>777</v>
      </c>
      <c r="J272" s="12" t="e">
        <f>VLOOKUP(D272,'jul-18'!C:D,2,0)</f>
        <v>#N/A</v>
      </c>
      <c r="L272" s="65">
        <f t="shared" si="33"/>
        <v>4.8713206482555406E-3</v>
      </c>
    </row>
    <row r="273" spans="2:12" s="6" customFormat="1" ht="13.5" customHeight="1">
      <c r="B273" s="22" t="s">
        <v>354</v>
      </c>
      <c r="C273" s="11" t="s">
        <v>279</v>
      </c>
      <c r="D273" s="11" t="s">
        <v>334</v>
      </c>
      <c r="E273" s="11" t="s">
        <v>342</v>
      </c>
      <c r="F273" s="11">
        <f>VLOOKUP(C273,[1]bookingUS!$A:$B,2,0)</f>
        <v>1357</v>
      </c>
      <c r="G273" s="11">
        <f>VLOOKUP(C273,'May-18'!$B$205:$C$255,2,0)</f>
        <v>1220</v>
      </c>
      <c r="H273" s="11">
        <f>VLOOKUP(C273,'jul02-18'!$A$230:$B$280,2,0)</f>
        <v>1250</v>
      </c>
      <c r="I273" s="11">
        <f>VLOOKUP(C273,'jul-18'!B:C,2,0)</f>
        <v>1285</v>
      </c>
      <c r="J273" s="11" t="e">
        <f>VLOOKUP(D273,'jul-18'!C:D,2,0)</f>
        <v>#N/A</v>
      </c>
      <c r="L273" s="65">
        <f t="shared" si="33"/>
        <v>8.0561737876555586E-3</v>
      </c>
    </row>
    <row r="274" spans="2:12" s="6" customFormat="1" ht="13.5" customHeight="1">
      <c r="B274" s="22" t="s">
        <v>355</v>
      </c>
      <c r="C274" s="11" t="s">
        <v>281</v>
      </c>
      <c r="D274" s="11" t="s">
        <v>334</v>
      </c>
      <c r="E274" s="11" t="s">
        <v>342</v>
      </c>
      <c r="F274" s="11">
        <f>VLOOKUP(C274,[1]bookingUS!$A:$B,2,0)</f>
        <v>4146</v>
      </c>
      <c r="G274" s="11">
        <f>VLOOKUP(C274,'May-18'!$B$205:$C$255,2,0)</f>
        <v>3180</v>
      </c>
      <c r="H274" s="11">
        <f>VLOOKUP(C274,'jul02-18'!$A$230:$B$280,2,0)</f>
        <v>3316</v>
      </c>
      <c r="I274" s="11">
        <f>VLOOKUP(C274,'jul-18'!B:C,2,0)</f>
        <v>3404</v>
      </c>
      <c r="J274" s="11" t="e">
        <f>VLOOKUP(D274,'jul-18'!C:D,2,0)</f>
        <v>#N/A</v>
      </c>
      <c r="L274" s="65">
        <f t="shared" si="33"/>
        <v>2.1341023792357607E-2</v>
      </c>
    </row>
    <row r="275" spans="2:12" s="6" customFormat="1" ht="13.5" customHeight="1">
      <c r="B275" s="23" t="s">
        <v>356</v>
      </c>
      <c r="C275" s="12" t="s">
        <v>287</v>
      </c>
      <c r="D275" s="12" t="s">
        <v>334</v>
      </c>
      <c r="E275" s="12" t="s">
        <v>342</v>
      </c>
      <c r="F275" s="12">
        <f>VLOOKUP(C275,[1]bookingUS!$A:$B,2,0)</f>
        <v>1924</v>
      </c>
      <c r="G275" s="12">
        <f>VLOOKUP(C275,'May-18'!$B$205:$C$255,2,0)</f>
        <v>1815</v>
      </c>
      <c r="H275" s="12">
        <f>VLOOKUP(C275,'jul02-18'!$A$230:$B$280,2,0)</f>
        <v>1865</v>
      </c>
      <c r="I275" s="12">
        <f>VLOOKUP(C275,'jul-18'!B:C,2,0)</f>
        <v>1854</v>
      </c>
      <c r="J275" s="12" t="e">
        <f>VLOOKUP(D275,'jul-18'!C:D,2,0)</f>
        <v>#N/A</v>
      </c>
      <c r="L275" s="65">
        <f t="shared" si="33"/>
        <v>1.1623460079621329E-2</v>
      </c>
    </row>
    <row r="276" spans="2:12" s="6" customFormat="1" ht="13.5" customHeight="1">
      <c r="B276" s="22" t="s">
        <v>357</v>
      </c>
      <c r="C276" s="11" t="s">
        <v>262</v>
      </c>
      <c r="D276" s="11" t="s">
        <v>335</v>
      </c>
      <c r="E276" s="11" t="s">
        <v>343</v>
      </c>
      <c r="F276" s="11">
        <f>VLOOKUP(C276,[1]bookingUS!$A:$B,2,0)</f>
        <v>1862</v>
      </c>
      <c r="G276" s="11">
        <f>VLOOKUP(C276,'May-18'!$B$205:$C$255,2,0)</f>
        <v>1662</v>
      </c>
      <c r="H276" s="11">
        <f>VLOOKUP(C276,'jul02-18'!$A$230:$B$280,2,0)</f>
        <v>1647</v>
      </c>
      <c r="I276" s="11">
        <f>VLOOKUP(C276,'jul-18'!B:C,2,0)</f>
        <v>1663</v>
      </c>
      <c r="J276" s="11" t="e">
        <f>VLOOKUP(D276,'jul-18'!C:D,2,0)</f>
        <v>#N/A</v>
      </c>
      <c r="L276" s="65">
        <f t="shared" si="33"/>
        <v>1.0426005454374471E-2</v>
      </c>
    </row>
    <row r="277" spans="2:12" s="6" customFormat="1" ht="13.5" customHeight="1">
      <c r="B277" s="22" t="s">
        <v>358</v>
      </c>
      <c r="C277" s="11" t="s">
        <v>263</v>
      </c>
      <c r="D277" s="11" t="s">
        <v>335</v>
      </c>
      <c r="E277" s="11" t="s">
        <v>343</v>
      </c>
      <c r="F277" s="11">
        <f>VLOOKUP(C277,[1]bookingUS!$A:$B,2,0)</f>
        <v>1013</v>
      </c>
      <c r="G277" s="11">
        <f>VLOOKUP(C277,'May-18'!$B$205:$C$255,2,0)</f>
        <v>931</v>
      </c>
      <c r="H277" s="11">
        <f>VLOOKUP(C277,'jul02-18'!$A$230:$B$280,2,0)</f>
        <v>1001</v>
      </c>
      <c r="I277" s="11">
        <f>VLOOKUP(C277,'jul-18'!B:C,2,0)</f>
        <v>1047</v>
      </c>
      <c r="J277" s="11" t="e">
        <f>VLOOKUP(D277,'jul-18'!C:D,2,0)</f>
        <v>#N/A</v>
      </c>
      <c r="L277" s="65">
        <f t="shared" si="33"/>
        <v>6.5640575530547633E-3</v>
      </c>
    </row>
    <row r="278" spans="2:12" s="6" customFormat="1" ht="13.5" customHeight="1">
      <c r="B278" s="22" t="s">
        <v>359</v>
      </c>
      <c r="C278" s="11" t="s">
        <v>271</v>
      </c>
      <c r="D278" s="11" t="s">
        <v>335</v>
      </c>
      <c r="E278" s="11" t="s">
        <v>343</v>
      </c>
      <c r="F278" s="11">
        <f>VLOOKUP(C278,[1]bookingUS!$A:$B,2,0)</f>
        <v>1421</v>
      </c>
      <c r="G278" s="11">
        <f>VLOOKUP(C278,'May-18'!$B$205:$C$255,2,0)</f>
        <v>1384</v>
      </c>
      <c r="H278" s="11">
        <f>VLOOKUP(C278,'jul02-18'!$A$230:$B$280,2,0)</f>
        <v>1395</v>
      </c>
      <c r="I278" s="11">
        <f>VLOOKUP(C278,'jul-18'!B:C,2,0)</f>
        <v>1422</v>
      </c>
      <c r="J278" s="11" t="e">
        <f>VLOOKUP(D278,'jul-18'!C:D,2,0)</f>
        <v>#N/A</v>
      </c>
      <c r="L278" s="65">
        <f t="shared" si="33"/>
        <v>8.9150810319425719E-3</v>
      </c>
    </row>
    <row r="279" spans="2:12" s="6" customFormat="1" ht="13.5" customHeight="1">
      <c r="B279" s="22" t="s">
        <v>360</v>
      </c>
      <c r="C279" s="11" t="s">
        <v>284</v>
      </c>
      <c r="D279" s="11" t="s">
        <v>335</v>
      </c>
      <c r="E279" s="11" t="s">
        <v>343</v>
      </c>
      <c r="F279" s="11">
        <f>VLOOKUP(C279,[1]bookingUS!$A:$B,2,0)</f>
        <v>1764</v>
      </c>
      <c r="G279" s="11">
        <f>VLOOKUP(C279,'May-18'!$B$205:$C$255,2,0)</f>
        <v>1563</v>
      </c>
      <c r="H279" s="11">
        <f>VLOOKUP(C279,'jul02-18'!$A$230:$B$280,2,0)</f>
        <v>1559</v>
      </c>
      <c r="I279" s="11">
        <f>VLOOKUP(C279,'jul-18'!B:C,2,0)</f>
        <v>1552</v>
      </c>
      <c r="J279" s="11" t="e">
        <f>VLOOKUP(D279,'jul-18'!C:D,2,0)</f>
        <v>#N/A</v>
      </c>
      <c r="L279" s="65">
        <f t="shared" si="33"/>
        <v>9.7301025046236788E-3</v>
      </c>
    </row>
    <row r="280" spans="2:12" s="6" customFormat="1" ht="13.5" customHeight="1">
      <c r="B280" s="23" t="s">
        <v>361</v>
      </c>
      <c r="C280" s="12" t="s">
        <v>298</v>
      </c>
      <c r="D280" s="12" t="s">
        <v>335</v>
      </c>
      <c r="E280" s="12" t="s">
        <v>343</v>
      </c>
      <c r="F280" s="12">
        <f>VLOOKUP(C280,[1]bookingUS!$A:$B,2,0)</f>
        <v>1309</v>
      </c>
      <c r="G280" s="12">
        <f>VLOOKUP(C280,'May-18'!$B$205:$C$255,2,0)</f>
        <v>1276</v>
      </c>
      <c r="H280" s="12">
        <f>VLOOKUP(C280,'jul02-18'!$A$230:$B$280,2,0)</f>
        <v>1325</v>
      </c>
      <c r="I280" s="12">
        <f>VLOOKUP(C280,'jul-18'!B:C,2,0)</f>
        <v>1357</v>
      </c>
      <c r="J280" s="12" t="e">
        <f>VLOOKUP(D280,'jul-18'!C:D,2,0)</f>
        <v>#N/A</v>
      </c>
      <c r="L280" s="65">
        <f t="shared" si="33"/>
        <v>8.5075702956020193E-3</v>
      </c>
    </row>
    <row r="281" spans="2:12" s="6" customFormat="1" ht="13.5" customHeight="1">
      <c r="B281" s="22" t="s">
        <v>362</v>
      </c>
      <c r="C281" s="11" t="s">
        <v>264</v>
      </c>
      <c r="D281" s="11" t="s">
        <v>336</v>
      </c>
      <c r="E281" s="11" t="s">
        <v>343</v>
      </c>
      <c r="F281" s="11">
        <f>VLOOKUP(C281,[1]bookingUS!$A:$B,2,0)</f>
        <v>642</v>
      </c>
      <c r="G281" s="11">
        <f>VLOOKUP(C281,'May-18'!$B$205:$C$255,2,0)</f>
        <v>613</v>
      </c>
      <c r="H281" s="11">
        <f>VLOOKUP(C281,'jul02-18'!$A$230:$B$280,2,0)</f>
        <v>615</v>
      </c>
      <c r="I281" s="11">
        <f>VLOOKUP(C281,'jul-18'!B:C,2,0)</f>
        <v>608</v>
      </c>
      <c r="J281" s="11" t="e">
        <f>VLOOKUP(D281,'jul-18'!C:D,2,0)</f>
        <v>#N/A</v>
      </c>
      <c r="L281" s="65">
        <f t="shared" si="33"/>
        <v>3.8117927337701011E-3</v>
      </c>
    </row>
    <row r="282" spans="2:12" s="6" customFormat="1" ht="13.5" customHeight="1">
      <c r="B282" s="22" t="s">
        <v>363</v>
      </c>
      <c r="C282" s="11" t="s">
        <v>265</v>
      </c>
      <c r="D282" s="11" t="s">
        <v>336</v>
      </c>
      <c r="E282" s="11" t="s">
        <v>343</v>
      </c>
      <c r="F282" s="11">
        <f>VLOOKUP(C282,[1]bookingUS!$A:$B,2,0)</f>
        <v>607</v>
      </c>
      <c r="G282" s="11">
        <f>VLOOKUP(C282,'May-18'!$B$205:$C$255,2,0)</f>
        <v>572</v>
      </c>
      <c r="H282" s="11">
        <f>VLOOKUP(C282,'jul02-18'!$A$230:$B$280,2,0)</f>
        <v>567</v>
      </c>
      <c r="I282" s="11">
        <f>VLOOKUP(C282,'jul-18'!B:C,2,0)</f>
        <v>552</v>
      </c>
      <c r="J282" s="11" t="e">
        <f>VLOOKUP(D282,'jul-18'!C:D,2,0)</f>
        <v>#N/A</v>
      </c>
      <c r="L282" s="65">
        <f t="shared" si="33"/>
        <v>3.4607065609228551E-3</v>
      </c>
    </row>
    <row r="283" spans="2:12" s="6" customFormat="1" ht="13.5" customHeight="1">
      <c r="B283" s="22" t="s">
        <v>364</v>
      </c>
      <c r="C283" s="11" t="s">
        <v>272</v>
      </c>
      <c r="D283" s="11" t="s">
        <v>336</v>
      </c>
      <c r="E283" s="11" t="s">
        <v>343</v>
      </c>
      <c r="F283" s="11">
        <f>VLOOKUP(C283,[1]bookingUS!$A:$B,2,0)</f>
        <v>925</v>
      </c>
      <c r="G283" s="11">
        <f>VLOOKUP(C283,'May-18'!$B$205:$C$255,2,0)</f>
        <v>806</v>
      </c>
      <c r="H283" s="11">
        <f>VLOOKUP(C283,'jul02-18'!$A$230:$B$280,2,0)</f>
        <v>800</v>
      </c>
      <c r="I283" s="11">
        <f>VLOOKUP(C283,'jul-18'!B:C,2,0)</f>
        <v>799</v>
      </c>
      <c r="J283" s="11" t="e">
        <f>VLOOKUP(D283,'jul-18'!C:D,2,0)</f>
        <v>#N/A</v>
      </c>
      <c r="L283" s="65">
        <f t="shared" si="33"/>
        <v>5.009247359016959E-3</v>
      </c>
    </row>
    <row r="284" spans="2:12" s="6" customFormat="1" ht="13.5" customHeight="1">
      <c r="B284" s="22" t="s">
        <v>365</v>
      </c>
      <c r="C284" s="11" t="s">
        <v>274</v>
      </c>
      <c r="D284" s="11" t="s">
        <v>336</v>
      </c>
      <c r="E284" s="11" t="s">
        <v>343</v>
      </c>
      <c r="F284" s="11">
        <f>VLOOKUP(C284,[1]bookingUS!$A:$B,2,0)</f>
        <v>1403</v>
      </c>
      <c r="G284" s="11">
        <f>VLOOKUP(C284,'May-18'!$B$205:$C$255,2,0)</f>
        <v>1230</v>
      </c>
      <c r="H284" s="11">
        <f>VLOOKUP(C284,'jul02-18'!$A$230:$B$280,2,0)</f>
        <v>1213</v>
      </c>
      <c r="I284" s="11">
        <f>VLOOKUP(C284,'jul-18'!B:C,2,0)</f>
        <v>1237</v>
      </c>
      <c r="J284" s="11" t="e">
        <f>VLOOKUP(D284,'jul-18'!C:D,2,0)</f>
        <v>#N/A</v>
      </c>
      <c r="L284" s="65">
        <f t="shared" si="33"/>
        <v>7.7552427823579196E-3</v>
      </c>
    </row>
    <row r="285" spans="2:12" s="6" customFormat="1" ht="13.5" customHeight="1">
      <c r="B285" s="22" t="s">
        <v>366</v>
      </c>
      <c r="C285" s="11" t="s">
        <v>276</v>
      </c>
      <c r="D285" s="11" t="s">
        <v>336</v>
      </c>
      <c r="E285" s="11" t="s">
        <v>343</v>
      </c>
      <c r="F285" s="11">
        <f>VLOOKUP(C285,[1]bookingUS!$A:$B,2,0)</f>
        <v>376</v>
      </c>
      <c r="G285" s="11">
        <f>VLOOKUP(C285,'May-18'!$B$205:$C$255,2,0)</f>
        <v>358</v>
      </c>
      <c r="H285" s="11">
        <f>VLOOKUP(C285,'jul02-18'!$A$230:$B$280,2,0)</f>
        <v>363</v>
      </c>
      <c r="I285" s="11">
        <f>VLOOKUP(C285,'jul-18'!B:C,2,0)</f>
        <v>357</v>
      </c>
      <c r="J285" s="11" t="e">
        <f>VLOOKUP(D285,'jul-18'!C:D,2,0)</f>
        <v>#N/A</v>
      </c>
      <c r="L285" s="65">
        <f t="shared" si="33"/>
        <v>2.2381743519011943E-3</v>
      </c>
    </row>
    <row r="286" spans="2:12" s="6" customFormat="1" ht="13.5" customHeight="1">
      <c r="B286" s="22" t="s">
        <v>367</v>
      </c>
      <c r="C286" s="11" t="s">
        <v>283</v>
      </c>
      <c r="D286" s="11" t="s">
        <v>336</v>
      </c>
      <c r="E286" s="11" t="s">
        <v>343</v>
      </c>
      <c r="F286" s="11">
        <f>VLOOKUP(C286,[1]bookingUS!$A:$B,2,0)</f>
        <v>260</v>
      </c>
      <c r="G286" s="11">
        <f>VLOOKUP(C286,'May-18'!$B$205:$C$255,2,0)</f>
        <v>242</v>
      </c>
      <c r="H286" s="11">
        <f>VLOOKUP(C286,'jul02-18'!$A$230:$B$280,2,0)</f>
        <v>248</v>
      </c>
      <c r="I286" s="11">
        <f>VLOOKUP(C286,'jul-18'!B:C,2,0)</f>
        <v>251</v>
      </c>
      <c r="J286" s="11" t="e">
        <f>VLOOKUP(D286,'jul-18'!C:D,2,0)</f>
        <v>#N/A</v>
      </c>
      <c r="L286" s="65">
        <f t="shared" si="33"/>
        <v>1.5736183818689069E-3</v>
      </c>
    </row>
    <row r="287" spans="2:12" s="6" customFormat="1" ht="13.5" customHeight="1">
      <c r="B287" s="23" t="s">
        <v>368</v>
      </c>
      <c r="C287" s="12" t="s">
        <v>290</v>
      </c>
      <c r="D287" s="12" t="s">
        <v>336</v>
      </c>
      <c r="E287" s="12" t="s">
        <v>343</v>
      </c>
      <c r="F287" s="12">
        <f>VLOOKUP(C287,[1]bookingUS!$A:$B,2,0)</f>
        <v>386</v>
      </c>
      <c r="G287" s="12">
        <f>VLOOKUP(C287,'May-18'!$B$205:$C$255,2,0)</f>
        <v>369</v>
      </c>
      <c r="H287" s="12">
        <f>VLOOKUP(C287,'jul02-18'!$A$230:$B$280,2,0)</f>
        <v>375</v>
      </c>
      <c r="I287" s="12">
        <f>VLOOKUP(C287,'jul-18'!B:C,2,0)</f>
        <v>366</v>
      </c>
      <c r="J287" s="12" t="e">
        <f>VLOOKUP(D287,'jul-18'!C:D,2,0)</f>
        <v>#N/A</v>
      </c>
      <c r="L287" s="65">
        <f t="shared" si="33"/>
        <v>2.2945989153945016E-3</v>
      </c>
    </row>
    <row r="288" spans="2:12" s="6" customFormat="1" ht="13.5" customHeight="1">
      <c r="B288" s="22" t="s">
        <v>369</v>
      </c>
      <c r="C288" s="11" t="s">
        <v>258</v>
      </c>
      <c r="D288" s="11" t="s">
        <v>337</v>
      </c>
      <c r="E288" s="11" t="s">
        <v>344</v>
      </c>
      <c r="F288" s="11">
        <f>VLOOKUP(C288,[1]bookingUS!$A:$B,2,0)</f>
        <v>299</v>
      </c>
      <c r="G288" s="11">
        <f>VLOOKUP(C288,'May-18'!$B$205:$C$255,2,0)</f>
        <v>242</v>
      </c>
      <c r="H288" s="11">
        <f>VLOOKUP(C288,'jul02-18'!$A$230:$B$280,2,0)</f>
        <v>260</v>
      </c>
      <c r="I288" s="11">
        <f>VLOOKUP(C288,'jul-18'!B:C,2,0)</f>
        <v>265</v>
      </c>
      <c r="J288" s="11" t="e">
        <f>VLOOKUP(D288,'jul-18'!C:D,2,0)</f>
        <v>#N/A</v>
      </c>
      <c r="L288" s="65">
        <f t="shared" si="33"/>
        <v>1.6613899250807185E-3</v>
      </c>
    </row>
    <row r="289" spans="2:12" s="6" customFormat="1" ht="13.5" customHeight="1">
      <c r="B289" s="22" t="s">
        <v>370</v>
      </c>
      <c r="C289" s="11" t="s">
        <v>259</v>
      </c>
      <c r="D289" s="11" t="s">
        <v>337</v>
      </c>
      <c r="E289" s="11" t="s">
        <v>344</v>
      </c>
      <c r="F289" s="11">
        <f>VLOOKUP(C289,[1]bookingUS!$A:$B,2,0)</f>
        <v>36022</v>
      </c>
      <c r="G289" s="11">
        <f>VLOOKUP(C289,'May-18'!$B$205:$C$255,2,0)</f>
        <v>28153</v>
      </c>
      <c r="H289" s="11">
        <f>VLOOKUP(C289,'jul02-18'!$A$230:$B$280,2,0)</f>
        <v>29542</v>
      </c>
      <c r="I289" s="11">
        <f>VLOOKUP(C289,'jul-18'!B:C,2,0)</f>
        <v>30051</v>
      </c>
      <c r="J289" s="11" t="e">
        <f>VLOOKUP(D289,'jul-18'!C:D,2,0)</f>
        <v>#N/A</v>
      </c>
      <c r="L289" s="65">
        <f t="shared" si="33"/>
        <v>0.18840161750415346</v>
      </c>
    </row>
    <row r="290" spans="2:12" s="6" customFormat="1" ht="13.5" customHeight="1">
      <c r="B290" s="22" t="s">
        <v>371</v>
      </c>
      <c r="C290" s="11" t="s">
        <v>719</v>
      </c>
      <c r="D290" s="11" t="s">
        <v>337</v>
      </c>
      <c r="E290" s="11" t="s">
        <v>344</v>
      </c>
      <c r="F290" s="11">
        <v>3072</v>
      </c>
      <c r="G290" s="11">
        <f>VLOOKUP(C290,'May-18'!$B$205:$C$255,2,0)</f>
        <v>2734</v>
      </c>
      <c r="H290" s="11">
        <f>VLOOKUP(C290,'jul02-18'!$A$230:$B$280,2,0)</f>
        <v>2790</v>
      </c>
      <c r="I290" s="11">
        <f>VLOOKUP(C290,'jul-18'!B:C,2,0)</f>
        <v>2824</v>
      </c>
      <c r="J290" s="11" t="e">
        <f>VLOOKUP(D290,'jul-18'!C:D,2,0)</f>
        <v>#N/A</v>
      </c>
      <c r="L290" s="65">
        <f t="shared" si="33"/>
        <v>1.7704774145011128E-2</v>
      </c>
    </row>
    <row r="291" spans="2:12" s="6" customFormat="1" ht="13.5" customHeight="1">
      <c r="B291" s="22" t="s">
        <v>372</v>
      </c>
      <c r="C291" s="11" t="s">
        <v>269</v>
      </c>
      <c r="D291" s="11" t="s">
        <v>337</v>
      </c>
      <c r="E291" s="11" t="s">
        <v>344</v>
      </c>
      <c r="F291" s="11">
        <f>VLOOKUP(C291,[1]bookingUS!$A:$B,2,0)</f>
        <v>2523</v>
      </c>
      <c r="G291" s="11">
        <f>VLOOKUP(C291,'May-18'!$B$205:$C$255,2,0)</f>
        <v>2048</v>
      </c>
      <c r="H291" s="11">
        <f>VLOOKUP(C291,'jul02-18'!$A$230:$B$280,2,0)</f>
        <v>2057</v>
      </c>
      <c r="I291" s="11">
        <f>VLOOKUP(C291,'jul-18'!B:C,2,0)</f>
        <v>2039</v>
      </c>
      <c r="J291" s="11" t="e">
        <f>VLOOKUP(D291,'jul-18'!C:D,2,0)</f>
        <v>#N/A</v>
      </c>
      <c r="L291" s="65">
        <f t="shared" si="33"/>
        <v>1.278329832920598E-2</v>
      </c>
    </row>
    <row r="292" spans="2:12" s="6" customFormat="1" ht="13.5" customHeight="1">
      <c r="B292" s="22" t="s">
        <v>373</v>
      </c>
      <c r="C292" s="11" t="s">
        <v>282</v>
      </c>
      <c r="D292" s="11" t="s">
        <v>337</v>
      </c>
      <c r="E292" s="11" t="s">
        <v>344</v>
      </c>
      <c r="F292" s="11">
        <f>VLOOKUP(C292,[1]bookingUS!$A:$B,2,0)</f>
        <v>4774</v>
      </c>
      <c r="G292" s="11">
        <f>VLOOKUP(C292,'May-18'!$B$205:$C$255,2,0)</f>
        <v>3963</v>
      </c>
      <c r="H292" s="11">
        <f>VLOOKUP(C292,'jul02-18'!$A$230:$B$280,2,0)</f>
        <v>3984</v>
      </c>
      <c r="I292" s="11">
        <f>VLOOKUP(C292,'jul-18'!B:C,2,0)</f>
        <v>4496</v>
      </c>
      <c r="J292" s="11" t="e">
        <f>VLOOKUP(D292,'jul-18'!C:D,2,0)</f>
        <v>#N/A</v>
      </c>
      <c r="L292" s="65">
        <f t="shared" si="33"/>
        <v>2.8187204162878905E-2</v>
      </c>
    </row>
    <row r="293" spans="2:12" s="6" customFormat="1" ht="13.5" customHeight="1">
      <c r="B293" s="22" t="s">
        <v>374</v>
      </c>
      <c r="C293" s="11" t="s">
        <v>289</v>
      </c>
      <c r="D293" s="11" t="s">
        <v>337</v>
      </c>
      <c r="E293" s="11" t="s">
        <v>344</v>
      </c>
      <c r="F293" s="11">
        <f>VLOOKUP(C293,[1]bookingUS!$A:$B,2,0)</f>
        <v>6544</v>
      </c>
      <c r="G293" s="11">
        <f>VLOOKUP(C293,'May-18'!$B$205:$C$255,2,0)</f>
        <v>5935</v>
      </c>
      <c r="H293" s="11">
        <f>VLOOKUP(C293,'jul02-18'!$A$230:$B$280,2,0)</f>
        <v>6285</v>
      </c>
      <c r="I293" s="11">
        <f>VLOOKUP(C293,'jul-18'!B:C,2,0)</f>
        <v>6089</v>
      </c>
      <c r="J293" s="11" t="e">
        <f>VLOOKUP(D293,'jul-18'!C:D,2,0)</f>
        <v>#N/A</v>
      </c>
      <c r="L293" s="65">
        <f t="shared" si="33"/>
        <v>3.8174351901194323E-2</v>
      </c>
    </row>
    <row r="294" spans="2:12" s="6" customFormat="1" ht="13.5" customHeight="1">
      <c r="B294" s="22" t="s">
        <v>375</v>
      </c>
      <c r="C294" s="11" t="s">
        <v>295</v>
      </c>
      <c r="D294" s="11" t="s">
        <v>337</v>
      </c>
      <c r="E294" s="11" t="s">
        <v>344</v>
      </c>
      <c r="F294" s="11">
        <f>VLOOKUP(C294,[1]bookingUS!$A:$B,2,0)</f>
        <v>2270</v>
      </c>
      <c r="G294" s="11">
        <f>VLOOKUP(C294,'May-18'!$B$205:$C$255,2,0)</f>
        <v>2082</v>
      </c>
      <c r="H294" s="11">
        <f>VLOOKUP(C294,'jul02-18'!$A$230:$B$280,2,0)</f>
        <v>2124</v>
      </c>
      <c r="I294" s="11">
        <f>VLOOKUP(C294,'jul-18'!B:C,2,0)</f>
        <v>2193</v>
      </c>
      <c r="J294" s="11" t="e">
        <f>VLOOKUP(D294,'jul-18'!C:D,2,0)</f>
        <v>#N/A</v>
      </c>
      <c r="L294" s="65">
        <f t="shared" si="33"/>
        <v>1.3748785304535908E-2</v>
      </c>
    </row>
    <row r="295" spans="2:12" s="6" customFormat="1" ht="13.5" customHeight="1">
      <c r="B295" s="22" t="s">
        <v>448</v>
      </c>
      <c r="C295" s="11" t="s">
        <v>447</v>
      </c>
      <c r="D295" s="11" t="s">
        <v>337</v>
      </c>
      <c r="E295" s="11" t="s">
        <v>344</v>
      </c>
      <c r="F295" s="11">
        <f>VLOOKUP(C295,[1]bookingUS!$A:$B,2,0)</f>
        <v>509</v>
      </c>
      <c r="G295" s="11">
        <f>VLOOKUP(C295,'May-18'!$B$205:$C$255,2,0)</f>
        <v>400</v>
      </c>
      <c r="H295" s="11">
        <f>VLOOKUP(C295,'jul02-18'!$A$230:$B$280,2,0)</f>
        <v>404</v>
      </c>
      <c r="I295" s="11">
        <f>VLOOKUP(C295,'jul-18'!B:C,2,0)</f>
        <v>413</v>
      </c>
      <c r="J295" s="11" t="e">
        <f>VLOOKUP(D295,'jul-18'!C:D,2,0)</f>
        <v>#N/A</v>
      </c>
      <c r="L295" s="65">
        <f t="shared" si="33"/>
        <v>2.5892605247484404E-3</v>
      </c>
    </row>
    <row r="296" spans="2:12" s="6" customFormat="1" ht="13.5" customHeight="1">
      <c r="B296" s="23" t="s">
        <v>376</v>
      </c>
      <c r="C296" s="12" t="s">
        <v>297</v>
      </c>
      <c r="D296" s="12" t="s">
        <v>337</v>
      </c>
      <c r="E296" s="12" t="s">
        <v>344</v>
      </c>
      <c r="F296" s="12">
        <f>VLOOKUP(C296,[1]bookingUS!$A:$B,2,0)</f>
        <v>427</v>
      </c>
      <c r="G296" s="12">
        <f>VLOOKUP(C296,'May-18'!$B$205:$C$255,2,0)</f>
        <v>390</v>
      </c>
      <c r="H296" s="12">
        <f>VLOOKUP(C296,'jul02-18'!$A$230:$B$280,2,0)</f>
        <v>417</v>
      </c>
      <c r="I296" s="12">
        <f>VLOOKUP(C296,'jul-18'!B:C,2,0)</f>
        <v>419</v>
      </c>
      <c r="J296" s="12" t="e">
        <f>VLOOKUP(D296,'jul-18'!C:D,2,0)</f>
        <v>#N/A</v>
      </c>
      <c r="L296" s="65">
        <f t="shared" si="33"/>
        <v>2.6268769004106456E-3</v>
      </c>
    </row>
    <row r="297" spans="2:12" s="6" customFormat="1" ht="13.5" customHeight="1">
      <c r="B297" s="22" t="s">
        <v>377</v>
      </c>
      <c r="C297" s="11" t="s">
        <v>251</v>
      </c>
      <c r="D297" s="11" t="s">
        <v>338</v>
      </c>
      <c r="E297" s="11" t="s">
        <v>344</v>
      </c>
      <c r="F297" s="11">
        <f>VLOOKUP(C297,[1]bookingUS!$A:$B,2,0)</f>
        <v>4071</v>
      </c>
      <c r="G297" s="11">
        <f>VLOOKUP(C297,'May-18'!$B$205:$C$255,2,0)</f>
        <v>3670</v>
      </c>
      <c r="H297" s="11">
        <f>VLOOKUP(C297,'jul02-18'!$A$230:$B$280,2,0)</f>
        <v>3412</v>
      </c>
      <c r="I297" s="11">
        <f>VLOOKUP(C297,'jul-18'!B:C,2,0)</f>
        <v>3878</v>
      </c>
      <c r="J297" s="11" t="e">
        <f>VLOOKUP(D297,'jul-18'!C:D,2,0)</f>
        <v>#N/A</v>
      </c>
      <c r="L297" s="65">
        <f t="shared" si="33"/>
        <v>2.4312717469671796E-2</v>
      </c>
    </row>
    <row r="298" spans="2:12" s="6" customFormat="1" ht="13.5" customHeight="1">
      <c r="B298" s="22" t="s">
        <v>378</v>
      </c>
      <c r="C298" s="11" t="s">
        <v>266</v>
      </c>
      <c r="D298" s="11" t="s">
        <v>338</v>
      </c>
      <c r="E298" s="11" t="s">
        <v>344</v>
      </c>
      <c r="F298" s="11">
        <f>VLOOKUP(C298,[1]bookingUS!$A:$B,2,0)</f>
        <v>745</v>
      </c>
      <c r="G298" s="11">
        <f>VLOOKUP(C298,'May-18'!$B$205:$C$255,2,0)</f>
        <v>715</v>
      </c>
      <c r="H298" s="11">
        <f>VLOOKUP(C298,'jul02-18'!$A$230:$B$280,2,0)</f>
        <v>725</v>
      </c>
      <c r="I298" s="11">
        <f>VLOOKUP(C298,'jul-18'!B:C,2,0)</f>
        <v>729</v>
      </c>
      <c r="J298" s="11" t="e">
        <f>VLOOKUP(D298,'jul-18'!C:D,2,0)</f>
        <v>#N/A</v>
      </c>
      <c r="L298" s="65">
        <f t="shared" si="33"/>
        <v>4.5703896429579007E-3</v>
      </c>
    </row>
    <row r="299" spans="2:12" s="6" customFormat="1" ht="13.5" customHeight="1">
      <c r="B299" s="22" t="s">
        <v>379</v>
      </c>
      <c r="C299" s="11" t="s">
        <v>273</v>
      </c>
      <c r="D299" s="11" t="s">
        <v>338</v>
      </c>
      <c r="E299" s="11" t="s">
        <v>344</v>
      </c>
      <c r="F299" s="11">
        <f>VLOOKUP(C299,[1]bookingUS!$A:$B,2,0)</f>
        <v>998</v>
      </c>
      <c r="G299" s="11">
        <f>VLOOKUP(C299,'May-18'!$B$205:$C$255,2,0)</f>
        <v>668</v>
      </c>
      <c r="H299" s="11">
        <f>VLOOKUP(C299,'jul02-18'!$A$230:$B$280,2,0)</f>
        <v>691</v>
      </c>
      <c r="I299" s="11">
        <f>VLOOKUP(C299,'jul-18'!B:C,2,0)</f>
        <v>699</v>
      </c>
      <c r="J299" s="11" t="e">
        <f>VLOOKUP(D299,'jul-18'!C:D,2,0)</f>
        <v>#N/A</v>
      </c>
      <c r="L299" s="65">
        <f t="shared" si="33"/>
        <v>4.3823077646468764E-3</v>
      </c>
    </row>
    <row r="300" spans="2:12" s="6" customFormat="1" ht="13.5" customHeight="1">
      <c r="B300" s="23" t="s">
        <v>380</v>
      </c>
      <c r="C300" s="12" t="s">
        <v>291</v>
      </c>
      <c r="D300" s="12" t="s">
        <v>338</v>
      </c>
      <c r="E300" s="12" t="s">
        <v>344</v>
      </c>
      <c r="F300" s="12">
        <f>VLOOKUP(C300,[1]bookingUS!$A:$B,2,0)</f>
        <v>4207</v>
      </c>
      <c r="G300" s="12">
        <f>VLOOKUP(C300,'May-18'!$B$205:$C$255,2,0)</f>
        <v>3474</v>
      </c>
      <c r="H300" s="12">
        <f>VLOOKUP(C300,'jul02-18'!$A$230:$B$280,2,0)</f>
        <v>3465</v>
      </c>
      <c r="I300" s="12">
        <f>VLOOKUP(C300,'jul-18'!B:C,2,0)</f>
        <v>3598</v>
      </c>
      <c r="J300" s="12" t="e">
        <f>VLOOKUP(D300,'jul-18'!C:D,2,0)</f>
        <v>#N/A</v>
      </c>
      <c r="L300" s="65">
        <f t="shared" si="33"/>
        <v>2.2557286605435566E-2</v>
      </c>
    </row>
    <row r="301" spans="2:12" s="6" customFormat="1" ht="13.5" customHeight="1">
      <c r="B301" s="22" t="s">
        <v>381</v>
      </c>
      <c r="C301" s="11" t="s">
        <v>254</v>
      </c>
      <c r="D301" s="11" t="s">
        <v>339</v>
      </c>
      <c r="E301" s="11" t="s">
        <v>344</v>
      </c>
      <c r="F301" s="11">
        <f>VLOOKUP(C301,[1]bookingUS!$A:$B,2,0)</f>
        <v>689</v>
      </c>
      <c r="G301" s="11">
        <f>VLOOKUP(C301,'May-18'!$B$205:$C$255,2,0)</f>
        <v>633</v>
      </c>
      <c r="H301" s="11">
        <f>VLOOKUP(C301,'jul02-18'!$A$230:$B$280,2,0)</f>
        <v>646</v>
      </c>
      <c r="I301" s="11">
        <f>VLOOKUP(C301,'jul-18'!B:C,2,0)</f>
        <v>653</v>
      </c>
      <c r="J301" s="11" t="e">
        <f>VLOOKUP(D301,'jul-18'!C:D,2,0)</f>
        <v>#N/A</v>
      </c>
      <c r="L301" s="65">
        <f t="shared" si="33"/>
        <v>4.093915551236638E-3</v>
      </c>
    </row>
    <row r="302" spans="2:12" s="6" customFormat="1" ht="13.5" customHeight="1">
      <c r="B302" s="22" t="s">
        <v>382</v>
      </c>
      <c r="C302" s="11" t="s">
        <v>267</v>
      </c>
      <c r="D302" s="11" t="s">
        <v>339</v>
      </c>
      <c r="E302" s="11" t="s">
        <v>344</v>
      </c>
      <c r="F302" s="11">
        <f>VLOOKUP(C302,[1]bookingUS!$A:$B,2,0)</f>
        <v>1316</v>
      </c>
      <c r="G302" s="11">
        <f>VLOOKUP(C302,'May-18'!$B$205:$C$255,2,0)</f>
        <v>1201</v>
      </c>
      <c r="H302" s="11">
        <f>VLOOKUP(C302,'jul02-18'!$A$230:$B$280,2,0)</f>
        <v>1248</v>
      </c>
      <c r="I302" s="11">
        <f>VLOOKUP(C302,'jul-18'!B:C,2,0)</f>
        <v>1182</v>
      </c>
      <c r="J302" s="11" t="e">
        <f>VLOOKUP(D302,'jul-18'!C:D,2,0)</f>
        <v>#N/A</v>
      </c>
      <c r="L302" s="65">
        <f t="shared" si="33"/>
        <v>7.4104260054543743E-3</v>
      </c>
    </row>
    <row r="303" spans="2:12" s="6" customFormat="1" ht="13.5" customHeight="1">
      <c r="B303" s="22" t="s">
        <v>383</v>
      </c>
      <c r="C303" s="11" t="s">
        <v>285</v>
      </c>
      <c r="D303" s="11" t="s">
        <v>339</v>
      </c>
      <c r="E303" s="11" t="s">
        <v>344</v>
      </c>
      <c r="F303" s="11">
        <f>VLOOKUP(C303,[1]bookingUS!$A:$B,2,0)</f>
        <v>827</v>
      </c>
      <c r="G303" s="11">
        <f>VLOOKUP(C303,'May-18'!$B$205:$C$255,2,0)</f>
        <v>770</v>
      </c>
      <c r="H303" s="11">
        <f>VLOOKUP(C303,'jul02-18'!$A$230:$B$280,2,0)</f>
        <v>787</v>
      </c>
      <c r="I303" s="11">
        <f>VLOOKUP(C303,'jul-18'!B:C,2,0)</f>
        <v>752</v>
      </c>
      <c r="J303" s="11" t="e">
        <f>VLOOKUP(D303,'jul-18'!C:D,2,0)</f>
        <v>#N/A</v>
      </c>
      <c r="L303" s="65">
        <f t="shared" si="33"/>
        <v>4.7145857496630203E-3</v>
      </c>
    </row>
    <row r="304" spans="2:12" s="6" customFormat="1" ht="13.5" customHeight="1">
      <c r="B304" s="23" t="s">
        <v>384</v>
      </c>
      <c r="C304" s="12" t="s">
        <v>292</v>
      </c>
      <c r="D304" s="12" t="s">
        <v>339</v>
      </c>
      <c r="E304" s="12" t="s">
        <v>344</v>
      </c>
      <c r="F304" s="12">
        <f>VLOOKUP(C304,[1]bookingUS!$A:$B,2,0)</f>
        <v>9182</v>
      </c>
      <c r="G304" s="12">
        <f>VLOOKUP(C304,'May-18'!$B$205:$C$255,2,0)</f>
        <v>8530</v>
      </c>
      <c r="H304" s="12">
        <f>VLOOKUP(C304,'jul02-18'!$A$230:$B$280,2,0)</f>
        <v>8969</v>
      </c>
      <c r="I304" s="12">
        <f>VLOOKUP(C304,'jul-18'!B:C,2,0)</f>
        <v>9127</v>
      </c>
      <c r="J304" s="12" t="e">
        <f>VLOOKUP(D304,'jul-18'!C:D,2,0)</f>
        <v>#N/A</v>
      </c>
      <c r="L304" s="65">
        <f t="shared" si="33"/>
        <v>5.7220776778157421E-2</v>
      </c>
    </row>
    <row r="305" spans="2:12" s="6" customFormat="1" ht="13.5" customHeight="1">
      <c r="B305" s="22" t="s">
        <v>385</v>
      </c>
      <c r="C305" s="11" t="s">
        <v>253</v>
      </c>
      <c r="D305" s="11" t="s">
        <v>340</v>
      </c>
      <c r="E305" s="11" t="s">
        <v>345</v>
      </c>
      <c r="F305" s="11">
        <f>VLOOKUP(C305,[1]bookingUS!$A:$B,2,0)</f>
        <v>2245</v>
      </c>
      <c r="G305" s="11">
        <f>VLOOKUP(C305,'May-18'!$B$205:$C$255,2,0)</f>
        <v>2105</v>
      </c>
      <c r="H305" s="11">
        <f>VLOOKUP(C305,'jul02-18'!$A$230:$B$280,2,0)</f>
        <v>1906</v>
      </c>
      <c r="I305" s="11">
        <f>VLOOKUP(C305,'jul-18'!B:C,2,0)</f>
        <v>2021</v>
      </c>
      <c r="J305" s="11" t="e">
        <f>VLOOKUP(D305,'jul-18'!C:D,2,0)</f>
        <v>#N/A</v>
      </c>
      <c r="L305" s="65">
        <f t="shared" si="33"/>
        <v>1.2670449202219367E-2</v>
      </c>
    </row>
    <row r="306" spans="2:12" s="6" customFormat="1" ht="13.5" customHeight="1">
      <c r="B306" s="22" t="s">
        <v>386</v>
      </c>
      <c r="C306" s="11" t="s">
        <v>256</v>
      </c>
      <c r="D306" s="11" t="s">
        <v>340</v>
      </c>
      <c r="E306" s="11" t="s">
        <v>345</v>
      </c>
      <c r="F306" s="11">
        <f>VLOOKUP(C306,[1]bookingUS!$A:$B,2,0)</f>
        <v>7689</v>
      </c>
      <c r="G306" s="11">
        <f>VLOOKUP(C306,'May-18'!$B$205:$C$255,2,0)</f>
        <v>6309</v>
      </c>
      <c r="H306" s="11">
        <f>VLOOKUP(C306,'jul02-18'!$A$230:$B$280,2,0)</f>
        <v>6409</v>
      </c>
      <c r="I306" s="11">
        <f>VLOOKUP(C306,'jul-18'!B:C,2,0)</f>
        <v>6613</v>
      </c>
      <c r="J306" s="11" t="e">
        <f>VLOOKUP(D306,'jul-18'!C:D,2,0)</f>
        <v>#N/A</v>
      </c>
      <c r="L306" s="65">
        <f t="shared" si="33"/>
        <v>4.1459515375693555E-2</v>
      </c>
    </row>
    <row r="307" spans="2:12" s="6" customFormat="1" ht="13.5" customHeight="1">
      <c r="B307" s="22" t="s">
        <v>387</v>
      </c>
      <c r="C307" s="11" t="s">
        <v>261</v>
      </c>
      <c r="D307" s="11" t="s">
        <v>340</v>
      </c>
      <c r="E307" s="11" t="s">
        <v>345</v>
      </c>
      <c r="F307" s="11">
        <f>VLOOKUP(C307,[1]bookingUS!$A:$B,2,0)</f>
        <v>1163</v>
      </c>
      <c r="G307" s="11">
        <f>VLOOKUP(C307,'May-18'!$B$205:$C$255,2,0)</f>
        <v>1026</v>
      </c>
      <c r="H307" s="11">
        <f>VLOOKUP(C307,'jul02-18'!$A$230:$B$280,2,0)</f>
        <v>1041</v>
      </c>
      <c r="I307" s="11">
        <f>VLOOKUP(C307,'jul-18'!B:C,2,0)</f>
        <v>1056</v>
      </c>
      <c r="J307" s="11" t="e">
        <f>VLOOKUP(D307,'jul-18'!C:D,2,0)</f>
        <v>#N/A</v>
      </c>
      <c r="L307" s="65">
        <f t="shared" si="33"/>
        <v>6.6204821165480703E-3</v>
      </c>
    </row>
    <row r="308" spans="2:12" s="6" customFormat="1" ht="13.5" customHeight="1">
      <c r="B308" s="22" t="s">
        <v>388</v>
      </c>
      <c r="C308" s="11" t="s">
        <v>275</v>
      </c>
      <c r="D308" s="11" t="s">
        <v>340</v>
      </c>
      <c r="E308" s="11" t="s">
        <v>345</v>
      </c>
      <c r="F308" s="11">
        <f>VLOOKUP(C308,[1]bookingUS!$A:$B,2,0)</f>
        <v>704</v>
      </c>
      <c r="G308" s="11">
        <f>VLOOKUP(C308,'May-18'!$B$205:$C$255,2,0)</f>
        <v>662</v>
      </c>
      <c r="H308" s="11">
        <f>VLOOKUP(C308,'jul02-18'!$A$230:$B$280,2,0)</f>
        <v>744</v>
      </c>
      <c r="I308" s="11">
        <f>VLOOKUP(C308,'jul-18'!B:C,2,0)</f>
        <v>727</v>
      </c>
      <c r="J308" s="11" t="e">
        <f>VLOOKUP(D308,'jul-18'!C:D,2,0)</f>
        <v>#N/A</v>
      </c>
      <c r="L308" s="65">
        <f t="shared" si="33"/>
        <v>4.5578508510704992E-3</v>
      </c>
    </row>
    <row r="309" spans="2:12" s="6" customFormat="1" ht="13.5" customHeight="1">
      <c r="B309" s="22" t="s">
        <v>389</v>
      </c>
      <c r="C309" s="11" t="s">
        <v>277</v>
      </c>
      <c r="D309" s="11" t="s">
        <v>340</v>
      </c>
      <c r="E309" s="11" t="s">
        <v>345</v>
      </c>
      <c r="F309" s="11">
        <f>VLOOKUP(C309,[1]bookingUS!$A:$B,2,0)</f>
        <v>1261</v>
      </c>
      <c r="G309" s="11">
        <f>VLOOKUP(C309,'May-18'!$B$205:$C$255,2,0)</f>
        <v>958</v>
      </c>
      <c r="H309" s="11">
        <f>VLOOKUP(C309,'jul02-18'!$A$230:$B$280,2,0)</f>
        <v>988</v>
      </c>
      <c r="I309" s="11">
        <f>VLOOKUP(C309,'jul-18'!B:C,2,0)</f>
        <v>1048</v>
      </c>
      <c r="J309" s="11" t="e">
        <f>VLOOKUP(D309,'jul-18'!C:D,2,0)</f>
        <v>#N/A</v>
      </c>
      <c r="L309" s="65">
        <f t="shared" si="33"/>
        <v>6.5703269489984636E-3</v>
      </c>
    </row>
    <row r="310" spans="2:12" s="6" customFormat="1" ht="13.5" customHeight="1">
      <c r="B310" s="22" t="s">
        <v>390</v>
      </c>
      <c r="C310" s="11" t="s">
        <v>280</v>
      </c>
      <c r="D310" s="11" t="s">
        <v>340</v>
      </c>
      <c r="E310" s="11" t="s">
        <v>345</v>
      </c>
      <c r="F310" s="11">
        <f>VLOOKUP(C310,[1]bookingUS!$A:$B,2,0)</f>
        <v>1253</v>
      </c>
      <c r="G310" s="11">
        <f>VLOOKUP(C310,'May-18'!$B$205:$C$255,2,0)</f>
        <v>1053</v>
      </c>
      <c r="H310" s="11">
        <f>VLOOKUP(C310,'jul02-18'!$A$230:$B$280,2,0)</f>
        <v>1086</v>
      </c>
      <c r="I310" s="11">
        <f>VLOOKUP(C310,'jul-18'!B:C,2,0)</f>
        <v>1114</v>
      </c>
      <c r="J310" s="11" t="e">
        <f>VLOOKUP(D310,'jul-18'!C:D,2,0)</f>
        <v>#N/A</v>
      </c>
      <c r="L310" s="65">
        <f t="shared" si="33"/>
        <v>6.9841070812827182E-3</v>
      </c>
    </row>
    <row r="311" spans="2:12" s="6" customFormat="1" ht="13.5" customHeight="1">
      <c r="B311" s="22" t="s">
        <v>391</v>
      </c>
      <c r="C311" s="11" t="s">
        <v>293</v>
      </c>
      <c r="D311" s="11" t="s">
        <v>340</v>
      </c>
      <c r="E311" s="11" t="s">
        <v>345</v>
      </c>
      <c r="F311" s="11">
        <f>VLOOKUP(C311,[1]bookingUS!$A:$B,2,0)</f>
        <v>2802</v>
      </c>
      <c r="G311" s="11">
        <f>VLOOKUP(C311,'May-18'!$B$205:$C$255,2,0)</f>
        <v>2140</v>
      </c>
      <c r="H311" s="11">
        <f>VLOOKUP(C311,'jul02-18'!$A$230:$B$280,2,0)</f>
        <v>2252</v>
      </c>
      <c r="I311" s="11">
        <f>VLOOKUP(C311,'jul-18'!B:C,2,0)</f>
        <v>2477</v>
      </c>
      <c r="J311" s="11" t="e">
        <f>VLOOKUP(D311,'jul-18'!C:D,2,0)</f>
        <v>#N/A</v>
      </c>
      <c r="L311" s="65">
        <f t="shared" si="33"/>
        <v>1.5529293752546943E-2</v>
      </c>
    </row>
    <row r="312" spans="2:12" s="6" customFormat="1" ht="13.5" customHeight="1">
      <c r="B312" s="23" t="s">
        <v>392</v>
      </c>
      <c r="C312" s="12" t="s">
        <v>299</v>
      </c>
      <c r="D312" s="12" t="s">
        <v>340</v>
      </c>
      <c r="E312" s="12" t="s">
        <v>345</v>
      </c>
      <c r="F312" s="12">
        <f>VLOOKUP(C312,[1]bookingUS!$A:$B,2,0)</f>
        <v>658</v>
      </c>
      <c r="G312" s="12">
        <f>VLOOKUP(C312,'May-18'!$B$205:$C$255,2,0)</f>
        <v>545</v>
      </c>
      <c r="H312" s="12">
        <f>VLOOKUP(C312,'jul02-18'!$A$230:$B$280,2,0)</f>
        <v>566</v>
      </c>
      <c r="I312" s="12">
        <f>VLOOKUP(C312,'jul-18'!B:C,2,0)</f>
        <v>565</v>
      </c>
      <c r="J312" s="12" t="e">
        <f>VLOOKUP(D312,'jul-18'!C:D,2,0)</f>
        <v>#N/A</v>
      </c>
      <c r="L312" s="65">
        <f t="shared" si="33"/>
        <v>3.5422087081909658E-3</v>
      </c>
    </row>
    <row r="313" spans="2:12" s="6" customFormat="1" ht="13.5" customHeight="1">
      <c r="B313" s="22" t="s">
        <v>393</v>
      </c>
      <c r="C313" s="27" t="s">
        <v>252</v>
      </c>
      <c r="D313" s="11" t="s">
        <v>341</v>
      </c>
      <c r="E313" s="11" t="s">
        <v>345</v>
      </c>
      <c r="F313" s="11">
        <f>VLOOKUP(C313,[1]bookingUS!$A:$B,2,0)</f>
        <v>520</v>
      </c>
      <c r="G313" s="11">
        <f>VLOOKUP(C313,'May-18'!$B$205:$C$255,2,0)</f>
        <v>477</v>
      </c>
      <c r="H313" s="11">
        <f>VLOOKUP(C313,'jul02-18'!$A$230:$B$280,2,0)</f>
        <v>528</v>
      </c>
      <c r="I313" s="11">
        <f>VLOOKUP(C313,'jul-18'!B:C,2,0)</f>
        <v>532</v>
      </c>
      <c r="J313" s="11" t="e">
        <f>VLOOKUP(D313,'jul-18'!C:D,2,0)</f>
        <v>#N/A</v>
      </c>
      <c r="L313" s="65">
        <f t="shared" si="33"/>
        <v>3.3353186420488385E-3</v>
      </c>
    </row>
    <row r="314" spans="2:12" s="6" customFormat="1" ht="13.5" customHeight="1">
      <c r="B314" s="22" t="s">
        <v>394</v>
      </c>
      <c r="C314" s="11" t="s">
        <v>255</v>
      </c>
      <c r="D314" s="11" t="s">
        <v>341</v>
      </c>
      <c r="E314" s="11" t="s">
        <v>345</v>
      </c>
      <c r="F314" s="11">
        <f>VLOOKUP(C314,[1]bookingUS!$A:$B,2,0)</f>
        <v>18437</v>
      </c>
      <c r="G314" s="11">
        <f>VLOOKUP(C314,'May-18'!$B$205:$C$255,2,0)</f>
        <v>15668</v>
      </c>
      <c r="H314" s="11">
        <f>VLOOKUP(C314,'jul02-18'!$A$230:$B$280,2,0)</f>
        <v>15376</v>
      </c>
      <c r="I314" s="11">
        <f>VLOOKUP(C314,'jul-18'!B:C,2,0)</f>
        <v>15523</v>
      </c>
      <c r="J314" s="11" t="e">
        <f>VLOOKUP(D314,'jul-18'!C:D,2,0)</f>
        <v>#N/A</v>
      </c>
      <c r="L314" s="65">
        <f t="shared" si="33"/>
        <v>9.7319833234067898E-2</v>
      </c>
    </row>
    <row r="315" spans="2:12" s="6" customFormat="1" ht="13.5" customHeight="1">
      <c r="B315" s="22" t="s">
        <v>395</v>
      </c>
      <c r="C315" s="11" t="s">
        <v>260</v>
      </c>
      <c r="D315" s="11" t="s">
        <v>341</v>
      </c>
      <c r="E315" s="11" t="s">
        <v>345</v>
      </c>
      <c r="F315" s="11">
        <f>VLOOKUP(C315,[1]bookingUS!$A:$B,2,0)</f>
        <v>4945</v>
      </c>
      <c r="G315" s="11">
        <f>VLOOKUP(C315,'May-18'!$B$205:$C$255,2,0)</f>
        <v>3942</v>
      </c>
      <c r="H315" s="11">
        <f>VLOOKUP(C315,'jul02-18'!$A$230:$B$280,2,0)</f>
        <v>4297</v>
      </c>
      <c r="I315" s="11">
        <f>VLOOKUP(C315,'jul-18'!B:C,2,0)</f>
        <v>4360</v>
      </c>
      <c r="J315" s="11" t="e">
        <f>VLOOKUP(D315,'jul-18'!C:D,2,0)</f>
        <v>#N/A</v>
      </c>
      <c r="L315" s="65">
        <f t="shared" si="33"/>
        <v>2.7334566314535593E-2</v>
      </c>
    </row>
    <row r="316" spans="2:12" s="6" customFormat="1" ht="13.5" customHeight="1">
      <c r="B316" s="22" t="s">
        <v>396</v>
      </c>
      <c r="C316" s="11" t="s">
        <v>286</v>
      </c>
      <c r="D316" s="11" t="s">
        <v>341</v>
      </c>
      <c r="E316" s="11" t="s">
        <v>345</v>
      </c>
      <c r="F316" s="11">
        <f>VLOOKUP(C316,[1]bookingUS!$A:$B,2,0)</f>
        <v>3836</v>
      </c>
      <c r="G316" s="11">
        <f>VLOOKUP(C316,'May-18'!$B$205:$C$255,2,0)</f>
        <v>3207</v>
      </c>
      <c r="H316" s="11">
        <f>VLOOKUP(C316,'jul02-18'!$A$230:$B$280,2,0)</f>
        <v>3410</v>
      </c>
      <c r="I316" s="11">
        <f>VLOOKUP(C316,'jul-18'!B:C,2,0)</f>
        <v>3670</v>
      </c>
      <c r="J316" s="11" t="e">
        <f>VLOOKUP(D316,'jul-18'!C:D,2,0)</f>
        <v>#N/A</v>
      </c>
      <c r="L316" s="65">
        <f t="shared" si="33"/>
        <v>2.3008683113382025E-2</v>
      </c>
    </row>
    <row r="317" spans="2:12" s="6" customFormat="1" ht="13.5" customHeight="1">
      <c r="B317" s="23" t="s">
        <v>376</v>
      </c>
      <c r="C317" s="12" t="s">
        <v>296</v>
      </c>
      <c r="D317" s="12" t="s">
        <v>341</v>
      </c>
      <c r="E317" s="12" t="s">
        <v>345</v>
      </c>
      <c r="F317" s="12">
        <f>VLOOKUP(C317,[1]bookingUS!$A:$B,2,0)</f>
        <v>3127</v>
      </c>
      <c r="G317" s="12">
        <f>VLOOKUP(C317,'May-18'!$B$205:$C$255,2,0)</f>
        <v>2635</v>
      </c>
      <c r="H317" s="12">
        <f>VLOOKUP(C317,'jul02-18'!$A$230:$B$280,2,0)</f>
        <v>2636</v>
      </c>
      <c r="I317" s="12">
        <f>VLOOKUP(C317,'jul-18'!B:C,2,0)</f>
        <v>2652</v>
      </c>
      <c r="J317" s="12" t="e">
        <f>VLOOKUP(D317,'jul-18'!C:D,2,0)</f>
        <v>#N/A</v>
      </c>
      <c r="L317" s="65">
        <f t="shared" si="33"/>
        <v>1.6626438042694588E-2</v>
      </c>
    </row>
    <row r="319" spans="2:12" ht="13.5" customHeight="1">
      <c r="B319" s="24"/>
      <c r="C319"/>
    </row>
    <row r="320" spans="2:12" ht="13.5" customHeight="1">
      <c r="B320" s="24"/>
      <c r="C320"/>
      <c r="D320" s="10" t="s">
        <v>304</v>
      </c>
      <c r="E320" s="10" t="s">
        <v>303</v>
      </c>
      <c r="F320" s="5">
        <f>F$3</f>
        <v>43220</v>
      </c>
      <c r="G320" s="5">
        <f>G$3</f>
        <v>43251</v>
      </c>
      <c r="H320" s="5">
        <f>H$3</f>
        <v>43281</v>
      </c>
      <c r="I320" s="5">
        <f>I$3</f>
        <v>43312</v>
      </c>
      <c r="J320" s="5">
        <f>J$3</f>
        <v>43343</v>
      </c>
      <c r="L320" s="42" t="s">
        <v>714</v>
      </c>
    </row>
    <row r="321" spans="2:12" s="6" customFormat="1" ht="13.5" customHeight="1">
      <c r="B321" s="24"/>
      <c r="C321"/>
      <c r="D321" s="11" t="s">
        <v>342</v>
      </c>
      <c r="E321" s="11" t="s">
        <v>333</v>
      </c>
      <c r="F321" s="11">
        <f>SUM(F267:F272)</f>
        <v>5316</v>
      </c>
      <c r="G321" s="11">
        <f>SUM(G267:G272)</f>
        <v>4767</v>
      </c>
      <c r="H321" s="11">
        <f>SUM(H267:H272)</f>
        <v>5095</v>
      </c>
      <c r="I321" s="11">
        <f>SUM(I267:I272)</f>
        <v>4974</v>
      </c>
      <c r="J321" s="11" t="e">
        <f>SUM(J267:J272)</f>
        <v>#N/A</v>
      </c>
      <c r="L321" s="65">
        <f>I321/I$104</f>
        <v>3.1183975423967902E-2</v>
      </c>
    </row>
    <row r="322" spans="2:12" s="6" customFormat="1" ht="13.5" customHeight="1">
      <c r="B322" s="24"/>
      <c r="C322"/>
      <c r="D322" s="11" t="s">
        <v>342</v>
      </c>
      <c r="E322" s="11" t="s">
        <v>334</v>
      </c>
      <c r="F322" s="11">
        <f>SUM(F273:F275)</f>
        <v>7427</v>
      </c>
      <c r="G322" s="11">
        <f>SUM(G273:G275)</f>
        <v>6215</v>
      </c>
      <c r="H322" s="11">
        <f>SUM(H273:H275)</f>
        <v>6431</v>
      </c>
      <c r="I322" s="11">
        <f>SUM(I273:I275)</f>
        <v>6543</v>
      </c>
      <c r="J322" s="11" t="e">
        <f>SUM(J273:J275)</f>
        <v>#N/A</v>
      </c>
      <c r="L322" s="65">
        <f t="shared" ref="L322:L329" si="34">I322/I$104</f>
        <v>4.1020657659634495E-2</v>
      </c>
    </row>
    <row r="323" spans="2:12" s="6" customFormat="1" ht="13.5" customHeight="1">
      <c r="B323" s="24"/>
      <c r="C323"/>
      <c r="D323" s="11" t="s">
        <v>343</v>
      </c>
      <c r="E323" s="11" t="s">
        <v>335</v>
      </c>
      <c r="F323" s="11">
        <f>SUM(F276:F280)</f>
        <v>7369</v>
      </c>
      <c r="G323" s="11">
        <f>SUM(G276:G280)</f>
        <v>6816</v>
      </c>
      <c r="H323" s="11">
        <f>SUM(H276:H280)</f>
        <v>6927</v>
      </c>
      <c r="I323" s="11">
        <f>SUM(I276:I280)</f>
        <v>7041</v>
      </c>
      <c r="J323" s="11" t="e">
        <f>SUM(J276:J280)</f>
        <v>#N/A</v>
      </c>
      <c r="L323" s="65">
        <f t="shared" si="34"/>
        <v>4.4142816839597504E-2</v>
      </c>
    </row>
    <row r="324" spans="2:12" s="6" customFormat="1" ht="13.5" customHeight="1">
      <c r="B324" s="24"/>
      <c r="C324"/>
      <c r="D324" s="11" t="s">
        <v>343</v>
      </c>
      <c r="E324" s="11" t="s">
        <v>336</v>
      </c>
      <c r="F324" s="11">
        <f>SUM(F281:F287)</f>
        <v>4599</v>
      </c>
      <c r="G324" s="11">
        <f>SUM(G281:G287)</f>
        <v>4190</v>
      </c>
      <c r="H324" s="11">
        <f>SUM(H281:H287)</f>
        <v>4181</v>
      </c>
      <c r="I324" s="11">
        <f>SUM(I281:I287)</f>
        <v>4170</v>
      </c>
      <c r="J324" s="11" t="e">
        <f>SUM(J281:J287)</f>
        <v>#N/A</v>
      </c>
      <c r="L324" s="65">
        <f t="shared" si="34"/>
        <v>2.6143381085232439E-2</v>
      </c>
    </row>
    <row r="325" spans="2:12" s="6" customFormat="1" ht="13.5" customHeight="1">
      <c r="B325" s="24"/>
      <c r="C325"/>
      <c r="D325" s="11" t="s">
        <v>344</v>
      </c>
      <c r="E325" s="11" t="s">
        <v>337</v>
      </c>
      <c r="F325" s="11">
        <f>SUM(F288:F296)</f>
        <v>56440</v>
      </c>
      <c r="G325" s="11">
        <f>SUM(G288:G296)</f>
        <v>45947</v>
      </c>
      <c r="H325" s="11">
        <f>SUM(H288:H296)</f>
        <v>47863</v>
      </c>
      <c r="I325" s="11">
        <f>SUM(I288:I296)</f>
        <v>48789</v>
      </c>
      <c r="J325" s="11" t="e">
        <f>SUM(J288:J296)</f>
        <v>#N/A</v>
      </c>
      <c r="L325" s="65">
        <f t="shared" si="34"/>
        <v>0.3058775586972195</v>
      </c>
    </row>
    <row r="326" spans="2:12" s="6" customFormat="1" ht="13.5" customHeight="1">
      <c r="B326" s="24"/>
      <c r="C326"/>
      <c r="D326" s="11" t="s">
        <v>344</v>
      </c>
      <c r="E326" s="11" t="s">
        <v>338</v>
      </c>
      <c r="F326" s="11">
        <f>SUM(F297:F300)</f>
        <v>10021</v>
      </c>
      <c r="G326" s="11">
        <f>SUM(G297:G300)</f>
        <v>8527</v>
      </c>
      <c r="H326" s="11">
        <f>SUM(H297:H300)</f>
        <v>8293</v>
      </c>
      <c r="I326" s="11">
        <f>SUM(I297:I300)</f>
        <v>8904</v>
      </c>
      <c r="J326" s="11" t="e">
        <f>SUM(J297:J300)</f>
        <v>#N/A</v>
      </c>
      <c r="L326" s="65">
        <f t="shared" si="34"/>
        <v>5.5822701482712143E-2</v>
      </c>
    </row>
    <row r="327" spans="2:12" s="6" customFormat="1" ht="13.5" customHeight="1">
      <c r="B327" s="24"/>
      <c r="C327"/>
      <c r="D327" s="11" t="s">
        <v>344</v>
      </c>
      <c r="E327" s="11" t="s">
        <v>339</v>
      </c>
      <c r="F327" s="11">
        <f>SUM(F301:F304)</f>
        <v>12014</v>
      </c>
      <c r="G327" s="11">
        <f>SUM(G301:G304)</f>
        <v>11134</v>
      </c>
      <c r="H327" s="11">
        <f>SUM(H301:H304)</f>
        <v>11650</v>
      </c>
      <c r="I327" s="11">
        <f>SUM(I301:I304)</f>
        <v>11714</v>
      </c>
      <c r="J327" s="11" t="e">
        <f>SUM(J301:J304)</f>
        <v>#N/A</v>
      </c>
      <c r="L327" s="65">
        <f t="shared" si="34"/>
        <v>7.3439704084511462E-2</v>
      </c>
    </row>
    <row r="328" spans="2:12" s="6" customFormat="1" ht="13.5" customHeight="1">
      <c r="B328" s="24"/>
      <c r="C328"/>
      <c r="D328" s="11" t="s">
        <v>345</v>
      </c>
      <c r="E328" s="11" t="s">
        <v>340</v>
      </c>
      <c r="F328" s="11">
        <f>SUM(F305:F312)</f>
        <v>17775</v>
      </c>
      <c r="G328" s="11">
        <f>SUM(G305:G312)</f>
        <v>14798</v>
      </c>
      <c r="H328" s="11">
        <f>SUM(H305:H312)</f>
        <v>14992</v>
      </c>
      <c r="I328" s="11">
        <f>SUM(I305:I312)</f>
        <v>15621</v>
      </c>
      <c r="J328" s="11" t="e">
        <f>SUM(J305:J312)</f>
        <v>#N/A</v>
      </c>
      <c r="L328" s="65">
        <f t="shared" si="34"/>
        <v>9.7934234036550577E-2</v>
      </c>
    </row>
    <row r="329" spans="2:12" s="6" customFormat="1" ht="13.5" customHeight="1">
      <c r="B329" s="24"/>
      <c r="C329"/>
      <c r="D329" s="11" t="s">
        <v>345</v>
      </c>
      <c r="E329" s="11" t="s">
        <v>341</v>
      </c>
      <c r="F329" s="11">
        <f>SUM(F313:F317)</f>
        <v>30865</v>
      </c>
      <c r="G329" s="11">
        <f>SUM(G313:G317)</f>
        <v>25929</v>
      </c>
      <c r="H329" s="11">
        <f>SUM(H313:H317)</f>
        <v>26247</v>
      </c>
      <c r="I329" s="11">
        <f>SUM(I313:I317)</f>
        <v>26737</v>
      </c>
      <c r="J329" s="11" t="e">
        <f>SUM(J313:J317)</f>
        <v>#N/A</v>
      </c>
      <c r="L329" s="65">
        <f t="shared" si="34"/>
        <v>0.16762483934672895</v>
      </c>
    </row>
    <row r="331" spans="2:12" ht="13.5" customHeight="1">
      <c r="D331"/>
      <c r="E331" s="10" t="s">
        <v>304</v>
      </c>
      <c r="F331" s="5">
        <f>F$3</f>
        <v>43220</v>
      </c>
      <c r="G331" s="5">
        <f>G$3</f>
        <v>43251</v>
      </c>
      <c r="H331" s="5">
        <f>H$3</f>
        <v>43281</v>
      </c>
      <c r="I331" s="5">
        <f>I$3</f>
        <v>43312</v>
      </c>
      <c r="J331" s="5">
        <f>J$3</f>
        <v>43343</v>
      </c>
      <c r="L331" s="42"/>
    </row>
    <row r="332" spans="2:12" s="6" customFormat="1" ht="13.5" customHeight="1">
      <c r="B332" s="24"/>
      <c r="C332"/>
      <c r="D332"/>
      <c r="E332" s="11" t="s">
        <v>342</v>
      </c>
      <c r="F332" s="11">
        <f>SUM(F321:F322)</f>
        <v>12743</v>
      </c>
      <c r="G332" s="11">
        <f>SUM(G321:G322)</f>
        <v>10982</v>
      </c>
      <c r="H332" s="11">
        <f>SUM(H321:H322)</f>
        <v>11526</v>
      </c>
      <c r="I332" s="11">
        <f>SUM(I321:I322)</f>
        <v>11517</v>
      </c>
      <c r="J332" s="11" t="e">
        <f>SUM(J321:J322)</f>
        <v>#N/A</v>
      </c>
      <c r="L332" s="65">
        <f>I332/I$104</f>
        <v>7.2204633083602393E-2</v>
      </c>
    </row>
    <row r="333" spans="2:12" s="6" customFormat="1" ht="13.5" customHeight="1">
      <c r="B333" s="24"/>
      <c r="C333"/>
      <c r="D333"/>
      <c r="E333" s="11" t="s">
        <v>343</v>
      </c>
      <c r="F333" s="11">
        <f>SUM(F323:F324)</f>
        <v>11968</v>
      </c>
      <c r="G333" s="11">
        <f>SUM(G323:G324)</f>
        <v>11006</v>
      </c>
      <c r="H333" s="11">
        <f>SUM(H323:H324)</f>
        <v>11108</v>
      </c>
      <c r="I333" s="11">
        <f>SUM(I323:I324)</f>
        <v>11211</v>
      </c>
      <c r="J333" s="11" t="e">
        <f>SUM(J323:J324)</f>
        <v>#N/A</v>
      </c>
      <c r="L333" s="65">
        <f t="shared" ref="L333:L336" si="35">I333/I$104</f>
        <v>7.0286197924829943E-2</v>
      </c>
    </row>
    <row r="334" spans="2:12" s="6" customFormat="1" ht="13.5" customHeight="1">
      <c r="B334" s="24"/>
      <c r="C334"/>
      <c r="D334"/>
      <c r="E334" s="11" t="s">
        <v>344</v>
      </c>
      <c r="F334" s="11">
        <f>SUM(F325:F327)</f>
        <v>78475</v>
      </c>
      <c r="G334" s="11">
        <f>SUM(G325:G327)</f>
        <v>65608</v>
      </c>
      <c r="H334" s="11">
        <f>SUM(H325:H327)</f>
        <v>67806</v>
      </c>
      <c r="I334" s="11">
        <f>SUM(I325:I327)</f>
        <v>69407</v>
      </c>
      <c r="J334" s="11" t="e">
        <f>SUM(J325:J327)</f>
        <v>#N/A</v>
      </c>
      <c r="L334" s="65">
        <f t="shared" si="35"/>
        <v>0.43513996426444312</v>
      </c>
    </row>
    <row r="335" spans="2:12" s="6" customFormat="1" ht="13.5" customHeight="1">
      <c r="B335" s="24"/>
      <c r="C335"/>
      <c r="D335"/>
      <c r="E335" s="11" t="s">
        <v>345</v>
      </c>
      <c r="F335" s="11">
        <f>SUM(F328:F329)</f>
        <v>48640</v>
      </c>
      <c r="G335" s="11">
        <f>SUM(G328:G329)</f>
        <v>40727</v>
      </c>
      <c r="H335" s="11">
        <f>SUM(H328:H329)</f>
        <v>41239</v>
      </c>
      <c r="I335" s="11">
        <f>SUM(I328:I329)</f>
        <v>42358</v>
      </c>
      <c r="J335" s="11" t="e">
        <f>SUM(J328:J329)</f>
        <v>#N/A</v>
      </c>
      <c r="L335" s="65">
        <f t="shared" si="35"/>
        <v>0.2655590733832795</v>
      </c>
    </row>
    <row r="336" spans="2:12" s="6" customFormat="1" ht="13.5" customHeight="1" thickBot="1">
      <c r="B336" s="24"/>
      <c r="C336"/>
      <c r="D336"/>
      <c r="E336" s="7" t="s">
        <v>346</v>
      </c>
      <c r="F336" s="7">
        <f>SUM(F332:F335)</f>
        <v>151826</v>
      </c>
      <c r="G336" s="7">
        <f>SUM(G332:G335)</f>
        <v>128323</v>
      </c>
      <c r="H336" s="7">
        <f>SUM(H332:H335)</f>
        <v>131679</v>
      </c>
      <c r="I336" s="7">
        <f>SUM(I332:I335)</f>
        <v>134493</v>
      </c>
      <c r="J336" s="7" t="e">
        <f>SUM(J332:J335)</f>
        <v>#N/A</v>
      </c>
      <c r="L336" s="65">
        <f t="shared" si="35"/>
        <v>0.84318986865615497</v>
      </c>
    </row>
    <row r="337" spans="4:4" ht="13.5" customHeight="1">
      <c r="D337"/>
    </row>
  </sheetData>
  <sortState ref="B36:H260">
    <sortCondition ref="E36:E260"/>
    <sortCondition ref="D36:D260"/>
  </sortState>
  <mergeCells count="2">
    <mergeCell ref="F37:G37"/>
    <mergeCell ref="D37:E37"/>
  </mergeCells>
  <conditionalFormatting sqref="L267:L3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F321:F329 F14:F17 F18:G19 G14:G17 F20:G3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E237"/>
  <sheetViews>
    <sheetView topLeftCell="B1" workbookViewId="0">
      <selection activeCell="D32" sqref="D32"/>
    </sheetView>
  </sheetViews>
  <sheetFormatPr defaultRowHeight="15"/>
  <cols>
    <col min="4" max="4" width="28" bestFit="1" customWidth="1"/>
  </cols>
  <sheetData>
    <row r="1" spans="2:5">
      <c r="B1" s="33" t="s">
        <v>89</v>
      </c>
      <c r="C1" s="32" t="s">
        <v>449</v>
      </c>
      <c r="E1" s="33" t="s">
        <v>573</v>
      </c>
    </row>
    <row r="2" spans="2:5">
      <c r="B2" s="33" t="s">
        <v>232</v>
      </c>
      <c r="C2" s="32" t="s">
        <v>450</v>
      </c>
      <c r="D2" s="11" t="s">
        <v>41</v>
      </c>
    </row>
    <row r="3" spans="2:5">
      <c r="B3" s="33" t="s">
        <v>128</v>
      </c>
      <c r="C3" s="32" t="s">
        <v>451</v>
      </c>
      <c r="D3" s="11" t="s">
        <v>75</v>
      </c>
      <c r="E3" s="33" t="s">
        <v>553</v>
      </c>
    </row>
    <row r="4" spans="2:5">
      <c r="B4" s="33" t="s">
        <v>234</v>
      </c>
      <c r="C4" s="32" t="s">
        <v>452</v>
      </c>
      <c r="D4" s="11" t="s">
        <v>77</v>
      </c>
      <c r="E4" s="33" t="s">
        <v>633</v>
      </c>
    </row>
    <row r="5" spans="2:5">
      <c r="B5" s="33" t="s">
        <v>170</v>
      </c>
      <c r="C5" s="32" t="s">
        <v>453</v>
      </c>
      <c r="D5" s="11" t="s">
        <v>63</v>
      </c>
      <c r="E5" s="33" t="s">
        <v>473</v>
      </c>
    </row>
    <row r="6" spans="2:5">
      <c r="B6" s="33" t="s">
        <v>153</v>
      </c>
      <c r="C6" s="32" t="s">
        <v>454</v>
      </c>
      <c r="D6" s="11" t="s">
        <v>92</v>
      </c>
      <c r="E6" s="33" t="s">
        <v>539</v>
      </c>
    </row>
    <row r="7" spans="2:5">
      <c r="B7" s="33" t="s">
        <v>167</v>
      </c>
      <c r="C7" s="32" t="s">
        <v>455</v>
      </c>
      <c r="D7" s="11" t="s">
        <v>129</v>
      </c>
      <c r="E7" s="33" t="s">
        <v>578</v>
      </c>
    </row>
    <row r="8" spans="2:5">
      <c r="B8" s="33" t="s">
        <v>248</v>
      </c>
      <c r="C8" s="32" t="s">
        <v>456</v>
      </c>
      <c r="D8" s="11" t="s">
        <v>155</v>
      </c>
      <c r="E8" s="33" t="s">
        <v>666</v>
      </c>
    </row>
    <row r="9" spans="2:5">
      <c r="B9" s="33" t="s">
        <v>249</v>
      </c>
      <c r="C9" s="32" t="s">
        <v>457</v>
      </c>
      <c r="D9" s="11" t="s">
        <v>163</v>
      </c>
      <c r="E9" s="33" t="s">
        <v>567</v>
      </c>
    </row>
    <row r="10" spans="2:5">
      <c r="B10" s="33" t="s">
        <v>213</v>
      </c>
      <c r="C10" s="32" t="s">
        <v>458</v>
      </c>
      <c r="D10" s="11" t="s">
        <v>174</v>
      </c>
    </row>
    <row r="11" spans="2:5">
      <c r="B11" s="33" t="s">
        <v>202</v>
      </c>
      <c r="C11" s="32" t="s">
        <v>459</v>
      </c>
      <c r="D11" s="11" t="s">
        <v>193</v>
      </c>
    </row>
    <row r="12" spans="2:5">
      <c r="B12" s="33" t="s">
        <v>48</v>
      </c>
      <c r="C12" s="32" t="s">
        <v>460</v>
      </c>
      <c r="D12" s="11" t="s">
        <v>215</v>
      </c>
      <c r="E12" t="s">
        <v>479</v>
      </c>
    </row>
    <row r="13" spans="2:5">
      <c r="B13" s="33" t="s">
        <v>87</v>
      </c>
      <c r="C13" s="32" t="s">
        <v>461</v>
      </c>
      <c r="D13" s="11" t="s">
        <v>133</v>
      </c>
      <c r="E13" s="33" t="s">
        <v>562</v>
      </c>
    </row>
    <row r="14" spans="2:5">
      <c r="B14" s="33" t="s">
        <v>165</v>
      </c>
      <c r="C14" s="32" t="s">
        <v>462</v>
      </c>
      <c r="D14" s="11" t="s">
        <v>217</v>
      </c>
      <c r="E14" s="33" t="s">
        <v>571</v>
      </c>
    </row>
    <row r="15" spans="2:5">
      <c r="B15" s="33" t="s">
        <v>79</v>
      </c>
      <c r="C15" s="32" t="s">
        <v>463</v>
      </c>
      <c r="D15" s="11" t="s">
        <v>191</v>
      </c>
      <c r="E15" s="33" t="s">
        <v>524</v>
      </c>
    </row>
    <row r="16" spans="2:5">
      <c r="B16" s="33" t="s">
        <v>132</v>
      </c>
      <c r="C16" s="32" t="s">
        <v>464</v>
      </c>
      <c r="D16" s="11" t="s">
        <v>230</v>
      </c>
      <c r="E16" s="33" t="s">
        <v>546</v>
      </c>
    </row>
    <row r="17" spans="2:5">
      <c r="B17" s="33" t="s">
        <v>246</v>
      </c>
      <c r="C17" s="32" t="s">
        <v>465</v>
      </c>
      <c r="D17" s="11" t="s">
        <v>241</v>
      </c>
      <c r="E17" s="33" t="s">
        <v>401</v>
      </c>
    </row>
    <row r="18" spans="2:5">
      <c r="B18" s="33" t="s">
        <v>205</v>
      </c>
      <c r="C18" s="32" t="s">
        <v>466</v>
      </c>
      <c r="D18" s="11" t="s">
        <v>235</v>
      </c>
    </row>
    <row r="19" spans="2:5">
      <c r="B19" s="33" t="s">
        <v>198</v>
      </c>
      <c r="C19" s="32" t="s">
        <v>467</v>
      </c>
    </row>
    <row r="20" spans="2:5">
      <c r="B20" s="33" t="s">
        <v>64</v>
      </c>
      <c r="C20" s="32" t="s">
        <v>468</v>
      </c>
    </row>
    <row r="21" spans="2:5">
      <c r="B21" s="33" t="s">
        <v>35</v>
      </c>
      <c r="C21" s="32" t="s">
        <v>469</v>
      </c>
    </row>
    <row r="22" spans="2:5">
      <c r="B22" s="33" t="s">
        <v>69</v>
      </c>
      <c r="C22" s="32" t="s">
        <v>470</v>
      </c>
    </row>
    <row r="23" spans="2:5">
      <c r="B23" s="33" t="s">
        <v>221</v>
      </c>
      <c r="C23" s="32" t="s">
        <v>471</v>
      </c>
    </row>
    <row r="24" spans="2:5">
      <c r="B24" s="33" t="s">
        <v>473</v>
      </c>
      <c r="C24" s="32" t="s">
        <v>472</v>
      </c>
    </row>
    <row r="25" spans="2:5">
      <c r="B25" s="33" t="s">
        <v>475</v>
      </c>
      <c r="C25" s="32" t="s">
        <v>474</v>
      </c>
    </row>
    <row r="26" spans="2:5">
      <c r="B26" s="33" t="s">
        <v>96</v>
      </c>
      <c r="C26" s="32" t="s">
        <v>476</v>
      </c>
    </row>
    <row r="27" spans="2:5">
      <c r="B27" s="33" t="s">
        <v>107</v>
      </c>
      <c r="C27" s="32" t="s">
        <v>477</v>
      </c>
    </row>
    <row r="28" spans="2:5">
      <c r="B28" s="33" t="s">
        <v>479</v>
      </c>
      <c r="C28" s="32" t="s">
        <v>478</v>
      </c>
    </row>
    <row r="29" spans="2:5">
      <c r="B29" s="33" t="s">
        <v>86</v>
      </c>
      <c r="C29" s="32" t="s">
        <v>480</v>
      </c>
    </row>
    <row r="30" spans="2:5">
      <c r="B30" s="33" t="s">
        <v>83</v>
      </c>
      <c r="C30" s="32" t="s">
        <v>481</v>
      </c>
    </row>
    <row r="31" spans="2:5">
      <c r="B31" s="33" t="s">
        <v>483</v>
      </c>
      <c r="C31" s="32" t="s">
        <v>482</v>
      </c>
    </row>
    <row r="32" spans="2:5">
      <c r="B32" s="33" t="s">
        <v>148</v>
      </c>
      <c r="C32" s="32" t="s">
        <v>484</v>
      </c>
    </row>
    <row r="33" spans="2:3">
      <c r="B33" s="33" t="s">
        <v>227</v>
      </c>
      <c r="C33" s="32" t="s">
        <v>485</v>
      </c>
    </row>
    <row r="34" spans="2:3">
      <c r="B34" s="33" t="s">
        <v>147</v>
      </c>
      <c r="C34" s="32" t="s">
        <v>486</v>
      </c>
    </row>
    <row r="35" spans="2:3">
      <c r="B35" s="33" t="s">
        <v>488</v>
      </c>
      <c r="C35" s="32" t="s">
        <v>487</v>
      </c>
    </row>
    <row r="36" spans="2:3">
      <c r="B36" s="33" t="s">
        <v>247</v>
      </c>
      <c r="C36" s="32" t="s">
        <v>489</v>
      </c>
    </row>
    <row r="37" spans="2:3">
      <c r="B37" s="33" t="s">
        <v>171</v>
      </c>
      <c r="C37" s="32" t="s">
        <v>490</v>
      </c>
    </row>
    <row r="38" spans="2:3">
      <c r="B38" s="33" t="s">
        <v>58</v>
      </c>
      <c r="C38" s="32" t="s">
        <v>491</v>
      </c>
    </row>
    <row r="39" spans="2:3">
      <c r="B39" s="33" t="s">
        <v>143</v>
      </c>
      <c r="C39" s="32" t="s">
        <v>492</v>
      </c>
    </row>
    <row r="40" spans="2:3">
      <c r="B40" s="33" t="s">
        <v>219</v>
      </c>
      <c r="C40" s="32" t="s">
        <v>493</v>
      </c>
    </row>
    <row r="41" spans="2:3">
      <c r="B41" s="33" t="s">
        <v>175</v>
      </c>
      <c r="C41" s="32" t="s">
        <v>494</v>
      </c>
    </row>
    <row r="42" spans="2:3">
      <c r="B42" s="33" t="s">
        <v>101</v>
      </c>
      <c r="C42" s="32" t="s">
        <v>495</v>
      </c>
    </row>
    <row r="43" spans="2:3">
      <c r="B43" s="33" t="s">
        <v>66</v>
      </c>
      <c r="C43" s="32" t="s">
        <v>496</v>
      </c>
    </row>
    <row r="44" spans="2:3">
      <c r="B44" s="33" t="s">
        <v>173</v>
      </c>
      <c r="C44" s="32" t="s">
        <v>497</v>
      </c>
    </row>
    <row r="45" spans="2:3">
      <c r="B45" s="33" t="s">
        <v>45</v>
      </c>
      <c r="C45" s="32" t="s">
        <v>498</v>
      </c>
    </row>
    <row r="46" spans="2:3">
      <c r="B46" s="33" t="s">
        <v>156</v>
      </c>
      <c r="C46" s="32" t="s">
        <v>499</v>
      </c>
    </row>
    <row r="47" spans="2:3">
      <c r="B47" s="33" t="s">
        <v>212</v>
      </c>
      <c r="C47" s="32" t="s">
        <v>500</v>
      </c>
    </row>
    <row r="48" spans="2:3">
      <c r="B48" s="33" t="s">
        <v>105</v>
      </c>
      <c r="C48" s="32" t="s">
        <v>501</v>
      </c>
    </row>
    <row r="49" spans="2:3">
      <c r="B49" s="33" t="s">
        <v>49</v>
      </c>
      <c r="C49" s="32" t="s">
        <v>502</v>
      </c>
    </row>
    <row r="50" spans="2:3">
      <c r="B50" s="33" t="s">
        <v>222</v>
      </c>
      <c r="C50" s="32" t="s">
        <v>503</v>
      </c>
    </row>
    <row r="51" spans="2:3">
      <c r="B51" s="33" t="s">
        <v>210</v>
      </c>
      <c r="C51" s="32" t="s">
        <v>504</v>
      </c>
    </row>
    <row r="52" spans="2:3">
      <c r="B52" s="33" t="s">
        <v>142</v>
      </c>
      <c r="C52" s="32" t="s">
        <v>505</v>
      </c>
    </row>
    <row r="53" spans="2:3">
      <c r="B53" s="33" t="s">
        <v>162</v>
      </c>
      <c r="C53" s="32" t="s">
        <v>506</v>
      </c>
    </row>
    <row r="54" spans="2:3">
      <c r="B54" s="33" t="s">
        <v>111</v>
      </c>
      <c r="C54" s="32" t="s">
        <v>507</v>
      </c>
    </row>
    <row r="55" spans="2:3">
      <c r="B55" s="33" t="s">
        <v>74</v>
      </c>
      <c r="C55" s="32" t="s">
        <v>508</v>
      </c>
    </row>
    <row r="56" spans="2:3">
      <c r="B56" s="33" t="s">
        <v>510</v>
      </c>
      <c r="C56" s="32" t="s">
        <v>509</v>
      </c>
    </row>
    <row r="57" spans="2:3">
      <c r="B57" s="33" t="s">
        <v>104</v>
      </c>
      <c r="C57" s="32" t="s">
        <v>511</v>
      </c>
    </row>
    <row r="58" spans="2:3">
      <c r="B58" s="33" t="s">
        <v>168</v>
      </c>
      <c r="C58" s="32" t="s">
        <v>512</v>
      </c>
    </row>
    <row r="59" spans="2:3">
      <c r="B59" s="33" t="s">
        <v>109</v>
      </c>
      <c r="C59" s="32" t="s">
        <v>513</v>
      </c>
    </row>
    <row r="60" spans="2:3">
      <c r="B60" s="33" t="s">
        <v>114</v>
      </c>
      <c r="C60" s="32" t="s">
        <v>514</v>
      </c>
    </row>
    <row r="61" spans="2:3">
      <c r="B61" s="33" t="s">
        <v>216</v>
      </c>
      <c r="C61" s="32" t="s">
        <v>515</v>
      </c>
    </row>
    <row r="62" spans="2:3">
      <c r="B62" s="33" t="s">
        <v>176</v>
      </c>
      <c r="C62" s="32" t="s">
        <v>516</v>
      </c>
    </row>
    <row r="63" spans="2:3">
      <c r="B63" s="33" t="s">
        <v>72</v>
      </c>
      <c r="C63" s="32" t="s">
        <v>517</v>
      </c>
    </row>
    <row r="64" spans="2:3">
      <c r="B64" s="33" t="s">
        <v>184</v>
      </c>
      <c r="C64" s="32" t="s">
        <v>518</v>
      </c>
    </row>
    <row r="65" spans="2:3">
      <c r="B65" s="33" t="s">
        <v>60</v>
      </c>
      <c r="C65" s="32" t="s">
        <v>519</v>
      </c>
    </row>
    <row r="66" spans="2:3">
      <c r="B66" s="33" t="s">
        <v>346</v>
      </c>
      <c r="C66" s="32" t="s">
        <v>400</v>
      </c>
    </row>
    <row r="67" spans="2:3">
      <c r="B67" s="33" t="s">
        <v>61</v>
      </c>
      <c r="C67" s="32" t="s">
        <v>520</v>
      </c>
    </row>
    <row r="68" spans="2:3">
      <c r="B68" s="33" t="s">
        <v>51</v>
      </c>
      <c r="C68" s="32" t="s">
        <v>521</v>
      </c>
    </row>
    <row r="69" spans="2:3">
      <c r="B69" s="33" t="s">
        <v>103</v>
      </c>
      <c r="C69" s="32" t="s">
        <v>522</v>
      </c>
    </row>
    <row r="70" spans="2:3">
      <c r="B70" s="33" t="s">
        <v>524</v>
      </c>
      <c r="C70" s="32" t="s">
        <v>523</v>
      </c>
    </row>
    <row r="71" spans="2:3">
      <c r="B71" s="33" t="s">
        <v>55</v>
      </c>
      <c r="C71" s="32" t="s">
        <v>525</v>
      </c>
    </row>
    <row r="72" spans="2:3">
      <c r="B72" s="33" t="s">
        <v>71</v>
      </c>
      <c r="C72" s="32" t="s">
        <v>526</v>
      </c>
    </row>
    <row r="73" spans="2:3">
      <c r="B73" s="33" t="s">
        <v>397</v>
      </c>
      <c r="C73" s="32" t="s">
        <v>527</v>
      </c>
    </row>
    <row r="74" spans="2:3">
      <c r="B74" s="33" t="s">
        <v>185</v>
      </c>
      <c r="C74" s="32" t="s">
        <v>528</v>
      </c>
    </row>
    <row r="75" spans="2:3">
      <c r="B75" s="33" t="s">
        <v>239</v>
      </c>
      <c r="C75" s="32" t="s">
        <v>529</v>
      </c>
    </row>
    <row r="76" spans="2:3">
      <c r="B76" s="33" t="s">
        <v>68</v>
      </c>
      <c r="C76" s="32" t="s">
        <v>530</v>
      </c>
    </row>
    <row r="77" spans="2:3">
      <c r="B77" s="33" t="s">
        <v>84</v>
      </c>
      <c r="C77" s="32" t="s">
        <v>531</v>
      </c>
    </row>
    <row r="78" spans="2:3">
      <c r="B78" s="33" t="s">
        <v>53</v>
      </c>
      <c r="C78" s="32" t="s">
        <v>532</v>
      </c>
    </row>
    <row r="79" spans="2:3">
      <c r="B79" s="33" t="s">
        <v>196</v>
      </c>
      <c r="C79" s="32" t="s">
        <v>533</v>
      </c>
    </row>
    <row r="80" spans="2:3">
      <c r="B80" s="33" t="s">
        <v>236</v>
      </c>
      <c r="C80" s="32" t="s">
        <v>534</v>
      </c>
    </row>
    <row r="81" spans="2:3">
      <c r="B81" s="33" t="s">
        <v>112</v>
      </c>
      <c r="C81" s="32" t="s">
        <v>535</v>
      </c>
    </row>
    <row r="82" spans="2:3">
      <c r="B82" s="33" t="s">
        <v>214</v>
      </c>
      <c r="C82" s="32" t="s">
        <v>536</v>
      </c>
    </row>
    <row r="83" spans="2:3">
      <c r="B83" s="33" t="s">
        <v>100</v>
      </c>
      <c r="C83" s="32" t="s">
        <v>537</v>
      </c>
    </row>
    <row r="84" spans="2:3">
      <c r="B84" s="33" t="s">
        <v>539</v>
      </c>
      <c r="C84" s="32" t="s">
        <v>538</v>
      </c>
    </row>
    <row r="85" spans="2:3">
      <c r="B85" s="33" t="s">
        <v>73</v>
      </c>
      <c r="C85" s="32" t="s">
        <v>540</v>
      </c>
    </row>
    <row r="86" spans="2:3">
      <c r="B86" s="33" t="s">
        <v>116</v>
      </c>
      <c r="C86" s="32" t="s">
        <v>541</v>
      </c>
    </row>
    <row r="87" spans="2:3">
      <c r="B87" s="33" t="s">
        <v>82</v>
      </c>
      <c r="C87" s="32" t="s">
        <v>542</v>
      </c>
    </row>
    <row r="88" spans="2:3">
      <c r="B88" s="33" t="s">
        <v>192</v>
      </c>
      <c r="C88" s="32" t="s">
        <v>543</v>
      </c>
    </row>
    <row r="89" spans="2:3">
      <c r="B89" s="33" t="s">
        <v>125</v>
      </c>
      <c r="C89" s="32" t="s">
        <v>544</v>
      </c>
    </row>
    <row r="90" spans="2:3">
      <c r="B90" s="33" t="s">
        <v>546</v>
      </c>
      <c r="C90" s="32" t="s">
        <v>545</v>
      </c>
    </row>
    <row r="91" spans="2:3">
      <c r="B91" s="33" t="s">
        <v>106</v>
      </c>
      <c r="C91" s="32" t="s">
        <v>547</v>
      </c>
    </row>
    <row r="92" spans="2:3">
      <c r="B92" s="33" t="s">
        <v>56</v>
      </c>
      <c r="C92" s="32" t="s">
        <v>548</v>
      </c>
    </row>
    <row r="93" spans="2:3">
      <c r="B93" s="33" t="s">
        <v>161</v>
      </c>
      <c r="C93" s="32" t="s">
        <v>549</v>
      </c>
    </row>
    <row r="94" spans="2:3">
      <c r="B94" s="33" t="s">
        <v>42</v>
      </c>
      <c r="C94" s="32" t="s">
        <v>550</v>
      </c>
    </row>
    <row r="95" spans="2:3">
      <c r="B95" s="33" t="s">
        <v>139</v>
      </c>
      <c r="C95" s="32" t="s">
        <v>551</v>
      </c>
    </row>
    <row r="96" spans="2:3">
      <c r="B96" s="33" t="s">
        <v>553</v>
      </c>
      <c r="C96" s="32" t="s">
        <v>552</v>
      </c>
    </row>
    <row r="97" spans="2:3">
      <c r="B97" s="33" t="s">
        <v>238</v>
      </c>
      <c r="C97" s="32" t="s">
        <v>554</v>
      </c>
    </row>
    <row r="98" spans="2:3">
      <c r="B98" s="33" t="s">
        <v>98</v>
      </c>
      <c r="C98" s="32" t="s">
        <v>555</v>
      </c>
    </row>
    <row r="99" spans="2:3">
      <c r="B99" s="33" t="s">
        <v>401</v>
      </c>
      <c r="C99" s="32" t="s">
        <v>556</v>
      </c>
    </row>
    <row r="100" spans="2:3">
      <c r="B100" s="33" t="s">
        <v>39</v>
      </c>
      <c r="C100" s="32" t="s">
        <v>557</v>
      </c>
    </row>
    <row r="101" spans="2:3">
      <c r="B101" s="33" t="s">
        <v>31</v>
      </c>
      <c r="C101" s="32" t="s">
        <v>558</v>
      </c>
    </row>
    <row r="102" spans="2:3">
      <c r="B102" s="33" t="s">
        <v>81</v>
      </c>
      <c r="C102" s="32" t="s">
        <v>559</v>
      </c>
    </row>
    <row r="103" spans="2:3">
      <c r="B103" s="33" t="s">
        <v>135</v>
      </c>
      <c r="C103" s="32" t="s">
        <v>560</v>
      </c>
    </row>
    <row r="104" spans="2:3">
      <c r="B104" s="33" t="s">
        <v>562</v>
      </c>
      <c r="C104" s="32" t="s">
        <v>561</v>
      </c>
    </row>
    <row r="105" spans="2:3">
      <c r="B105" s="33" t="s">
        <v>220</v>
      </c>
      <c r="C105" s="32" t="s">
        <v>563</v>
      </c>
    </row>
    <row r="106" spans="2:3">
      <c r="B106" s="33" t="s">
        <v>240</v>
      </c>
      <c r="C106" s="32" t="s">
        <v>564</v>
      </c>
    </row>
    <row r="107" spans="2:3">
      <c r="B107" s="33" t="s">
        <v>32</v>
      </c>
      <c r="C107" s="32" t="s">
        <v>565</v>
      </c>
    </row>
    <row r="108" spans="2:3">
      <c r="B108" s="33" t="s">
        <v>567</v>
      </c>
      <c r="C108" s="32" t="s">
        <v>566</v>
      </c>
    </row>
    <row r="109" spans="2:3">
      <c r="B109" s="33" t="s">
        <v>50</v>
      </c>
      <c r="C109" s="32" t="s">
        <v>568</v>
      </c>
    </row>
    <row r="110" spans="2:3">
      <c r="B110" s="33" t="s">
        <v>152</v>
      </c>
      <c r="C110" s="32" t="s">
        <v>569</v>
      </c>
    </row>
    <row r="111" spans="2:3">
      <c r="B111" s="33" t="s">
        <v>571</v>
      </c>
      <c r="C111" s="32" t="s">
        <v>570</v>
      </c>
    </row>
    <row r="112" spans="2:3">
      <c r="B112" s="33" t="s">
        <v>573</v>
      </c>
      <c r="C112" s="32" t="s">
        <v>572</v>
      </c>
    </row>
    <row r="113" spans="2:3">
      <c r="B113" s="33" t="s">
        <v>237</v>
      </c>
      <c r="C113" s="32" t="s">
        <v>574</v>
      </c>
    </row>
    <row r="114" spans="2:3">
      <c r="B114" s="33" t="s">
        <v>136</v>
      </c>
      <c r="C114" s="32" t="s">
        <v>575</v>
      </c>
    </row>
    <row r="115" spans="2:3">
      <c r="B115" s="33" t="s">
        <v>224</v>
      </c>
      <c r="C115" s="32" t="s">
        <v>576</v>
      </c>
    </row>
    <row r="116" spans="2:3">
      <c r="B116" s="33" t="s">
        <v>578</v>
      </c>
      <c r="C116" s="32" t="s">
        <v>577</v>
      </c>
    </row>
    <row r="117" spans="2:3">
      <c r="B117" s="33" t="s">
        <v>226</v>
      </c>
      <c r="C117" s="32" t="s">
        <v>579</v>
      </c>
    </row>
    <row r="118" spans="2:3">
      <c r="B118" s="33" t="s">
        <v>70</v>
      </c>
      <c r="C118" s="32" t="s">
        <v>580</v>
      </c>
    </row>
    <row r="119" spans="2:3">
      <c r="B119" s="33" t="s">
        <v>127</v>
      </c>
      <c r="C119" s="32" t="s">
        <v>581</v>
      </c>
    </row>
    <row r="120" spans="2:3">
      <c r="B120" s="33" t="s">
        <v>399</v>
      </c>
      <c r="C120" s="32" t="s">
        <v>582</v>
      </c>
    </row>
    <row r="121" spans="2:3">
      <c r="B121" s="33" t="s">
        <v>231</v>
      </c>
      <c r="C121" s="32" t="s">
        <v>583</v>
      </c>
    </row>
    <row r="122" spans="2:3">
      <c r="B122" s="33" t="s">
        <v>113</v>
      </c>
      <c r="C122" s="32" t="s">
        <v>584</v>
      </c>
    </row>
    <row r="123" spans="2:3">
      <c r="B123" s="33" t="s">
        <v>158</v>
      </c>
      <c r="C123" s="32" t="s">
        <v>585</v>
      </c>
    </row>
    <row r="124" spans="2:3">
      <c r="B124" s="33" t="s">
        <v>159</v>
      </c>
      <c r="C124" s="32" t="s">
        <v>586</v>
      </c>
    </row>
    <row r="125" spans="2:3">
      <c r="B125" s="33" t="s">
        <v>118</v>
      </c>
      <c r="C125" s="32" t="s">
        <v>587</v>
      </c>
    </row>
    <row r="126" spans="2:3">
      <c r="B126" s="33" t="s">
        <v>188</v>
      </c>
      <c r="C126" s="32" t="s">
        <v>588</v>
      </c>
    </row>
    <row r="127" spans="2:3">
      <c r="B127" s="33" t="s">
        <v>242</v>
      </c>
      <c r="C127" s="32" t="s">
        <v>589</v>
      </c>
    </row>
    <row r="128" spans="2:3">
      <c r="B128" s="33" t="s">
        <v>223</v>
      </c>
      <c r="C128" s="32" t="s">
        <v>590</v>
      </c>
    </row>
    <row r="129" spans="2:3">
      <c r="B129" s="33" t="s">
        <v>157</v>
      </c>
      <c r="C129" s="32" t="s">
        <v>591</v>
      </c>
    </row>
    <row r="130" spans="2:3">
      <c r="B130" s="33" t="s">
        <v>169</v>
      </c>
      <c r="C130" s="32" t="s">
        <v>592</v>
      </c>
    </row>
    <row r="131" spans="2:3">
      <c r="B131" s="33" t="s">
        <v>130</v>
      </c>
      <c r="C131" s="32" t="s">
        <v>593</v>
      </c>
    </row>
    <row r="132" spans="2:3">
      <c r="B132" s="33" t="s">
        <v>137</v>
      </c>
      <c r="C132" s="32" t="s">
        <v>594</v>
      </c>
    </row>
    <row r="133" spans="2:3">
      <c r="B133" s="33" t="s">
        <v>207</v>
      </c>
      <c r="C133" s="32" t="s">
        <v>595</v>
      </c>
    </row>
    <row r="134" spans="2:3">
      <c r="B134" s="33" t="s">
        <v>52</v>
      </c>
      <c r="C134" s="32" t="s">
        <v>596</v>
      </c>
    </row>
    <row r="135" spans="2:3">
      <c r="B135" s="33" t="s">
        <v>225</v>
      </c>
      <c r="C135" s="32" t="s">
        <v>597</v>
      </c>
    </row>
    <row r="136" spans="2:3">
      <c r="B136" s="33" t="s">
        <v>121</v>
      </c>
      <c r="C136" s="32" t="s">
        <v>598</v>
      </c>
    </row>
    <row r="137" spans="2:3">
      <c r="B137" s="33" t="s">
        <v>189</v>
      </c>
      <c r="C137" s="32" t="s">
        <v>599</v>
      </c>
    </row>
    <row r="138" spans="2:3">
      <c r="B138" s="33" t="s">
        <v>43</v>
      </c>
      <c r="C138" s="32" t="s">
        <v>600</v>
      </c>
    </row>
    <row r="139" spans="2:3">
      <c r="B139" s="33" t="s">
        <v>602</v>
      </c>
      <c r="C139" s="32" t="s">
        <v>601</v>
      </c>
    </row>
    <row r="140" spans="2:3">
      <c r="B140" s="33" t="s">
        <v>30</v>
      </c>
      <c r="C140" s="32" t="s">
        <v>603</v>
      </c>
    </row>
    <row r="141" spans="2:3">
      <c r="B141" s="33" t="s">
        <v>179</v>
      </c>
      <c r="C141" s="32" t="s">
        <v>604</v>
      </c>
    </row>
    <row r="142" spans="2:3">
      <c r="B142" s="33" t="s">
        <v>141</v>
      </c>
      <c r="C142" s="32" t="s">
        <v>605</v>
      </c>
    </row>
    <row r="143" spans="2:3">
      <c r="B143" s="33" t="s">
        <v>57</v>
      </c>
      <c r="C143" s="32" t="s">
        <v>606</v>
      </c>
    </row>
    <row r="144" spans="2:3">
      <c r="B144" s="33" t="s">
        <v>166</v>
      </c>
      <c r="C144" s="32" t="s">
        <v>607</v>
      </c>
    </row>
    <row r="145" spans="2:3">
      <c r="B145" s="33" t="s">
        <v>229</v>
      </c>
      <c r="C145" s="32" t="s">
        <v>608</v>
      </c>
    </row>
    <row r="146" spans="2:3">
      <c r="B146" s="33" t="s">
        <v>122</v>
      </c>
      <c r="C146" s="32" t="s">
        <v>609</v>
      </c>
    </row>
    <row r="147" spans="2:3">
      <c r="B147" s="33" t="s">
        <v>203</v>
      </c>
      <c r="C147" s="32" t="s">
        <v>610</v>
      </c>
    </row>
    <row r="148" spans="2:3">
      <c r="B148" s="33" t="s">
        <v>612</v>
      </c>
      <c r="C148" s="32" t="s">
        <v>611</v>
      </c>
    </row>
    <row r="149" spans="2:3">
      <c r="B149" s="33" t="s">
        <v>218</v>
      </c>
      <c r="C149" s="32" t="s">
        <v>613</v>
      </c>
    </row>
    <row r="150" spans="2:3">
      <c r="B150" s="33" t="s">
        <v>40</v>
      </c>
      <c r="C150" s="32" t="s">
        <v>614</v>
      </c>
    </row>
    <row r="151" spans="2:3">
      <c r="B151" s="33" t="s">
        <v>126</v>
      </c>
      <c r="C151" s="32" t="s">
        <v>615</v>
      </c>
    </row>
    <row r="152" spans="2:3">
      <c r="B152" s="33" t="s">
        <v>29</v>
      </c>
      <c r="C152" s="32" t="s">
        <v>616</v>
      </c>
    </row>
    <row r="153" spans="2:3">
      <c r="B153" s="33" t="s">
        <v>120</v>
      </c>
      <c r="C153" s="32" t="s">
        <v>617</v>
      </c>
    </row>
    <row r="154" spans="2:3">
      <c r="B154" s="33" t="s">
        <v>138</v>
      </c>
      <c r="C154" s="32" t="s">
        <v>618</v>
      </c>
    </row>
    <row r="155" spans="2:3">
      <c r="B155" s="33" t="s">
        <v>620</v>
      </c>
      <c r="C155" s="32" t="s">
        <v>619</v>
      </c>
    </row>
    <row r="156" spans="2:3">
      <c r="B156" s="33" t="s">
        <v>183</v>
      </c>
      <c r="C156" s="32" t="s">
        <v>621</v>
      </c>
    </row>
    <row r="157" spans="2:3">
      <c r="B157" s="33" t="s">
        <v>134</v>
      </c>
      <c r="C157" s="32" t="s">
        <v>622</v>
      </c>
    </row>
    <row r="158" spans="2:3">
      <c r="B158" s="33" t="s">
        <v>99</v>
      </c>
      <c r="C158" s="32" t="s">
        <v>623</v>
      </c>
    </row>
    <row r="159" spans="2:3">
      <c r="B159" s="33" t="s">
        <v>34</v>
      </c>
      <c r="C159" s="32" t="s">
        <v>624</v>
      </c>
    </row>
    <row r="160" spans="2:3">
      <c r="B160" s="33" t="s">
        <v>197</v>
      </c>
      <c r="C160" s="32" t="s">
        <v>625</v>
      </c>
    </row>
    <row r="161" spans="2:3">
      <c r="B161" s="33" t="s">
        <v>47</v>
      </c>
      <c r="C161" s="32" t="s">
        <v>626</v>
      </c>
    </row>
    <row r="162" spans="2:3">
      <c r="B162" s="33" t="s">
        <v>76</v>
      </c>
      <c r="C162" s="32" t="s">
        <v>627</v>
      </c>
    </row>
    <row r="163" spans="2:3">
      <c r="B163" s="33" t="s">
        <v>201</v>
      </c>
      <c r="C163" s="32" t="s">
        <v>628</v>
      </c>
    </row>
    <row r="164" spans="2:3">
      <c r="B164" s="33" t="s">
        <v>233</v>
      </c>
      <c r="C164" s="32" t="s">
        <v>629</v>
      </c>
    </row>
    <row r="165" spans="2:3">
      <c r="B165" s="33" t="s">
        <v>190</v>
      </c>
      <c r="C165" s="32" t="s">
        <v>630</v>
      </c>
    </row>
    <row r="166" spans="2:3">
      <c r="B166" s="33" t="s">
        <v>199</v>
      </c>
      <c r="C166" s="32" t="s">
        <v>631</v>
      </c>
    </row>
    <row r="167" spans="2:3">
      <c r="B167" s="33" t="s">
        <v>633</v>
      </c>
      <c r="C167" s="32" t="s">
        <v>632</v>
      </c>
    </row>
    <row r="168" spans="2:3">
      <c r="B168" s="33" t="s">
        <v>117</v>
      </c>
      <c r="C168" s="32" t="s">
        <v>634</v>
      </c>
    </row>
    <row r="169" spans="2:3">
      <c r="B169" s="33" t="s">
        <v>59</v>
      </c>
      <c r="C169" s="32" t="s">
        <v>635</v>
      </c>
    </row>
    <row r="170" spans="2:3">
      <c r="B170" s="33" t="s">
        <v>46</v>
      </c>
      <c r="C170" s="32" t="s">
        <v>636</v>
      </c>
    </row>
    <row r="171" spans="2:3">
      <c r="B171" s="33" t="s">
        <v>209</v>
      </c>
      <c r="C171" s="32" t="s">
        <v>637</v>
      </c>
    </row>
    <row r="172" spans="2:3">
      <c r="B172" s="33" t="s">
        <v>150</v>
      </c>
      <c r="C172" s="32" t="s">
        <v>638</v>
      </c>
    </row>
    <row r="173" spans="2:3">
      <c r="B173" s="33" t="s">
        <v>398</v>
      </c>
      <c r="C173" s="34"/>
    </row>
    <row r="174" spans="2:3">
      <c r="B174" s="33" t="s">
        <v>97</v>
      </c>
      <c r="C174" s="32" t="s">
        <v>639</v>
      </c>
    </row>
    <row r="175" spans="2:3">
      <c r="B175" s="33" t="s">
        <v>206</v>
      </c>
      <c r="C175" s="32" t="s">
        <v>640</v>
      </c>
    </row>
    <row r="176" spans="2:3">
      <c r="B176" s="33" t="s">
        <v>80</v>
      </c>
      <c r="C176" s="32" t="s">
        <v>641</v>
      </c>
    </row>
    <row r="177" spans="2:3">
      <c r="B177" s="33" t="s">
        <v>90</v>
      </c>
      <c r="C177" s="32" t="s">
        <v>642</v>
      </c>
    </row>
    <row r="178" spans="2:3">
      <c r="B178" s="33" t="s">
        <v>178</v>
      </c>
      <c r="C178" s="32" t="s">
        <v>643</v>
      </c>
    </row>
    <row r="179" spans="2:3">
      <c r="B179" s="33" t="s">
        <v>119</v>
      </c>
      <c r="C179" s="32" t="s">
        <v>644</v>
      </c>
    </row>
    <row r="180" spans="2:3">
      <c r="B180" s="33" t="s">
        <v>144</v>
      </c>
      <c r="C180" s="32" t="s">
        <v>645</v>
      </c>
    </row>
    <row r="181" spans="2:3">
      <c r="B181" s="33" t="s">
        <v>146</v>
      </c>
      <c r="C181" s="32" t="s">
        <v>646</v>
      </c>
    </row>
    <row r="182" spans="2:3">
      <c r="B182" s="33" t="s">
        <v>85</v>
      </c>
      <c r="C182" s="32" t="s">
        <v>647</v>
      </c>
    </row>
    <row r="183" spans="2:3">
      <c r="B183" s="33" t="s">
        <v>123</v>
      </c>
      <c r="C183" s="32" t="s">
        <v>648</v>
      </c>
    </row>
    <row r="184" spans="2:3">
      <c r="B184" s="33" t="s">
        <v>650</v>
      </c>
      <c r="C184" s="32" t="s">
        <v>649</v>
      </c>
    </row>
    <row r="185" spans="2:3">
      <c r="B185" s="33" t="s">
        <v>94</v>
      </c>
      <c r="C185" s="32" t="s">
        <v>651</v>
      </c>
    </row>
    <row r="186" spans="2:3">
      <c r="B186" s="33" t="s">
        <v>653</v>
      </c>
      <c r="C186" s="32" t="s">
        <v>652</v>
      </c>
    </row>
    <row r="187" spans="2:3">
      <c r="B187" s="33" t="s">
        <v>655</v>
      </c>
      <c r="C187" s="32" t="s">
        <v>654</v>
      </c>
    </row>
    <row r="188" spans="2:3">
      <c r="B188" s="33" t="s">
        <v>124</v>
      </c>
      <c r="C188" s="32" t="s">
        <v>656</v>
      </c>
    </row>
    <row r="189" spans="2:3">
      <c r="B189" s="33" t="s">
        <v>88</v>
      </c>
      <c r="C189" s="32" t="s">
        <v>657</v>
      </c>
    </row>
    <row r="190" spans="2:3">
      <c r="B190" s="33" t="s">
        <v>108</v>
      </c>
      <c r="C190" s="32" t="s">
        <v>658</v>
      </c>
    </row>
    <row r="191" spans="2:3">
      <c r="B191" s="33" t="s">
        <v>194</v>
      </c>
      <c r="C191" s="32" t="s">
        <v>659</v>
      </c>
    </row>
    <row r="192" spans="2:3">
      <c r="B192" s="33" t="s">
        <v>200</v>
      </c>
      <c r="C192" s="32" t="s">
        <v>660</v>
      </c>
    </row>
    <row r="193" spans="2:3">
      <c r="B193" s="33" t="s">
        <v>115</v>
      </c>
      <c r="C193" s="32" t="s">
        <v>661</v>
      </c>
    </row>
    <row r="194" spans="2:3">
      <c r="B194" s="33" t="s">
        <v>663</v>
      </c>
      <c r="C194" s="32" t="s">
        <v>662</v>
      </c>
    </row>
    <row r="195" spans="2:3">
      <c r="B195" s="33" t="s">
        <v>33</v>
      </c>
      <c r="C195" s="32" t="s">
        <v>664</v>
      </c>
    </row>
    <row r="196" spans="2:3">
      <c r="B196" s="33" t="s">
        <v>666</v>
      </c>
      <c r="C196" s="32" t="s">
        <v>665</v>
      </c>
    </row>
    <row r="197" spans="2:3">
      <c r="B197" s="33" t="s">
        <v>208</v>
      </c>
      <c r="C197" s="32" t="s">
        <v>667</v>
      </c>
    </row>
    <row r="198" spans="2:3">
      <c r="B198" s="33" t="s">
        <v>151</v>
      </c>
      <c r="C198" s="32" t="s">
        <v>668</v>
      </c>
    </row>
    <row r="199" spans="2:3">
      <c r="B199" s="33" t="s">
        <v>164</v>
      </c>
      <c r="C199" s="32" t="s">
        <v>669</v>
      </c>
    </row>
    <row r="200" spans="2:3">
      <c r="B200" s="33" t="s">
        <v>27</v>
      </c>
      <c r="C200" s="32" t="s">
        <v>670</v>
      </c>
    </row>
    <row r="201" spans="2:3">
      <c r="B201" s="33" t="s">
        <v>102</v>
      </c>
      <c r="C201" s="32" t="s">
        <v>671</v>
      </c>
    </row>
    <row r="202" spans="2:3">
      <c r="B202" s="33" t="s">
        <v>211</v>
      </c>
      <c r="C202" s="32" t="s">
        <v>672</v>
      </c>
    </row>
    <row r="203" spans="2:3">
      <c r="B203" s="33" t="s">
        <v>245</v>
      </c>
      <c r="C203" s="34"/>
    </row>
    <row r="204" spans="2:3">
      <c r="B204" s="33" t="s">
        <v>78</v>
      </c>
      <c r="C204" s="32" t="s">
        <v>673</v>
      </c>
    </row>
    <row r="205" spans="2:3">
      <c r="B205" s="33" t="s">
        <v>95</v>
      </c>
      <c r="C205" s="32" t="s">
        <v>674</v>
      </c>
    </row>
    <row r="206" spans="2:3">
      <c r="B206" s="33" t="s">
        <v>177</v>
      </c>
      <c r="C206" s="32" t="s">
        <v>675</v>
      </c>
    </row>
    <row r="207" spans="2:3">
      <c r="B207" s="33" t="s">
        <v>44</v>
      </c>
      <c r="C207" s="32" t="s">
        <v>676</v>
      </c>
    </row>
    <row r="208" spans="2:3">
      <c r="B208" s="33" t="s">
        <v>37</v>
      </c>
      <c r="C208" s="32" t="s">
        <v>677</v>
      </c>
    </row>
    <row r="209" spans="2:3">
      <c r="B209" s="33" t="s">
        <v>65</v>
      </c>
      <c r="C209" s="32" t="s">
        <v>678</v>
      </c>
    </row>
    <row r="210" spans="2:3">
      <c r="B210" s="33" t="s">
        <v>145</v>
      </c>
      <c r="C210" s="32" t="s">
        <v>679</v>
      </c>
    </row>
    <row r="211" spans="2:3">
      <c r="B211" s="33" t="s">
        <v>149</v>
      </c>
      <c r="C211" s="32" t="s">
        <v>680</v>
      </c>
    </row>
    <row r="212" spans="2:3">
      <c r="B212" s="33" t="s">
        <v>140</v>
      </c>
      <c r="C212" s="32" t="s">
        <v>681</v>
      </c>
    </row>
    <row r="213" spans="2:3">
      <c r="B213" s="33" t="s">
        <v>38</v>
      </c>
      <c r="C213" s="32" t="s">
        <v>682</v>
      </c>
    </row>
    <row r="214" spans="2:3">
      <c r="B214" s="33" t="s">
        <v>182</v>
      </c>
      <c r="C214" s="32" t="s">
        <v>683</v>
      </c>
    </row>
    <row r="215" spans="2:3">
      <c r="B215" s="33" t="s">
        <v>187</v>
      </c>
      <c r="C215" s="32" t="s">
        <v>684</v>
      </c>
    </row>
    <row r="216" spans="2:3">
      <c r="B216" s="33" t="s">
        <v>91</v>
      </c>
      <c r="C216" s="32" t="s">
        <v>685</v>
      </c>
    </row>
    <row r="217" spans="2:3">
      <c r="B217" s="33" t="s">
        <v>204</v>
      </c>
      <c r="C217" s="32" t="s">
        <v>686</v>
      </c>
    </row>
    <row r="218" spans="2:3">
      <c r="B218" s="33" t="s">
        <v>172</v>
      </c>
      <c r="C218" s="32" t="s">
        <v>687</v>
      </c>
    </row>
    <row r="219" spans="2:3">
      <c r="B219" s="33" t="s">
        <v>243</v>
      </c>
      <c r="C219" s="32" t="s">
        <v>688</v>
      </c>
    </row>
    <row r="220" spans="2:3">
      <c r="B220" s="33" t="s">
        <v>110</v>
      </c>
      <c r="C220" s="32" t="s">
        <v>689</v>
      </c>
    </row>
    <row r="221" spans="2:3">
      <c r="B221" s="33" t="s">
        <v>131</v>
      </c>
      <c r="C221" s="32" t="s">
        <v>690</v>
      </c>
    </row>
    <row r="222" spans="2:3">
      <c r="B222" s="33" t="s">
        <v>160</v>
      </c>
      <c r="C222" s="32" t="s">
        <v>691</v>
      </c>
    </row>
    <row r="223" spans="2:3">
      <c r="B223" s="33" t="s">
        <v>154</v>
      </c>
      <c r="C223" s="32" t="s">
        <v>692</v>
      </c>
    </row>
    <row r="224" spans="2:3">
      <c r="B224" s="33" t="s">
        <v>195</v>
      </c>
      <c r="C224" s="32" t="s">
        <v>693</v>
      </c>
    </row>
    <row r="225" spans="2:3">
      <c r="B225" s="33" t="s">
        <v>180</v>
      </c>
      <c r="C225" s="32" t="s">
        <v>694</v>
      </c>
    </row>
    <row r="226" spans="2:3">
      <c r="B226" s="33" t="s">
        <v>93</v>
      </c>
      <c r="C226" s="32" t="s">
        <v>695</v>
      </c>
    </row>
    <row r="227" spans="2:3">
      <c r="B227" s="33" t="s">
        <v>186</v>
      </c>
      <c r="C227" s="32" t="s">
        <v>696</v>
      </c>
    </row>
    <row r="228" spans="2:3">
      <c r="B228" s="33" t="s">
        <v>244</v>
      </c>
      <c r="C228" s="32" t="s">
        <v>697</v>
      </c>
    </row>
    <row r="229" spans="2:3">
      <c r="B229" s="33" t="s">
        <v>228</v>
      </c>
      <c r="C229" s="32" t="s">
        <v>698</v>
      </c>
    </row>
    <row r="230" spans="2:3">
      <c r="B230" s="33" t="s">
        <v>36</v>
      </c>
      <c r="C230" s="32" t="s">
        <v>699</v>
      </c>
    </row>
    <row r="231" spans="2:3">
      <c r="B231" s="33" t="s">
        <v>67</v>
      </c>
      <c r="C231" s="32" t="s">
        <v>700</v>
      </c>
    </row>
    <row r="232" spans="2:3">
      <c r="B232" s="33" t="s">
        <v>702</v>
      </c>
      <c r="C232" s="32" t="s">
        <v>701</v>
      </c>
    </row>
    <row r="233" spans="2:3">
      <c r="B233" s="33" t="s">
        <v>181</v>
      </c>
      <c r="C233" s="32" t="s">
        <v>703</v>
      </c>
    </row>
    <row r="234" spans="2:3">
      <c r="B234" s="33" t="s">
        <v>705</v>
      </c>
      <c r="C234" s="32" t="s">
        <v>704</v>
      </c>
    </row>
    <row r="235" spans="2:3">
      <c r="B235" s="33" t="s">
        <v>707</v>
      </c>
      <c r="C235" s="32" t="s">
        <v>706</v>
      </c>
    </row>
    <row r="236" spans="2:3">
      <c r="B236" s="11" t="s">
        <v>174</v>
      </c>
      <c r="C236" s="32" t="s">
        <v>708</v>
      </c>
    </row>
    <row r="237" spans="2:3">
      <c r="B237" s="11" t="s">
        <v>62</v>
      </c>
      <c r="C237" s="32" t="s">
        <v>709</v>
      </c>
    </row>
  </sheetData>
  <sortState ref="C1:D235">
    <sortCondition ref="C1:C235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255"/>
  <sheetViews>
    <sheetView workbookViewId="0">
      <selection activeCell="B215" sqref="B215"/>
    </sheetView>
  </sheetViews>
  <sheetFormatPr defaultRowHeight="12.75"/>
  <cols>
    <col min="1" max="1" width="10.140625" style="27" bestFit="1" customWidth="1"/>
    <col min="2" max="2" width="22.85546875" style="27" bestFit="1" customWidth="1"/>
    <col min="3" max="3" width="9.28515625" style="27" bestFit="1" customWidth="1"/>
    <col min="4" max="4" width="10.140625" style="27" bestFit="1" customWidth="1"/>
    <col min="5" max="5" width="16.7109375" style="27" bestFit="1" customWidth="1"/>
    <col min="6" max="6" width="15.85546875" style="27" bestFit="1" customWidth="1"/>
    <col min="7" max="7" width="13.5703125" style="27" bestFit="1" customWidth="1"/>
    <col min="8" max="8" width="11.85546875" style="27" bestFit="1" customWidth="1"/>
    <col min="9" max="9" width="7.42578125" style="27" bestFit="1" customWidth="1"/>
    <col min="10" max="10" width="8.7109375" style="27" bestFit="1" customWidth="1"/>
    <col min="11" max="11" width="12" style="27" bestFit="1" customWidth="1"/>
    <col min="12" max="12" width="7.5703125" style="27" bestFit="1" customWidth="1"/>
    <col min="13" max="13" width="12.85546875" style="27" bestFit="1" customWidth="1"/>
    <col min="14" max="14" width="13.5703125" style="27" bestFit="1" customWidth="1"/>
    <col min="15" max="15" width="12.85546875" style="27" bestFit="1" customWidth="1"/>
    <col min="16" max="16" width="9.140625" style="27"/>
    <col min="17" max="17" width="13.5703125" style="27" bestFit="1" customWidth="1"/>
    <col min="18" max="18" width="11.140625" style="27" bestFit="1" customWidth="1"/>
    <col min="19" max="19" width="12.42578125" style="27" bestFit="1" customWidth="1"/>
    <col min="20" max="20" width="12.28515625" style="27" bestFit="1" customWidth="1"/>
    <col min="21" max="21" width="11.140625" style="27" bestFit="1" customWidth="1"/>
    <col min="22" max="22" width="9.42578125" style="27" bestFit="1" customWidth="1"/>
    <col min="23" max="23" width="6.5703125" style="27" bestFit="1" customWidth="1"/>
    <col min="24" max="24" width="9.5703125" style="27" bestFit="1" customWidth="1"/>
    <col min="25" max="25" width="10.42578125" style="27" bestFit="1" customWidth="1"/>
    <col min="26" max="26" width="9.5703125" style="27" bestFit="1" customWidth="1"/>
    <col min="27" max="27" width="10.42578125" style="27" bestFit="1" customWidth="1"/>
    <col min="28" max="28" width="6.42578125" style="27" bestFit="1" customWidth="1"/>
    <col min="29" max="29" width="13.42578125" style="27" bestFit="1" customWidth="1"/>
    <col min="30" max="30" width="7" style="27" bestFit="1" customWidth="1"/>
    <col min="31" max="31" width="17.28515625" style="27" bestFit="1" customWidth="1"/>
    <col min="32" max="32" width="8.85546875" style="27" bestFit="1" customWidth="1"/>
    <col min="33" max="33" width="5.42578125" style="27" bestFit="1" customWidth="1"/>
    <col min="34" max="16384" width="9.140625" style="27"/>
  </cols>
  <sheetData>
    <row r="1" spans="1:33" s="25" customFormat="1">
      <c r="A1" s="25" t="s">
        <v>26</v>
      </c>
      <c r="B1" s="25" t="s">
        <v>250</v>
      </c>
      <c r="C1" s="25" t="s">
        <v>301</v>
      </c>
      <c r="D1" s="25" t="s">
        <v>435</v>
      </c>
      <c r="E1" s="25" t="s">
        <v>434</v>
      </c>
      <c r="F1" s="25" t="s">
        <v>433</v>
      </c>
      <c r="G1" s="25" t="s">
        <v>432</v>
      </c>
      <c r="H1" s="25" t="s">
        <v>431</v>
      </c>
      <c r="I1" s="25" t="s">
        <v>430</v>
      </c>
      <c r="J1" s="25" t="s">
        <v>429</v>
      </c>
      <c r="K1" s="25" t="s">
        <v>428</v>
      </c>
      <c r="L1" s="25" t="s">
        <v>427</v>
      </c>
      <c r="M1" s="25" t="s">
        <v>426</v>
      </c>
      <c r="N1" s="25" t="s">
        <v>425</v>
      </c>
      <c r="O1" s="25" t="s">
        <v>424</v>
      </c>
      <c r="P1" s="25" t="s">
        <v>423</v>
      </c>
      <c r="Q1" s="25" t="s">
        <v>422</v>
      </c>
      <c r="R1" s="25" t="s">
        <v>421</v>
      </c>
      <c r="S1" s="25" t="s">
        <v>420</v>
      </c>
      <c r="T1" s="25" t="s">
        <v>419</v>
      </c>
      <c r="U1" s="25" t="s">
        <v>418</v>
      </c>
      <c r="V1" s="25" t="s">
        <v>417</v>
      </c>
      <c r="W1" s="25" t="s">
        <v>416</v>
      </c>
      <c r="X1" s="25" t="s">
        <v>415</v>
      </c>
      <c r="Y1" s="25" t="s">
        <v>414</v>
      </c>
      <c r="Z1" s="25" t="s">
        <v>413</v>
      </c>
      <c r="AA1" s="25" t="s">
        <v>412</v>
      </c>
      <c r="AB1" s="25" t="s">
        <v>411</v>
      </c>
      <c r="AC1" s="25" t="s">
        <v>410</v>
      </c>
      <c r="AD1" s="25" t="s">
        <v>409</v>
      </c>
      <c r="AE1" s="25" t="s">
        <v>408</v>
      </c>
      <c r="AF1" s="25" t="s">
        <v>407</v>
      </c>
      <c r="AG1" s="25" t="s">
        <v>406</v>
      </c>
    </row>
    <row r="2" spans="1:33">
      <c r="A2" s="26">
        <v>43251</v>
      </c>
      <c r="B2" s="27" t="s">
        <v>33</v>
      </c>
      <c r="C2" s="27">
        <v>3488</v>
      </c>
      <c r="D2" s="28">
        <v>1638</v>
      </c>
      <c r="E2" s="27">
        <v>68</v>
      </c>
      <c r="F2" s="27">
        <v>0</v>
      </c>
      <c r="G2" s="27">
        <v>29</v>
      </c>
      <c r="H2" s="27">
        <v>0</v>
      </c>
      <c r="I2" s="27">
        <v>0</v>
      </c>
      <c r="J2" s="27">
        <v>6</v>
      </c>
      <c r="K2" s="27">
        <v>0</v>
      </c>
      <c r="L2" s="27">
        <v>0</v>
      </c>
      <c r="M2" s="27">
        <v>13</v>
      </c>
      <c r="N2" s="27">
        <v>0</v>
      </c>
      <c r="O2" s="27">
        <v>5</v>
      </c>
      <c r="P2" s="27">
        <v>0</v>
      </c>
      <c r="Q2" s="27">
        <v>327</v>
      </c>
      <c r="R2" s="27">
        <v>0</v>
      </c>
      <c r="S2" s="28">
        <v>2250</v>
      </c>
      <c r="T2" s="27">
        <v>11</v>
      </c>
      <c r="U2" s="27">
        <v>71</v>
      </c>
      <c r="V2" s="27">
        <v>5</v>
      </c>
      <c r="W2" s="27">
        <v>4</v>
      </c>
      <c r="X2" s="27">
        <v>0</v>
      </c>
      <c r="Y2" s="27">
        <v>0</v>
      </c>
      <c r="Z2" s="27">
        <v>0</v>
      </c>
      <c r="AA2" s="27">
        <v>24</v>
      </c>
      <c r="AB2" s="27">
        <v>0</v>
      </c>
      <c r="AC2" s="27">
        <v>0</v>
      </c>
      <c r="AD2" s="27">
        <v>0</v>
      </c>
      <c r="AE2" s="27">
        <v>42</v>
      </c>
      <c r="AF2" s="27">
        <v>0</v>
      </c>
      <c r="AG2" s="27">
        <v>71</v>
      </c>
    </row>
    <row r="3" spans="1:33">
      <c r="A3" s="26">
        <v>43251</v>
      </c>
      <c r="B3" s="27" t="s">
        <v>83</v>
      </c>
      <c r="C3" s="27">
        <v>262</v>
      </c>
      <c r="D3" s="27">
        <v>79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11</v>
      </c>
      <c r="R3" s="27">
        <v>0</v>
      </c>
      <c r="S3" s="27">
        <v>117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6</v>
      </c>
      <c r="AF3" s="27">
        <v>0</v>
      </c>
      <c r="AG3" s="27">
        <v>6</v>
      </c>
    </row>
    <row r="4" spans="1:33">
      <c r="A4" s="26">
        <v>43251</v>
      </c>
      <c r="B4" s="27" t="s">
        <v>27</v>
      </c>
      <c r="C4" s="27">
        <v>599</v>
      </c>
      <c r="D4" s="27">
        <v>305</v>
      </c>
      <c r="E4" s="27">
        <v>0</v>
      </c>
      <c r="F4" s="27">
        <v>0</v>
      </c>
      <c r="G4" s="27">
        <v>28</v>
      </c>
      <c r="H4" s="27">
        <v>0</v>
      </c>
      <c r="I4" s="27">
        <v>7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13</v>
      </c>
      <c r="Q4" s="27">
        <v>6</v>
      </c>
      <c r="R4" s="27">
        <v>0</v>
      </c>
      <c r="S4" s="27">
        <v>350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10</v>
      </c>
      <c r="AF4" s="27">
        <v>0</v>
      </c>
      <c r="AG4" s="27">
        <v>0</v>
      </c>
    </row>
    <row r="5" spans="1:33">
      <c r="A5" s="26">
        <v>43251</v>
      </c>
      <c r="B5" s="27" t="s">
        <v>35</v>
      </c>
      <c r="C5" s="27">
        <v>151</v>
      </c>
      <c r="D5" s="27">
        <v>10</v>
      </c>
      <c r="E5" s="27">
        <v>7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11</v>
      </c>
      <c r="R5" s="27">
        <v>0</v>
      </c>
      <c r="S5" s="27">
        <v>35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6</v>
      </c>
      <c r="AB5" s="27">
        <v>0</v>
      </c>
      <c r="AC5" s="27">
        <v>0</v>
      </c>
      <c r="AD5" s="27">
        <v>0</v>
      </c>
      <c r="AE5" s="27">
        <v>7</v>
      </c>
      <c r="AF5" s="27">
        <v>0</v>
      </c>
      <c r="AG5" s="27">
        <v>0</v>
      </c>
    </row>
    <row r="6" spans="1:33">
      <c r="A6" s="26">
        <v>43251</v>
      </c>
      <c r="B6" s="27" t="s">
        <v>32</v>
      </c>
      <c r="C6" s="27">
        <v>57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13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4</v>
      </c>
    </row>
    <row r="7" spans="1:33">
      <c r="A7" s="26">
        <v>43251</v>
      </c>
      <c r="B7" s="27" t="s">
        <v>31</v>
      </c>
      <c r="C7" s="27">
        <v>154</v>
      </c>
      <c r="D7" s="27">
        <v>14</v>
      </c>
      <c r="E7" s="27">
        <v>8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73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19</v>
      </c>
      <c r="AB7" s="27">
        <v>0</v>
      </c>
      <c r="AC7" s="27">
        <v>0</v>
      </c>
      <c r="AD7" s="27">
        <v>0</v>
      </c>
      <c r="AE7" s="27">
        <v>16</v>
      </c>
      <c r="AF7" s="27">
        <v>0</v>
      </c>
      <c r="AG7" s="27">
        <v>20</v>
      </c>
    </row>
    <row r="8" spans="1:33">
      <c r="A8" s="26">
        <v>43251</v>
      </c>
      <c r="B8" s="27" t="s">
        <v>397</v>
      </c>
      <c r="C8" s="27">
        <v>19277</v>
      </c>
      <c r="D8" s="28">
        <v>5008</v>
      </c>
      <c r="E8" s="27">
        <v>274</v>
      </c>
      <c r="F8" s="27">
        <v>0</v>
      </c>
      <c r="G8" s="27">
        <v>391</v>
      </c>
      <c r="H8" s="27">
        <v>0</v>
      </c>
      <c r="I8" s="27">
        <v>272</v>
      </c>
      <c r="J8" s="27">
        <v>20</v>
      </c>
      <c r="K8" s="27">
        <v>0</v>
      </c>
      <c r="L8" s="27">
        <v>0</v>
      </c>
      <c r="M8" s="27">
        <v>351</v>
      </c>
      <c r="N8" s="27">
        <v>15</v>
      </c>
      <c r="O8" s="27">
        <v>40</v>
      </c>
      <c r="P8" s="27">
        <v>14</v>
      </c>
      <c r="Q8" s="27">
        <v>323</v>
      </c>
      <c r="R8" s="27">
        <v>11</v>
      </c>
      <c r="S8" s="28">
        <v>9253</v>
      </c>
      <c r="T8" s="27">
        <v>222</v>
      </c>
      <c r="U8" s="27">
        <v>467</v>
      </c>
      <c r="V8" s="27">
        <v>758</v>
      </c>
      <c r="W8" s="28">
        <v>1909</v>
      </c>
      <c r="X8" s="27">
        <v>0</v>
      </c>
      <c r="Y8" s="27">
        <v>0</v>
      </c>
      <c r="Z8" s="27">
        <v>4</v>
      </c>
      <c r="AA8" s="27">
        <v>44</v>
      </c>
      <c r="AB8" s="27">
        <v>0</v>
      </c>
      <c r="AC8" s="27">
        <v>0</v>
      </c>
      <c r="AD8" s="27">
        <v>0</v>
      </c>
      <c r="AE8" s="27">
        <v>797</v>
      </c>
      <c r="AF8" s="27">
        <v>0</v>
      </c>
      <c r="AG8" s="27">
        <v>15</v>
      </c>
    </row>
    <row r="9" spans="1:33">
      <c r="A9" s="26">
        <v>43251</v>
      </c>
      <c r="B9" s="27" t="s">
        <v>34</v>
      </c>
      <c r="C9" s="27">
        <v>2604</v>
      </c>
      <c r="D9" s="28">
        <v>1182</v>
      </c>
      <c r="E9" s="27">
        <v>105</v>
      </c>
      <c r="F9" s="27">
        <v>0</v>
      </c>
      <c r="G9" s="27">
        <v>23</v>
      </c>
      <c r="H9" s="27">
        <v>0</v>
      </c>
      <c r="I9" s="27">
        <v>0</v>
      </c>
      <c r="J9" s="27">
        <v>5</v>
      </c>
      <c r="K9" s="27">
        <v>0</v>
      </c>
      <c r="L9" s="27">
        <v>0</v>
      </c>
      <c r="M9" s="27">
        <v>26</v>
      </c>
      <c r="N9" s="27">
        <v>0</v>
      </c>
      <c r="O9" s="27">
        <v>0</v>
      </c>
      <c r="P9" s="27">
        <v>0</v>
      </c>
      <c r="Q9" s="27">
        <v>232</v>
      </c>
      <c r="R9" s="27">
        <v>4</v>
      </c>
      <c r="S9" s="28">
        <v>1773</v>
      </c>
      <c r="T9" s="27">
        <v>21</v>
      </c>
      <c r="U9" s="27">
        <v>104</v>
      </c>
      <c r="V9" s="27">
        <v>33</v>
      </c>
      <c r="W9" s="27">
        <v>0</v>
      </c>
      <c r="X9" s="27">
        <v>0</v>
      </c>
      <c r="Y9" s="27">
        <v>0</v>
      </c>
      <c r="Z9" s="27">
        <v>10</v>
      </c>
      <c r="AA9" s="27">
        <v>24</v>
      </c>
      <c r="AB9" s="27">
        <v>0</v>
      </c>
      <c r="AC9" s="27">
        <v>0</v>
      </c>
      <c r="AD9" s="27">
        <v>0</v>
      </c>
      <c r="AE9" s="27">
        <v>26</v>
      </c>
      <c r="AF9" s="27">
        <v>0</v>
      </c>
      <c r="AG9" s="27">
        <v>72</v>
      </c>
    </row>
    <row r="10" spans="1:33">
      <c r="A10" s="26">
        <v>43251</v>
      </c>
      <c r="B10" s="27" t="s">
        <v>39</v>
      </c>
      <c r="C10" s="27">
        <v>458</v>
      </c>
      <c r="D10" s="27">
        <v>174</v>
      </c>
      <c r="E10" s="27">
        <v>5</v>
      </c>
      <c r="F10" s="27">
        <v>0</v>
      </c>
      <c r="G10" s="27">
        <v>4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9</v>
      </c>
      <c r="R10" s="27">
        <v>0</v>
      </c>
      <c r="S10" s="27">
        <v>320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29</v>
      </c>
      <c r="AB10" s="27">
        <v>0</v>
      </c>
      <c r="AC10" s="27">
        <v>0</v>
      </c>
      <c r="AD10" s="27">
        <v>0</v>
      </c>
      <c r="AE10" s="27">
        <v>19</v>
      </c>
      <c r="AF10" s="27">
        <v>0</v>
      </c>
      <c r="AG10" s="27">
        <v>73</v>
      </c>
    </row>
    <row r="11" spans="1:33">
      <c r="A11" s="26">
        <v>43251</v>
      </c>
      <c r="B11" s="27" t="s">
        <v>38</v>
      </c>
      <c r="C11" s="27">
        <v>26678</v>
      </c>
      <c r="D11" s="28">
        <v>6195</v>
      </c>
      <c r="E11" s="28">
        <v>1336</v>
      </c>
      <c r="F11" s="27">
        <v>9</v>
      </c>
      <c r="G11" s="27">
        <v>739</v>
      </c>
      <c r="H11" s="27">
        <v>0</v>
      </c>
      <c r="I11" s="27">
        <v>166</v>
      </c>
      <c r="J11" s="27">
        <v>112</v>
      </c>
      <c r="K11" s="27">
        <v>0</v>
      </c>
      <c r="L11" s="27">
        <v>0</v>
      </c>
      <c r="M11" s="27">
        <v>243</v>
      </c>
      <c r="N11" s="27">
        <v>11</v>
      </c>
      <c r="O11" s="27">
        <v>182</v>
      </c>
      <c r="P11" s="27">
        <v>148</v>
      </c>
      <c r="Q11" s="27">
        <v>499</v>
      </c>
      <c r="R11" s="27">
        <v>657</v>
      </c>
      <c r="S11" s="28">
        <v>17286</v>
      </c>
      <c r="T11" s="27">
        <v>133</v>
      </c>
      <c r="U11" s="27">
        <v>383</v>
      </c>
      <c r="V11" s="27">
        <v>106</v>
      </c>
      <c r="W11" s="27">
        <v>423</v>
      </c>
      <c r="X11" s="27">
        <v>0</v>
      </c>
      <c r="Y11" s="27">
        <v>30</v>
      </c>
      <c r="Z11" s="28">
        <v>2528</v>
      </c>
      <c r="AA11" s="27">
        <v>629</v>
      </c>
      <c r="AB11" s="27">
        <v>0</v>
      </c>
      <c r="AC11" s="27">
        <v>0</v>
      </c>
      <c r="AD11" s="27">
        <v>0</v>
      </c>
      <c r="AE11" s="28">
        <v>1813</v>
      </c>
      <c r="AF11" s="27">
        <v>0</v>
      </c>
      <c r="AG11" s="27">
        <v>683</v>
      </c>
    </row>
    <row r="12" spans="1:33">
      <c r="A12" s="26">
        <v>43251</v>
      </c>
      <c r="B12" s="27" t="s">
        <v>37</v>
      </c>
      <c r="C12" s="27">
        <v>30038</v>
      </c>
      <c r="D12" s="28">
        <v>13837</v>
      </c>
      <c r="E12" s="27">
        <v>645</v>
      </c>
      <c r="F12" s="27">
        <v>0</v>
      </c>
      <c r="G12" s="27">
        <v>700</v>
      </c>
      <c r="H12" s="27">
        <v>0</v>
      </c>
      <c r="I12" s="27">
        <v>885</v>
      </c>
      <c r="J12" s="27">
        <v>32</v>
      </c>
      <c r="K12" s="27">
        <v>0</v>
      </c>
      <c r="L12" s="27">
        <v>0</v>
      </c>
      <c r="M12" s="27">
        <v>48</v>
      </c>
      <c r="N12" s="27">
        <v>0</v>
      </c>
      <c r="O12" s="27">
        <v>697</v>
      </c>
      <c r="P12" s="27">
        <v>693</v>
      </c>
      <c r="Q12" s="28">
        <v>2704</v>
      </c>
      <c r="R12" s="27">
        <v>38</v>
      </c>
      <c r="S12" s="28">
        <v>21885</v>
      </c>
      <c r="T12" s="27">
        <v>377</v>
      </c>
      <c r="U12" s="27">
        <v>96</v>
      </c>
      <c r="V12" s="27">
        <v>459</v>
      </c>
      <c r="W12" s="27">
        <v>46</v>
      </c>
      <c r="X12" s="27">
        <v>0</v>
      </c>
      <c r="Y12" s="27">
        <v>0</v>
      </c>
      <c r="Z12" s="27">
        <v>33</v>
      </c>
      <c r="AA12" s="27">
        <v>28</v>
      </c>
      <c r="AB12" s="27">
        <v>0</v>
      </c>
      <c r="AC12" s="27">
        <v>0</v>
      </c>
      <c r="AD12" s="27">
        <v>0</v>
      </c>
      <c r="AE12" s="27">
        <v>458</v>
      </c>
      <c r="AF12" s="27">
        <v>0</v>
      </c>
      <c r="AG12" s="27">
        <v>66</v>
      </c>
    </row>
    <row r="13" spans="1:33">
      <c r="A13" s="26">
        <v>43251</v>
      </c>
      <c r="B13" s="27" t="s">
        <v>40</v>
      </c>
      <c r="C13" s="27">
        <v>2207</v>
      </c>
      <c r="D13" s="27">
        <v>945</v>
      </c>
      <c r="E13" s="27">
        <v>15</v>
      </c>
      <c r="F13" s="27">
        <v>0</v>
      </c>
      <c r="G13" s="27">
        <v>12</v>
      </c>
      <c r="H13" s="27">
        <v>0</v>
      </c>
      <c r="I13" s="27">
        <v>6</v>
      </c>
      <c r="J13" s="27">
        <v>0</v>
      </c>
      <c r="K13" s="27">
        <v>0</v>
      </c>
      <c r="L13" s="27">
        <v>0</v>
      </c>
      <c r="M13" s="27">
        <v>16</v>
      </c>
      <c r="N13" s="27">
        <v>5</v>
      </c>
      <c r="O13" s="27">
        <v>0</v>
      </c>
      <c r="P13" s="27">
        <v>0</v>
      </c>
      <c r="Q13" s="27">
        <v>96</v>
      </c>
      <c r="R13" s="27">
        <v>0</v>
      </c>
      <c r="S13" s="28">
        <v>1405</v>
      </c>
      <c r="T13" s="27">
        <v>11</v>
      </c>
      <c r="U13" s="27">
        <v>82</v>
      </c>
      <c r="V13" s="27">
        <v>4</v>
      </c>
      <c r="W13" s="27">
        <v>0</v>
      </c>
      <c r="X13" s="27">
        <v>0</v>
      </c>
      <c r="Y13" s="27">
        <v>0</v>
      </c>
      <c r="Z13" s="27">
        <v>5</v>
      </c>
      <c r="AA13" s="27">
        <v>24</v>
      </c>
      <c r="AB13" s="27">
        <v>0</v>
      </c>
      <c r="AC13" s="27">
        <v>0</v>
      </c>
      <c r="AD13" s="27">
        <v>0</v>
      </c>
      <c r="AE13" s="27">
        <v>10</v>
      </c>
      <c r="AF13" s="27">
        <v>0</v>
      </c>
      <c r="AG13" s="27">
        <v>205</v>
      </c>
    </row>
    <row r="14" spans="1:33">
      <c r="A14" s="26">
        <v>43251</v>
      </c>
      <c r="B14" s="27" t="s">
        <v>56</v>
      </c>
      <c r="C14" s="27">
        <v>515</v>
      </c>
      <c r="D14" s="27">
        <v>84</v>
      </c>
      <c r="E14" s="27">
        <v>7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5</v>
      </c>
      <c r="R14" s="27">
        <v>0</v>
      </c>
      <c r="S14" s="27">
        <v>289</v>
      </c>
      <c r="T14" s="27">
        <v>0</v>
      </c>
      <c r="U14" s="27">
        <v>6</v>
      </c>
      <c r="V14" s="27">
        <v>5</v>
      </c>
      <c r="W14" s="27">
        <v>9</v>
      </c>
      <c r="X14" s="27">
        <v>0</v>
      </c>
      <c r="Y14" s="27">
        <v>0</v>
      </c>
      <c r="Z14" s="27">
        <v>0</v>
      </c>
      <c r="AA14" s="27">
        <v>49</v>
      </c>
      <c r="AB14" s="27">
        <v>0</v>
      </c>
      <c r="AC14" s="27">
        <v>0</v>
      </c>
      <c r="AD14" s="27">
        <v>0</v>
      </c>
      <c r="AE14" s="27">
        <v>7</v>
      </c>
      <c r="AF14" s="27">
        <v>0</v>
      </c>
      <c r="AG14" s="27">
        <v>45</v>
      </c>
    </row>
    <row r="15" spans="1:33">
      <c r="A15" s="26">
        <v>43251</v>
      </c>
      <c r="B15" s="27" t="s">
        <v>47</v>
      </c>
      <c r="C15" s="27">
        <v>237</v>
      </c>
      <c r="D15" s="27">
        <v>61</v>
      </c>
      <c r="E15" s="27">
        <v>0</v>
      </c>
      <c r="F15" s="27">
        <v>0</v>
      </c>
      <c r="G15" s="27">
        <v>27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114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11</v>
      </c>
      <c r="AB15" s="27">
        <v>0</v>
      </c>
      <c r="AC15" s="27">
        <v>0</v>
      </c>
      <c r="AD15" s="27">
        <v>0</v>
      </c>
      <c r="AE15" s="27">
        <v>50</v>
      </c>
      <c r="AF15" s="27">
        <v>0</v>
      </c>
      <c r="AG15" s="27">
        <v>0</v>
      </c>
    </row>
    <row r="16" spans="1:33">
      <c r="A16" s="26">
        <v>43251</v>
      </c>
      <c r="B16" s="27" t="s">
        <v>43</v>
      </c>
      <c r="C16" s="27">
        <v>440</v>
      </c>
      <c r="D16" s="27">
        <v>25</v>
      </c>
      <c r="E16" s="27">
        <v>6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6</v>
      </c>
      <c r="O16" s="27">
        <v>0</v>
      </c>
      <c r="P16" s="27">
        <v>0</v>
      </c>
      <c r="Q16" s="27">
        <v>20</v>
      </c>
      <c r="R16" s="27">
        <v>0</v>
      </c>
      <c r="S16" s="27">
        <v>63</v>
      </c>
      <c r="T16" s="27">
        <v>0</v>
      </c>
      <c r="U16" s="27">
        <v>0</v>
      </c>
      <c r="V16" s="27">
        <v>4</v>
      </c>
      <c r="W16" s="27">
        <v>0</v>
      </c>
      <c r="X16" s="27">
        <v>0</v>
      </c>
      <c r="Y16" s="27">
        <v>0</v>
      </c>
      <c r="Z16" s="27">
        <v>0</v>
      </c>
      <c r="AA16" s="27">
        <v>48</v>
      </c>
      <c r="AB16" s="27">
        <v>0</v>
      </c>
      <c r="AC16" s="27">
        <v>0</v>
      </c>
      <c r="AD16" s="27">
        <v>0</v>
      </c>
      <c r="AE16" s="27">
        <v>4</v>
      </c>
      <c r="AF16" s="27">
        <v>0</v>
      </c>
      <c r="AG16" s="27">
        <v>0</v>
      </c>
    </row>
    <row r="17" spans="1:33">
      <c r="A17" s="26">
        <v>43251</v>
      </c>
      <c r="B17" s="27" t="s">
        <v>42</v>
      </c>
      <c r="C17" s="27">
        <v>580</v>
      </c>
      <c r="D17" s="27">
        <v>214</v>
      </c>
      <c r="E17" s="27">
        <v>4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21</v>
      </c>
      <c r="R17" s="27">
        <v>0</v>
      </c>
      <c r="S17" s="27">
        <v>450</v>
      </c>
      <c r="T17" s="27">
        <v>4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15</v>
      </c>
      <c r="AB17" s="27">
        <v>0</v>
      </c>
      <c r="AC17" s="27">
        <v>0</v>
      </c>
      <c r="AD17" s="27">
        <v>0</v>
      </c>
      <c r="AE17" s="27">
        <v>17</v>
      </c>
      <c r="AF17" s="27">
        <v>0</v>
      </c>
      <c r="AG17" s="27">
        <v>137</v>
      </c>
    </row>
    <row r="18" spans="1:33">
      <c r="A18" s="26">
        <v>43251</v>
      </c>
      <c r="B18" s="27" t="s">
        <v>59</v>
      </c>
      <c r="C18" s="27">
        <v>3399</v>
      </c>
      <c r="D18" s="28">
        <v>2011</v>
      </c>
      <c r="E18" s="27">
        <v>11</v>
      </c>
      <c r="F18" s="27">
        <v>0</v>
      </c>
      <c r="G18" s="27">
        <v>53</v>
      </c>
      <c r="H18" s="27">
        <v>0</v>
      </c>
      <c r="I18" s="27">
        <v>8</v>
      </c>
      <c r="J18" s="27">
        <v>0</v>
      </c>
      <c r="K18" s="27">
        <v>0</v>
      </c>
      <c r="L18" s="27">
        <v>0</v>
      </c>
      <c r="M18" s="27">
        <v>179</v>
      </c>
      <c r="N18" s="27">
        <v>0</v>
      </c>
      <c r="O18" s="27">
        <v>15</v>
      </c>
      <c r="P18" s="27">
        <v>0</v>
      </c>
      <c r="Q18" s="27">
        <v>206</v>
      </c>
      <c r="R18" s="27">
        <v>7</v>
      </c>
      <c r="S18" s="28">
        <v>2624</v>
      </c>
      <c r="T18" s="27">
        <v>11</v>
      </c>
      <c r="U18" s="27">
        <v>52</v>
      </c>
      <c r="V18" s="27">
        <v>64</v>
      </c>
      <c r="W18" s="27">
        <v>5</v>
      </c>
      <c r="X18" s="27">
        <v>0</v>
      </c>
      <c r="Y18" s="27">
        <v>0</v>
      </c>
      <c r="Z18" s="27">
        <v>9</v>
      </c>
      <c r="AA18" s="27">
        <v>6</v>
      </c>
      <c r="AB18" s="27">
        <v>0</v>
      </c>
      <c r="AC18" s="27">
        <v>0</v>
      </c>
      <c r="AD18" s="27">
        <v>0</v>
      </c>
      <c r="AE18" s="27">
        <v>5</v>
      </c>
      <c r="AF18" s="27">
        <v>0</v>
      </c>
      <c r="AG18" s="27">
        <v>18</v>
      </c>
    </row>
    <row r="19" spans="1:33">
      <c r="A19" s="26">
        <v>43251</v>
      </c>
      <c r="B19" s="27" t="s">
        <v>44</v>
      </c>
      <c r="C19" s="27">
        <v>8827</v>
      </c>
      <c r="D19" s="28">
        <v>1851</v>
      </c>
      <c r="E19" s="28">
        <v>1496</v>
      </c>
      <c r="F19" s="27">
        <v>11</v>
      </c>
      <c r="G19" s="27">
        <v>551</v>
      </c>
      <c r="H19" s="27">
        <v>0</v>
      </c>
      <c r="I19" s="27">
        <v>186</v>
      </c>
      <c r="J19" s="27">
        <v>37</v>
      </c>
      <c r="K19" s="27">
        <v>0</v>
      </c>
      <c r="L19" s="27">
        <v>0</v>
      </c>
      <c r="M19" s="27">
        <v>28</v>
      </c>
      <c r="N19" s="27">
        <v>0</v>
      </c>
      <c r="O19" s="27">
        <v>22</v>
      </c>
      <c r="P19" s="27">
        <v>110</v>
      </c>
      <c r="Q19" s="27">
        <v>263</v>
      </c>
      <c r="R19" s="27">
        <v>43</v>
      </c>
      <c r="S19" s="28">
        <v>6714</v>
      </c>
      <c r="T19" s="27">
        <v>48</v>
      </c>
      <c r="U19" s="27">
        <v>66</v>
      </c>
      <c r="V19" s="27">
        <v>17</v>
      </c>
      <c r="W19" s="27">
        <v>7</v>
      </c>
      <c r="X19" s="27">
        <v>0</v>
      </c>
      <c r="Y19" s="27">
        <v>8</v>
      </c>
      <c r="Z19" s="27">
        <v>5</v>
      </c>
      <c r="AA19" s="27">
        <v>10</v>
      </c>
      <c r="AB19" s="27">
        <v>0</v>
      </c>
      <c r="AC19" s="27">
        <v>0</v>
      </c>
      <c r="AD19" s="27">
        <v>0</v>
      </c>
      <c r="AE19" s="27">
        <v>84</v>
      </c>
      <c r="AF19" s="27">
        <v>0</v>
      </c>
      <c r="AG19" s="27">
        <v>161</v>
      </c>
    </row>
    <row r="20" spans="1:33">
      <c r="A20" s="26">
        <v>43251</v>
      </c>
      <c r="B20" s="27" t="s">
        <v>60</v>
      </c>
      <c r="C20" s="27">
        <v>622</v>
      </c>
      <c r="D20" s="27">
        <v>60</v>
      </c>
      <c r="E20" s="27">
        <v>22</v>
      </c>
      <c r="F20" s="27">
        <v>0</v>
      </c>
      <c r="G20" s="27">
        <v>0</v>
      </c>
      <c r="H20" s="27">
        <v>0</v>
      </c>
      <c r="I20" s="27">
        <v>4</v>
      </c>
      <c r="J20" s="27">
        <v>0</v>
      </c>
      <c r="K20" s="27">
        <v>0</v>
      </c>
      <c r="L20" s="27">
        <v>0</v>
      </c>
      <c r="M20" s="27">
        <v>4</v>
      </c>
      <c r="N20" s="27">
        <v>0</v>
      </c>
      <c r="O20" s="27">
        <v>0</v>
      </c>
      <c r="P20" s="27">
        <v>0</v>
      </c>
      <c r="Q20" s="27">
        <v>56</v>
      </c>
      <c r="R20" s="27">
        <v>0</v>
      </c>
      <c r="S20" s="27">
        <v>314</v>
      </c>
      <c r="T20" s="27">
        <v>0</v>
      </c>
      <c r="U20" s="27">
        <v>17</v>
      </c>
      <c r="V20" s="27">
        <v>10</v>
      </c>
      <c r="W20" s="27">
        <v>43</v>
      </c>
      <c r="X20" s="27">
        <v>0</v>
      </c>
      <c r="Y20" s="27">
        <v>0</v>
      </c>
      <c r="Z20" s="27">
        <v>0</v>
      </c>
      <c r="AA20" s="27">
        <v>71</v>
      </c>
      <c r="AB20" s="27">
        <v>0</v>
      </c>
      <c r="AC20" s="27">
        <v>0</v>
      </c>
      <c r="AD20" s="27">
        <v>0</v>
      </c>
      <c r="AE20" s="27">
        <v>17</v>
      </c>
      <c r="AF20" s="27">
        <v>0</v>
      </c>
      <c r="AG20" s="27">
        <v>39</v>
      </c>
    </row>
    <row r="21" spans="1:33">
      <c r="A21" s="26">
        <v>43251</v>
      </c>
      <c r="B21" s="27" t="s">
        <v>49</v>
      </c>
      <c r="C21" s="27">
        <v>207</v>
      </c>
      <c r="D21" s="27">
        <v>17</v>
      </c>
      <c r="E21" s="27">
        <v>10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17</v>
      </c>
      <c r="R21" s="27">
        <v>0</v>
      </c>
      <c r="S21" s="27">
        <v>68</v>
      </c>
      <c r="T21" s="27">
        <v>0</v>
      </c>
      <c r="U21" s="27">
        <v>0</v>
      </c>
      <c r="V21" s="27">
        <v>6</v>
      </c>
      <c r="W21" s="27">
        <v>0</v>
      </c>
      <c r="X21" s="27">
        <v>0</v>
      </c>
      <c r="Y21" s="27">
        <v>0</v>
      </c>
      <c r="Z21" s="27">
        <v>4</v>
      </c>
      <c r="AA21" s="27">
        <v>7</v>
      </c>
      <c r="AB21" s="27">
        <v>0</v>
      </c>
      <c r="AC21" s="27">
        <v>0</v>
      </c>
      <c r="AD21" s="27">
        <v>0</v>
      </c>
      <c r="AE21" s="27">
        <v>12</v>
      </c>
      <c r="AF21" s="27">
        <v>0</v>
      </c>
      <c r="AG21" s="27">
        <v>8</v>
      </c>
    </row>
    <row r="22" spans="1:33">
      <c r="A22" s="26">
        <v>43251</v>
      </c>
      <c r="B22" s="27" t="s">
        <v>51</v>
      </c>
      <c r="C22" s="27">
        <v>47</v>
      </c>
      <c r="D22" s="27">
        <v>14</v>
      </c>
      <c r="E22" s="27">
        <v>4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26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7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</row>
    <row r="23" spans="1:33">
      <c r="A23" s="26">
        <v>43251</v>
      </c>
      <c r="B23" s="27" t="s">
        <v>57</v>
      </c>
      <c r="C23" s="27">
        <v>108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14</v>
      </c>
      <c r="T23" s="27">
        <v>5</v>
      </c>
      <c r="U23" s="27">
        <v>0</v>
      </c>
      <c r="V23" s="27">
        <v>0</v>
      </c>
      <c r="W23" s="27">
        <v>6</v>
      </c>
      <c r="X23" s="27">
        <v>0</v>
      </c>
      <c r="Y23" s="27">
        <v>0</v>
      </c>
      <c r="Z23" s="27">
        <v>0</v>
      </c>
      <c r="AA23" s="27">
        <v>14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</row>
    <row r="24" spans="1:33">
      <c r="A24" s="26">
        <v>43251</v>
      </c>
      <c r="B24" s="27" t="s">
        <v>53</v>
      </c>
      <c r="C24" s="27">
        <v>1027</v>
      </c>
      <c r="D24" s="27">
        <v>178</v>
      </c>
      <c r="E24" s="27">
        <v>41</v>
      </c>
      <c r="F24" s="27">
        <v>0</v>
      </c>
      <c r="G24" s="27">
        <v>27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9</v>
      </c>
      <c r="N24" s="27">
        <v>0</v>
      </c>
      <c r="O24" s="27">
        <v>0</v>
      </c>
      <c r="P24" s="27">
        <v>0</v>
      </c>
      <c r="Q24" s="27">
        <v>121</v>
      </c>
      <c r="R24" s="27">
        <v>0</v>
      </c>
      <c r="S24" s="27">
        <v>455</v>
      </c>
      <c r="T24" s="27">
        <v>48</v>
      </c>
      <c r="U24" s="27">
        <v>73</v>
      </c>
      <c r="V24" s="27">
        <v>26</v>
      </c>
      <c r="W24" s="27">
        <v>26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26</v>
      </c>
      <c r="AF24" s="27">
        <v>0</v>
      </c>
      <c r="AG24" s="27">
        <v>0</v>
      </c>
    </row>
    <row r="25" spans="1:33">
      <c r="A25" s="26">
        <v>43251</v>
      </c>
      <c r="B25" s="27" t="s">
        <v>41</v>
      </c>
      <c r="C25" s="27">
        <v>4976</v>
      </c>
      <c r="D25" s="28">
        <v>2344</v>
      </c>
      <c r="E25" s="27">
        <v>110</v>
      </c>
      <c r="F25" s="27">
        <v>0</v>
      </c>
      <c r="G25" s="27">
        <v>62</v>
      </c>
      <c r="H25" s="27">
        <v>0</v>
      </c>
      <c r="I25" s="27">
        <v>34</v>
      </c>
      <c r="J25" s="27">
        <v>16</v>
      </c>
      <c r="K25" s="27">
        <v>0</v>
      </c>
      <c r="L25" s="27">
        <v>0</v>
      </c>
      <c r="M25" s="27">
        <v>18</v>
      </c>
      <c r="N25" s="27">
        <v>0</v>
      </c>
      <c r="O25" s="27">
        <v>5</v>
      </c>
      <c r="P25" s="27">
        <v>0</v>
      </c>
      <c r="Q25" s="27">
        <v>558</v>
      </c>
      <c r="R25" s="27">
        <v>10</v>
      </c>
      <c r="S25" s="28">
        <v>3637</v>
      </c>
      <c r="T25" s="27">
        <v>12</v>
      </c>
      <c r="U25" s="27">
        <v>119</v>
      </c>
      <c r="V25" s="27">
        <v>32</v>
      </c>
      <c r="W25" s="27">
        <v>16</v>
      </c>
      <c r="X25" s="27">
        <v>0</v>
      </c>
      <c r="Y25" s="27">
        <v>0</v>
      </c>
      <c r="Z25" s="27">
        <v>124</v>
      </c>
      <c r="AA25" s="27">
        <v>8</v>
      </c>
      <c r="AB25" s="27">
        <v>0</v>
      </c>
      <c r="AC25" s="27">
        <v>0</v>
      </c>
      <c r="AD25" s="27">
        <v>0</v>
      </c>
      <c r="AE25" s="27">
        <v>10</v>
      </c>
      <c r="AF25" s="27">
        <v>0</v>
      </c>
      <c r="AG25" s="27">
        <v>151</v>
      </c>
    </row>
    <row r="26" spans="1:33">
      <c r="A26" s="26">
        <v>43251</v>
      </c>
      <c r="B26" s="27" t="s">
        <v>58</v>
      </c>
      <c r="C26" s="27">
        <v>415</v>
      </c>
      <c r="D26" s="27">
        <v>38</v>
      </c>
      <c r="E26" s="27">
        <v>57</v>
      </c>
      <c r="F26" s="27">
        <v>0</v>
      </c>
      <c r="G26" s="27">
        <v>0</v>
      </c>
      <c r="H26" s="27">
        <v>0</v>
      </c>
      <c r="I26" s="27">
        <v>4</v>
      </c>
      <c r="J26" s="27">
        <v>5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88</v>
      </c>
      <c r="R26" s="27">
        <v>0</v>
      </c>
      <c r="S26" s="27">
        <v>219</v>
      </c>
      <c r="T26" s="27">
        <v>0</v>
      </c>
      <c r="U26" s="27">
        <v>0</v>
      </c>
      <c r="V26" s="27">
        <v>0</v>
      </c>
      <c r="W26" s="27">
        <v>44</v>
      </c>
      <c r="X26" s="27">
        <v>0</v>
      </c>
      <c r="Y26" s="27">
        <v>11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</row>
    <row r="27" spans="1:33">
      <c r="A27" s="26">
        <v>43251</v>
      </c>
      <c r="B27" s="27" t="s">
        <v>55</v>
      </c>
      <c r="C27" s="27">
        <v>60331</v>
      </c>
      <c r="D27" s="28">
        <v>13921</v>
      </c>
      <c r="E27" s="27">
        <v>804</v>
      </c>
      <c r="F27" s="27">
        <v>23</v>
      </c>
      <c r="G27" s="27">
        <v>509</v>
      </c>
      <c r="H27" s="27">
        <v>0</v>
      </c>
      <c r="I27" s="27">
        <v>317</v>
      </c>
      <c r="J27" s="27">
        <v>82</v>
      </c>
      <c r="K27" s="27">
        <v>5</v>
      </c>
      <c r="L27" s="27">
        <v>0</v>
      </c>
      <c r="M27" s="27">
        <v>159</v>
      </c>
      <c r="N27" s="27">
        <v>60</v>
      </c>
      <c r="O27" s="27">
        <v>146</v>
      </c>
      <c r="P27" s="27">
        <v>22</v>
      </c>
      <c r="Q27" s="28">
        <v>9722</v>
      </c>
      <c r="R27" s="27">
        <v>24</v>
      </c>
      <c r="S27" s="28">
        <v>36613</v>
      </c>
      <c r="T27" s="28">
        <v>1722</v>
      </c>
      <c r="U27" s="28">
        <v>1486</v>
      </c>
      <c r="V27" s="27">
        <v>465</v>
      </c>
      <c r="W27" s="27">
        <v>683</v>
      </c>
      <c r="X27" s="27">
        <v>319</v>
      </c>
      <c r="Y27" s="27">
        <v>8</v>
      </c>
      <c r="Z27" s="27">
        <v>23</v>
      </c>
      <c r="AA27" s="27">
        <v>240</v>
      </c>
      <c r="AB27" s="27">
        <v>0</v>
      </c>
      <c r="AC27" s="27">
        <v>0</v>
      </c>
      <c r="AD27" s="27">
        <v>0</v>
      </c>
      <c r="AE27" s="28">
        <v>1089</v>
      </c>
      <c r="AF27" s="27">
        <v>0</v>
      </c>
      <c r="AG27" s="27">
        <v>92</v>
      </c>
    </row>
    <row r="28" spans="1:33">
      <c r="A28" s="26">
        <v>43251</v>
      </c>
      <c r="B28" s="27" t="s">
        <v>52</v>
      </c>
      <c r="C28" s="27">
        <v>46</v>
      </c>
      <c r="D28" s="27">
        <v>5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4</v>
      </c>
      <c r="R28" s="27">
        <v>0</v>
      </c>
      <c r="S28" s="27">
        <v>12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>
      <c r="A29" s="26">
        <v>43251</v>
      </c>
      <c r="B29" s="27" t="s">
        <v>46</v>
      </c>
      <c r="C29" s="27">
        <v>12952</v>
      </c>
      <c r="D29" s="28">
        <v>5569</v>
      </c>
      <c r="E29" s="27">
        <v>27</v>
      </c>
      <c r="F29" s="27">
        <v>0</v>
      </c>
      <c r="G29" s="27">
        <v>294</v>
      </c>
      <c r="H29" s="27">
        <v>0</v>
      </c>
      <c r="I29" s="27">
        <v>20</v>
      </c>
      <c r="J29" s="27">
        <v>23</v>
      </c>
      <c r="K29" s="27">
        <v>0</v>
      </c>
      <c r="L29" s="27">
        <v>0</v>
      </c>
      <c r="M29" s="27">
        <v>33</v>
      </c>
      <c r="N29" s="27">
        <v>0</v>
      </c>
      <c r="O29" s="27">
        <v>0</v>
      </c>
      <c r="P29" s="27">
        <v>41</v>
      </c>
      <c r="Q29" s="28">
        <v>2028</v>
      </c>
      <c r="R29" s="27">
        <v>49</v>
      </c>
      <c r="S29" s="28">
        <v>9052</v>
      </c>
      <c r="T29" s="27">
        <v>85</v>
      </c>
      <c r="U29" s="27">
        <v>95</v>
      </c>
      <c r="V29" s="27">
        <v>9</v>
      </c>
      <c r="W29" s="27">
        <v>19</v>
      </c>
      <c r="X29" s="27">
        <v>0</v>
      </c>
      <c r="Y29" s="27">
        <v>0</v>
      </c>
      <c r="Z29" s="27">
        <v>18</v>
      </c>
      <c r="AA29" s="27">
        <v>138</v>
      </c>
      <c r="AB29" s="27">
        <v>0</v>
      </c>
      <c r="AC29" s="27">
        <v>0</v>
      </c>
      <c r="AD29" s="27">
        <v>0</v>
      </c>
      <c r="AE29" s="27">
        <v>477</v>
      </c>
      <c r="AF29" s="27">
        <v>0</v>
      </c>
      <c r="AG29" s="27">
        <v>251</v>
      </c>
    </row>
    <row r="30" spans="1:33">
      <c r="A30" s="26">
        <v>43251</v>
      </c>
      <c r="B30" s="27" t="s">
        <v>45</v>
      </c>
      <c r="C30" s="27">
        <v>107</v>
      </c>
      <c r="D30" s="27">
        <v>4</v>
      </c>
      <c r="E30" s="27">
        <v>13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8</v>
      </c>
      <c r="R30" s="27">
        <v>0</v>
      </c>
      <c r="S30" s="27">
        <v>39</v>
      </c>
      <c r="T30" s="27">
        <v>0</v>
      </c>
      <c r="U30" s="27">
        <v>0</v>
      </c>
      <c r="V30" s="27">
        <v>5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>
      <c r="A31" s="26">
        <v>43251</v>
      </c>
      <c r="B31" s="27" t="s">
        <v>48</v>
      </c>
      <c r="C31" s="27">
        <v>51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7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4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</row>
    <row r="32" spans="1:33">
      <c r="A32" s="26">
        <v>43251</v>
      </c>
      <c r="B32" s="27" t="s">
        <v>405</v>
      </c>
      <c r="C32" s="27">
        <v>500</v>
      </c>
      <c r="D32" s="27">
        <v>94</v>
      </c>
      <c r="E32" s="27">
        <v>20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45</v>
      </c>
      <c r="R32" s="27">
        <v>0</v>
      </c>
      <c r="S32" s="27">
        <v>253</v>
      </c>
      <c r="T32" s="27">
        <v>18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7</v>
      </c>
      <c r="AB32" s="27">
        <v>0</v>
      </c>
      <c r="AC32" s="27">
        <v>0</v>
      </c>
      <c r="AD32" s="27">
        <v>0</v>
      </c>
      <c r="AE32" s="27">
        <v>60</v>
      </c>
      <c r="AF32" s="27">
        <v>0</v>
      </c>
      <c r="AG32" s="27">
        <v>11</v>
      </c>
    </row>
    <row r="33" spans="1:33">
      <c r="A33" s="26">
        <v>43251</v>
      </c>
      <c r="B33" s="27" t="s">
        <v>130</v>
      </c>
      <c r="C33" s="27">
        <v>2716</v>
      </c>
      <c r="D33" s="27">
        <v>82</v>
      </c>
      <c r="E33" s="27">
        <v>52</v>
      </c>
      <c r="F33" s="27">
        <v>0</v>
      </c>
      <c r="G33" s="27">
        <v>114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10</v>
      </c>
      <c r="N33" s="27">
        <v>0</v>
      </c>
      <c r="O33" s="27">
        <v>4</v>
      </c>
      <c r="P33" s="27">
        <v>0</v>
      </c>
      <c r="Q33" s="27">
        <v>472</v>
      </c>
      <c r="R33" s="27">
        <v>11</v>
      </c>
      <c r="S33" s="27">
        <v>966</v>
      </c>
      <c r="T33" s="27">
        <v>232</v>
      </c>
      <c r="U33" s="27">
        <v>130</v>
      </c>
      <c r="V33" s="27">
        <v>28</v>
      </c>
      <c r="W33" s="27">
        <v>37</v>
      </c>
      <c r="X33" s="27">
        <v>0</v>
      </c>
      <c r="Y33" s="27">
        <v>0</v>
      </c>
      <c r="Z33" s="27">
        <v>7</v>
      </c>
      <c r="AA33" s="27">
        <v>167</v>
      </c>
      <c r="AB33" s="27">
        <v>0</v>
      </c>
      <c r="AC33" s="27">
        <v>0</v>
      </c>
      <c r="AD33" s="27">
        <v>0</v>
      </c>
      <c r="AE33" s="27">
        <v>12</v>
      </c>
      <c r="AF33" s="27">
        <v>0</v>
      </c>
      <c r="AG33" s="27">
        <v>77</v>
      </c>
    </row>
    <row r="34" spans="1:33">
      <c r="A34" s="26">
        <v>43251</v>
      </c>
      <c r="B34" s="27" t="s">
        <v>69</v>
      </c>
      <c r="C34" s="27">
        <v>432</v>
      </c>
      <c r="D34" s="27">
        <v>75</v>
      </c>
      <c r="E34" s="27">
        <v>11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18</v>
      </c>
      <c r="R34" s="27">
        <v>0</v>
      </c>
      <c r="S34" s="27">
        <v>200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7</v>
      </c>
      <c r="AA34" s="27">
        <v>0</v>
      </c>
      <c r="AB34" s="27">
        <v>0</v>
      </c>
      <c r="AC34" s="27">
        <v>0</v>
      </c>
      <c r="AD34" s="27">
        <v>0</v>
      </c>
      <c r="AE34" s="27">
        <v>78</v>
      </c>
      <c r="AF34" s="27">
        <v>0</v>
      </c>
      <c r="AG34" s="27">
        <v>8</v>
      </c>
    </row>
    <row r="35" spans="1:33">
      <c r="A35" s="26">
        <v>43251</v>
      </c>
      <c r="B35" s="27" t="s">
        <v>61</v>
      </c>
      <c r="C35" s="27">
        <v>14611</v>
      </c>
      <c r="D35" s="28">
        <v>2602</v>
      </c>
      <c r="E35" s="28">
        <v>1673</v>
      </c>
      <c r="F35" s="27">
        <v>0</v>
      </c>
      <c r="G35" s="27">
        <v>693</v>
      </c>
      <c r="H35" s="27">
        <v>0</v>
      </c>
      <c r="I35" s="27">
        <v>674</v>
      </c>
      <c r="J35" s="27">
        <v>45</v>
      </c>
      <c r="K35" s="27">
        <v>0</v>
      </c>
      <c r="L35" s="27">
        <v>0</v>
      </c>
      <c r="M35" s="27">
        <v>43</v>
      </c>
      <c r="N35" s="27">
        <v>0</v>
      </c>
      <c r="O35" s="27">
        <v>17</v>
      </c>
      <c r="P35" s="27">
        <v>241</v>
      </c>
      <c r="Q35" s="27">
        <v>466</v>
      </c>
      <c r="R35" s="27">
        <v>114</v>
      </c>
      <c r="S35" s="28">
        <v>7096</v>
      </c>
      <c r="T35" s="27">
        <v>239</v>
      </c>
      <c r="U35" s="27">
        <v>163</v>
      </c>
      <c r="V35" s="27">
        <v>652</v>
      </c>
      <c r="W35" s="27">
        <v>178</v>
      </c>
      <c r="X35" s="27">
        <v>0</v>
      </c>
      <c r="Y35" s="27">
        <v>14</v>
      </c>
      <c r="Z35" s="28">
        <v>1530</v>
      </c>
      <c r="AA35" s="27">
        <v>286</v>
      </c>
      <c r="AB35" s="27">
        <v>0</v>
      </c>
      <c r="AC35" s="27">
        <v>0</v>
      </c>
      <c r="AD35" s="27">
        <v>0</v>
      </c>
      <c r="AE35" s="27">
        <v>162</v>
      </c>
      <c r="AF35" s="27">
        <v>0</v>
      </c>
      <c r="AG35" s="27">
        <v>54</v>
      </c>
    </row>
    <row r="36" spans="1:33">
      <c r="A36" s="26">
        <v>43251</v>
      </c>
      <c r="B36" s="27" t="s">
        <v>74</v>
      </c>
      <c r="C36" s="27">
        <v>633</v>
      </c>
      <c r="D36" s="27">
        <v>278</v>
      </c>
      <c r="E36" s="27">
        <v>62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6</v>
      </c>
      <c r="P36" s="27">
        <v>0</v>
      </c>
      <c r="Q36" s="27">
        <v>36</v>
      </c>
      <c r="R36" s="27">
        <v>0</v>
      </c>
      <c r="S36" s="27">
        <v>453</v>
      </c>
      <c r="T36" s="27">
        <v>10</v>
      </c>
      <c r="U36" s="27">
        <v>11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8</v>
      </c>
      <c r="AB36" s="27">
        <v>0</v>
      </c>
      <c r="AC36" s="27">
        <v>0</v>
      </c>
      <c r="AD36" s="27">
        <v>0</v>
      </c>
      <c r="AE36" s="27">
        <v>18</v>
      </c>
      <c r="AF36" s="27">
        <v>0</v>
      </c>
      <c r="AG36" s="27">
        <v>14</v>
      </c>
    </row>
    <row r="37" spans="1:33">
      <c r="A37" s="26">
        <v>43251</v>
      </c>
      <c r="B37" s="27" t="s">
        <v>135</v>
      </c>
      <c r="C37" s="27">
        <v>211</v>
      </c>
      <c r="D37" s="27">
        <v>19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168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11</v>
      </c>
      <c r="AB37" s="27">
        <v>0</v>
      </c>
      <c r="AC37" s="27">
        <v>0</v>
      </c>
      <c r="AD37" s="27">
        <v>0</v>
      </c>
      <c r="AE37" s="27">
        <v>5</v>
      </c>
      <c r="AF37" s="27">
        <v>0</v>
      </c>
      <c r="AG37" s="27">
        <v>85</v>
      </c>
    </row>
    <row r="38" spans="1:33">
      <c r="A38" s="26">
        <v>43251</v>
      </c>
      <c r="B38" s="27" t="s">
        <v>221</v>
      </c>
      <c r="C38" s="27">
        <v>13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</row>
    <row r="39" spans="1:33">
      <c r="A39" s="26">
        <v>43251</v>
      </c>
      <c r="B39" s="27" t="s">
        <v>68</v>
      </c>
      <c r="C39" s="27">
        <v>20383</v>
      </c>
      <c r="D39" s="28">
        <v>7572</v>
      </c>
      <c r="E39" s="27">
        <v>370</v>
      </c>
      <c r="F39" s="27">
        <v>0</v>
      </c>
      <c r="G39" s="27">
        <v>190</v>
      </c>
      <c r="H39" s="27">
        <v>0</v>
      </c>
      <c r="I39" s="27">
        <v>178</v>
      </c>
      <c r="J39" s="27">
        <v>30</v>
      </c>
      <c r="K39" s="27">
        <v>0</v>
      </c>
      <c r="L39" s="27">
        <v>0</v>
      </c>
      <c r="M39" s="27">
        <v>347</v>
      </c>
      <c r="N39" s="27">
        <v>6</v>
      </c>
      <c r="O39" s="27">
        <v>37</v>
      </c>
      <c r="P39" s="27">
        <v>0</v>
      </c>
      <c r="Q39" s="28">
        <v>1034</v>
      </c>
      <c r="R39" s="27">
        <v>32</v>
      </c>
      <c r="S39" s="28">
        <v>12402</v>
      </c>
      <c r="T39" s="27">
        <v>386</v>
      </c>
      <c r="U39" s="27">
        <v>335</v>
      </c>
      <c r="V39" s="27">
        <v>124</v>
      </c>
      <c r="W39" s="27">
        <v>775</v>
      </c>
      <c r="X39" s="27">
        <v>0</v>
      </c>
      <c r="Y39" s="27">
        <v>7</v>
      </c>
      <c r="Z39" s="27">
        <v>5</v>
      </c>
      <c r="AA39" s="27">
        <v>27</v>
      </c>
      <c r="AB39" s="27">
        <v>0</v>
      </c>
      <c r="AC39" s="27">
        <v>0</v>
      </c>
      <c r="AD39" s="27">
        <v>0</v>
      </c>
      <c r="AE39" s="27">
        <v>219</v>
      </c>
      <c r="AF39" s="27">
        <v>0</v>
      </c>
      <c r="AG39" s="27">
        <v>12</v>
      </c>
    </row>
    <row r="40" spans="1:33">
      <c r="A40" s="26">
        <v>43251</v>
      </c>
      <c r="B40" s="27" t="s">
        <v>70</v>
      </c>
      <c r="C40" s="27">
        <v>63490</v>
      </c>
      <c r="D40" s="28">
        <v>6943</v>
      </c>
      <c r="E40" s="27">
        <v>139</v>
      </c>
      <c r="F40" s="27">
        <v>0</v>
      </c>
      <c r="G40" s="27">
        <v>354</v>
      </c>
      <c r="H40" s="27">
        <v>0</v>
      </c>
      <c r="I40" s="27">
        <v>19</v>
      </c>
      <c r="J40" s="27">
        <v>26</v>
      </c>
      <c r="K40" s="27">
        <v>60</v>
      </c>
      <c r="L40" s="27">
        <v>0</v>
      </c>
      <c r="M40" s="27">
        <v>536</v>
      </c>
      <c r="N40" s="27">
        <v>26</v>
      </c>
      <c r="O40" s="27">
        <v>684</v>
      </c>
      <c r="P40" s="27">
        <v>12</v>
      </c>
      <c r="Q40" s="28">
        <v>4586</v>
      </c>
      <c r="R40" s="27">
        <v>0</v>
      </c>
      <c r="S40" s="28">
        <v>18238</v>
      </c>
      <c r="T40" s="28">
        <v>3629</v>
      </c>
      <c r="U40" s="28">
        <v>2882</v>
      </c>
      <c r="V40" s="27">
        <v>164</v>
      </c>
      <c r="W40" s="27">
        <v>40</v>
      </c>
      <c r="X40" s="27">
        <v>11</v>
      </c>
      <c r="Y40" s="27">
        <v>10</v>
      </c>
      <c r="Z40" s="27">
        <v>20</v>
      </c>
      <c r="AA40" s="27">
        <v>330</v>
      </c>
      <c r="AB40" s="27">
        <v>0</v>
      </c>
      <c r="AC40" s="27">
        <v>0</v>
      </c>
      <c r="AD40" s="27">
        <v>0</v>
      </c>
      <c r="AE40" s="27">
        <v>828</v>
      </c>
      <c r="AF40" s="27">
        <v>0</v>
      </c>
      <c r="AG40" s="27">
        <v>852</v>
      </c>
    </row>
    <row r="41" spans="1:33">
      <c r="A41" s="26">
        <v>43251</v>
      </c>
      <c r="B41" s="27" t="s">
        <v>71</v>
      </c>
      <c r="C41" s="27">
        <v>14213</v>
      </c>
      <c r="D41" s="28">
        <v>3230</v>
      </c>
      <c r="E41" s="27">
        <v>262</v>
      </c>
      <c r="F41" s="27">
        <v>0</v>
      </c>
      <c r="G41" s="27">
        <v>200</v>
      </c>
      <c r="H41" s="27">
        <v>0</v>
      </c>
      <c r="I41" s="27">
        <v>75</v>
      </c>
      <c r="J41" s="27">
        <v>31</v>
      </c>
      <c r="K41" s="27">
        <v>0</v>
      </c>
      <c r="L41" s="27">
        <v>0</v>
      </c>
      <c r="M41" s="27">
        <v>512</v>
      </c>
      <c r="N41" s="27">
        <v>48</v>
      </c>
      <c r="O41" s="27">
        <v>108</v>
      </c>
      <c r="P41" s="27">
        <v>4</v>
      </c>
      <c r="Q41" s="27">
        <v>951</v>
      </c>
      <c r="R41" s="27">
        <v>14</v>
      </c>
      <c r="S41" s="28">
        <v>7083</v>
      </c>
      <c r="T41" s="27">
        <v>490</v>
      </c>
      <c r="U41" s="27">
        <v>617</v>
      </c>
      <c r="V41" s="27">
        <v>351</v>
      </c>
      <c r="W41" s="27">
        <v>182</v>
      </c>
      <c r="X41" s="27">
        <v>5</v>
      </c>
      <c r="Y41" s="27">
        <v>5</v>
      </c>
      <c r="Z41" s="27">
        <v>0</v>
      </c>
      <c r="AA41" s="27">
        <v>35</v>
      </c>
      <c r="AB41" s="27">
        <v>0</v>
      </c>
      <c r="AC41" s="27">
        <v>0</v>
      </c>
      <c r="AD41" s="27">
        <v>0</v>
      </c>
      <c r="AE41" s="27">
        <v>224</v>
      </c>
      <c r="AF41" s="27">
        <v>0</v>
      </c>
      <c r="AG41" s="27">
        <v>136</v>
      </c>
    </row>
    <row r="42" spans="1:33">
      <c r="A42" s="26">
        <v>43251</v>
      </c>
      <c r="B42" s="27" t="s">
        <v>67</v>
      </c>
      <c r="C42" s="27">
        <v>205</v>
      </c>
      <c r="D42" s="27">
        <v>17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6</v>
      </c>
      <c r="R42" s="27">
        <v>0</v>
      </c>
      <c r="S42" s="27">
        <v>156</v>
      </c>
      <c r="T42" s="27">
        <v>0</v>
      </c>
      <c r="U42" s="27">
        <v>0</v>
      </c>
      <c r="V42" s="27">
        <v>0</v>
      </c>
      <c r="W42" s="27">
        <v>4</v>
      </c>
      <c r="X42" s="27">
        <v>0</v>
      </c>
      <c r="Y42" s="27">
        <v>0</v>
      </c>
      <c r="Z42" s="27">
        <v>6</v>
      </c>
      <c r="AA42" s="27">
        <v>24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49</v>
      </c>
    </row>
    <row r="43" spans="1:33">
      <c r="A43" s="26">
        <v>43251</v>
      </c>
      <c r="B43" s="27" t="s">
        <v>72</v>
      </c>
      <c r="C43" s="27">
        <v>4898</v>
      </c>
      <c r="D43" s="27">
        <v>714</v>
      </c>
      <c r="E43" s="27">
        <v>305</v>
      </c>
      <c r="F43" s="27">
        <v>0</v>
      </c>
      <c r="G43" s="27">
        <v>43</v>
      </c>
      <c r="H43" s="27">
        <v>0</v>
      </c>
      <c r="I43" s="27">
        <v>35</v>
      </c>
      <c r="J43" s="27">
        <v>13</v>
      </c>
      <c r="K43" s="27">
        <v>4</v>
      </c>
      <c r="L43" s="27">
        <v>0</v>
      </c>
      <c r="M43" s="27">
        <v>84</v>
      </c>
      <c r="N43" s="27">
        <v>13</v>
      </c>
      <c r="O43" s="27">
        <v>19</v>
      </c>
      <c r="P43" s="27">
        <v>9</v>
      </c>
      <c r="Q43" s="27">
        <v>218</v>
      </c>
      <c r="R43" s="27">
        <v>30</v>
      </c>
      <c r="S43" s="28">
        <v>2627</v>
      </c>
      <c r="T43" s="27">
        <v>92</v>
      </c>
      <c r="U43" s="27">
        <v>185</v>
      </c>
      <c r="V43" s="27">
        <v>44</v>
      </c>
      <c r="W43" s="27">
        <v>322</v>
      </c>
      <c r="X43" s="27">
        <v>0</v>
      </c>
      <c r="Y43" s="27">
        <v>12</v>
      </c>
      <c r="Z43" s="27">
        <v>0</v>
      </c>
      <c r="AA43" s="27">
        <v>101</v>
      </c>
      <c r="AB43" s="27">
        <v>0</v>
      </c>
      <c r="AC43" s="27">
        <v>0</v>
      </c>
      <c r="AD43" s="27">
        <v>0</v>
      </c>
      <c r="AE43" s="27">
        <v>177</v>
      </c>
      <c r="AF43" s="27">
        <v>0</v>
      </c>
      <c r="AG43" s="27">
        <v>230</v>
      </c>
    </row>
    <row r="44" spans="1:33">
      <c r="A44" s="26">
        <v>43251</v>
      </c>
      <c r="B44" s="27" t="s">
        <v>398</v>
      </c>
      <c r="C44" s="27">
        <v>6298</v>
      </c>
      <c r="D44" s="28">
        <v>1473</v>
      </c>
      <c r="E44" s="27">
        <v>12</v>
      </c>
      <c r="F44" s="27">
        <v>0</v>
      </c>
      <c r="G44" s="27">
        <v>62</v>
      </c>
      <c r="H44" s="27">
        <v>0</v>
      </c>
      <c r="I44" s="27">
        <v>6</v>
      </c>
      <c r="J44" s="27">
        <v>10</v>
      </c>
      <c r="K44" s="27">
        <v>0</v>
      </c>
      <c r="L44" s="27">
        <v>0</v>
      </c>
      <c r="M44" s="27">
        <v>31</v>
      </c>
      <c r="N44" s="27">
        <v>10</v>
      </c>
      <c r="O44" s="27">
        <v>0</v>
      </c>
      <c r="P44" s="27">
        <v>0</v>
      </c>
      <c r="Q44" s="28">
        <v>2215</v>
      </c>
      <c r="R44" s="27">
        <v>9</v>
      </c>
      <c r="S44" s="28">
        <v>4189</v>
      </c>
      <c r="T44" s="27">
        <v>7</v>
      </c>
      <c r="U44" s="27">
        <v>67</v>
      </c>
      <c r="V44" s="27">
        <v>572</v>
      </c>
      <c r="W44" s="27">
        <v>4</v>
      </c>
      <c r="X44" s="27">
        <v>0</v>
      </c>
      <c r="Y44" s="27">
        <v>0</v>
      </c>
      <c r="Z44" s="27">
        <v>7</v>
      </c>
      <c r="AA44" s="27">
        <v>64</v>
      </c>
      <c r="AB44" s="27">
        <v>0</v>
      </c>
      <c r="AC44" s="27">
        <v>0</v>
      </c>
      <c r="AD44" s="27">
        <v>0</v>
      </c>
      <c r="AE44" s="27">
        <v>54</v>
      </c>
      <c r="AF44" s="27">
        <v>0</v>
      </c>
      <c r="AG44" s="27">
        <v>48</v>
      </c>
    </row>
    <row r="45" spans="1:33">
      <c r="A45" s="26">
        <v>43251</v>
      </c>
      <c r="B45" s="27" t="s">
        <v>115</v>
      </c>
      <c r="C45" s="27">
        <v>94112</v>
      </c>
      <c r="D45" s="28">
        <v>67065</v>
      </c>
      <c r="E45" s="27">
        <v>565</v>
      </c>
      <c r="F45" s="27">
        <v>5</v>
      </c>
      <c r="G45" s="27">
        <v>721</v>
      </c>
      <c r="H45" s="27">
        <v>0</v>
      </c>
      <c r="I45" s="27">
        <v>72</v>
      </c>
      <c r="J45" s="27">
        <v>51</v>
      </c>
      <c r="K45" s="27">
        <v>0</v>
      </c>
      <c r="L45" s="27">
        <v>0</v>
      </c>
      <c r="M45" s="27">
        <v>135</v>
      </c>
      <c r="N45" s="27">
        <v>0</v>
      </c>
      <c r="O45" s="27">
        <v>15</v>
      </c>
      <c r="P45" s="27">
        <v>52</v>
      </c>
      <c r="Q45" s="28">
        <v>4791</v>
      </c>
      <c r="R45" s="27">
        <v>288</v>
      </c>
      <c r="S45" s="28">
        <v>84947</v>
      </c>
      <c r="T45" s="27">
        <v>33</v>
      </c>
      <c r="U45" s="27">
        <v>230</v>
      </c>
      <c r="V45" s="27">
        <v>37</v>
      </c>
      <c r="W45" s="27">
        <v>20</v>
      </c>
      <c r="X45" s="27">
        <v>0</v>
      </c>
      <c r="Y45" s="27">
        <v>15</v>
      </c>
      <c r="Z45" s="27">
        <v>14</v>
      </c>
      <c r="AA45" s="27">
        <v>27</v>
      </c>
      <c r="AB45" s="27">
        <v>0</v>
      </c>
      <c r="AC45" s="27">
        <v>0</v>
      </c>
      <c r="AD45" s="27">
        <v>0</v>
      </c>
      <c r="AE45" s="27">
        <v>77</v>
      </c>
      <c r="AF45" s="27">
        <v>0</v>
      </c>
      <c r="AG45" s="28">
        <v>2624</v>
      </c>
    </row>
    <row r="46" spans="1:33">
      <c r="A46" s="26">
        <v>43251</v>
      </c>
      <c r="B46" s="27" t="s">
        <v>73</v>
      </c>
      <c r="C46" s="27">
        <v>2763</v>
      </c>
      <c r="D46" s="27">
        <v>588</v>
      </c>
      <c r="E46" s="27">
        <v>233</v>
      </c>
      <c r="F46" s="27">
        <v>0</v>
      </c>
      <c r="G46" s="27">
        <v>0</v>
      </c>
      <c r="H46" s="27">
        <v>0</v>
      </c>
      <c r="I46" s="27">
        <v>5</v>
      </c>
      <c r="J46" s="27">
        <v>0</v>
      </c>
      <c r="K46" s="27">
        <v>0</v>
      </c>
      <c r="L46" s="27">
        <v>0</v>
      </c>
      <c r="M46" s="27">
        <v>11</v>
      </c>
      <c r="N46" s="27">
        <v>0</v>
      </c>
      <c r="O46" s="27">
        <v>0</v>
      </c>
      <c r="P46" s="27">
        <v>0</v>
      </c>
      <c r="Q46" s="27">
        <v>367</v>
      </c>
      <c r="R46" s="27">
        <v>0</v>
      </c>
      <c r="S46" s="28">
        <v>1613</v>
      </c>
      <c r="T46" s="27">
        <v>336</v>
      </c>
      <c r="U46" s="27">
        <v>72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20</v>
      </c>
      <c r="AB46" s="27">
        <v>0</v>
      </c>
      <c r="AC46" s="27">
        <v>0</v>
      </c>
      <c r="AD46" s="27">
        <v>0</v>
      </c>
      <c r="AE46" s="27">
        <v>5</v>
      </c>
      <c r="AF46" s="27">
        <v>0</v>
      </c>
      <c r="AG46" s="27">
        <v>20</v>
      </c>
    </row>
    <row r="47" spans="1:33">
      <c r="A47" s="26">
        <v>43251</v>
      </c>
      <c r="B47" s="27" t="s">
        <v>75</v>
      </c>
      <c r="C47" s="27">
        <v>480</v>
      </c>
      <c r="D47" s="27">
        <v>174</v>
      </c>
      <c r="E47" s="27">
        <v>18</v>
      </c>
      <c r="F47" s="27">
        <v>0</v>
      </c>
      <c r="G47" s="27">
        <v>15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11</v>
      </c>
      <c r="R47" s="27">
        <v>0</v>
      </c>
      <c r="S47" s="27">
        <v>338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23</v>
      </c>
      <c r="AB47" s="27">
        <v>0</v>
      </c>
      <c r="AC47" s="27">
        <v>0</v>
      </c>
      <c r="AD47" s="27">
        <v>0</v>
      </c>
      <c r="AE47" s="27">
        <v>9</v>
      </c>
      <c r="AF47" s="27">
        <v>0</v>
      </c>
      <c r="AG47" s="27">
        <v>76</v>
      </c>
    </row>
    <row r="48" spans="1:33">
      <c r="A48" s="26">
        <v>43251</v>
      </c>
      <c r="B48" s="27" t="s">
        <v>76</v>
      </c>
      <c r="C48" s="27">
        <v>5495</v>
      </c>
      <c r="D48" s="28">
        <v>1923</v>
      </c>
      <c r="E48" s="27">
        <v>28</v>
      </c>
      <c r="F48" s="27">
        <v>4</v>
      </c>
      <c r="G48" s="27">
        <v>89</v>
      </c>
      <c r="H48" s="27">
        <v>0</v>
      </c>
      <c r="I48" s="27">
        <v>0</v>
      </c>
      <c r="J48" s="27">
        <v>4</v>
      </c>
      <c r="K48" s="27">
        <v>0</v>
      </c>
      <c r="L48" s="27">
        <v>0</v>
      </c>
      <c r="M48" s="27">
        <v>98</v>
      </c>
      <c r="N48" s="27">
        <v>0</v>
      </c>
      <c r="O48" s="27">
        <v>0</v>
      </c>
      <c r="P48" s="27">
        <v>8</v>
      </c>
      <c r="Q48" s="27">
        <v>84</v>
      </c>
      <c r="R48" s="27">
        <v>0</v>
      </c>
      <c r="S48" s="28">
        <v>4498</v>
      </c>
      <c r="T48" s="27">
        <v>19</v>
      </c>
      <c r="U48" s="27">
        <v>18</v>
      </c>
      <c r="V48" s="27">
        <v>14</v>
      </c>
      <c r="W48" s="27">
        <v>0</v>
      </c>
      <c r="X48" s="27">
        <v>0</v>
      </c>
      <c r="Y48" s="27">
        <v>0</v>
      </c>
      <c r="Z48" s="27">
        <v>0</v>
      </c>
      <c r="AA48" s="27">
        <v>58</v>
      </c>
      <c r="AB48" s="27">
        <v>0</v>
      </c>
      <c r="AC48" s="27">
        <v>0</v>
      </c>
      <c r="AD48" s="27">
        <v>0</v>
      </c>
      <c r="AE48" s="27">
        <v>199</v>
      </c>
      <c r="AF48" s="27">
        <v>0</v>
      </c>
      <c r="AG48" s="28">
        <v>1567</v>
      </c>
    </row>
    <row r="49" spans="1:33">
      <c r="A49" s="26">
        <v>43251</v>
      </c>
      <c r="B49" s="27" t="s">
        <v>77</v>
      </c>
      <c r="C49" s="27">
        <v>14639</v>
      </c>
      <c r="D49" s="28">
        <v>5273</v>
      </c>
      <c r="E49" s="27">
        <v>81</v>
      </c>
      <c r="F49" s="27">
        <v>9</v>
      </c>
      <c r="G49" s="27">
        <v>449</v>
      </c>
      <c r="H49" s="27">
        <v>0</v>
      </c>
      <c r="I49" s="27">
        <v>209</v>
      </c>
      <c r="J49" s="27">
        <v>46</v>
      </c>
      <c r="K49" s="27">
        <v>0</v>
      </c>
      <c r="L49" s="27">
        <v>0</v>
      </c>
      <c r="M49" s="27">
        <v>132</v>
      </c>
      <c r="N49" s="27">
        <v>0</v>
      </c>
      <c r="O49" s="27">
        <v>37</v>
      </c>
      <c r="P49" s="27">
        <v>166</v>
      </c>
      <c r="Q49" s="28">
        <v>2772</v>
      </c>
      <c r="R49" s="27">
        <v>43</v>
      </c>
      <c r="S49" s="28">
        <v>10048</v>
      </c>
      <c r="T49" s="27">
        <v>205</v>
      </c>
      <c r="U49" s="27">
        <v>215</v>
      </c>
      <c r="V49" s="27">
        <v>116</v>
      </c>
      <c r="W49" s="27">
        <v>175</v>
      </c>
      <c r="X49" s="27">
        <v>0</v>
      </c>
      <c r="Y49" s="27">
        <v>0</v>
      </c>
      <c r="Z49" s="27">
        <v>19</v>
      </c>
      <c r="AA49" s="27">
        <v>20</v>
      </c>
      <c r="AB49" s="27">
        <v>0</v>
      </c>
      <c r="AC49" s="27">
        <v>0</v>
      </c>
      <c r="AD49" s="27">
        <v>0</v>
      </c>
      <c r="AE49" s="27">
        <v>142</v>
      </c>
      <c r="AF49" s="27">
        <v>0</v>
      </c>
      <c r="AG49" s="27">
        <v>86</v>
      </c>
    </row>
    <row r="50" spans="1:33">
      <c r="A50" s="26">
        <v>43251</v>
      </c>
      <c r="B50" s="27" t="s">
        <v>80</v>
      </c>
      <c r="C50" s="27">
        <v>24731</v>
      </c>
      <c r="D50" s="28">
        <v>1655</v>
      </c>
      <c r="E50" s="27">
        <v>424</v>
      </c>
      <c r="F50" s="27">
        <v>8</v>
      </c>
      <c r="G50" s="27">
        <v>124</v>
      </c>
      <c r="H50" s="27">
        <v>0</v>
      </c>
      <c r="I50" s="27">
        <v>0</v>
      </c>
      <c r="J50" s="27">
        <v>116</v>
      </c>
      <c r="K50" s="27">
        <v>0</v>
      </c>
      <c r="L50" s="27">
        <v>0</v>
      </c>
      <c r="M50" s="27">
        <v>16</v>
      </c>
      <c r="N50" s="27">
        <v>0</v>
      </c>
      <c r="O50" s="27">
        <v>29</v>
      </c>
      <c r="P50" s="27">
        <v>86</v>
      </c>
      <c r="Q50" s="27">
        <v>128</v>
      </c>
      <c r="R50" s="27">
        <v>153</v>
      </c>
      <c r="S50" s="28">
        <v>22174</v>
      </c>
      <c r="T50" s="27">
        <v>42</v>
      </c>
      <c r="U50" s="27">
        <v>108</v>
      </c>
      <c r="V50" s="27">
        <v>82</v>
      </c>
      <c r="W50" s="27">
        <v>0</v>
      </c>
      <c r="X50" s="27">
        <v>0</v>
      </c>
      <c r="Y50" s="27">
        <v>0</v>
      </c>
      <c r="Z50" s="27">
        <v>32</v>
      </c>
      <c r="AA50" s="27">
        <v>15</v>
      </c>
      <c r="AB50" s="27">
        <v>0</v>
      </c>
      <c r="AC50" s="27">
        <v>0</v>
      </c>
      <c r="AD50" s="27">
        <v>0</v>
      </c>
      <c r="AE50" s="27">
        <v>31</v>
      </c>
      <c r="AF50" s="27">
        <v>0</v>
      </c>
      <c r="AG50" s="27">
        <v>22</v>
      </c>
    </row>
    <row r="51" spans="1:33">
      <c r="A51" s="26">
        <v>43251</v>
      </c>
      <c r="B51" s="27" t="s">
        <v>79</v>
      </c>
      <c r="C51" s="27">
        <v>15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</row>
    <row r="52" spans="1:33">
      <c r="A52" s="26">
        <v>43251</v>
      </c>
      <c r="B52" s="27" t="s">
        <v>81</v>
      </c>
      <c r="C52" s="27">
        <v>130</v>
      </c>
      <c r="D52" s="27">
        <v>13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5</v>
      </c>
      <c r="R52" s="27">
        <v>0</v>
      </c>
      <c r="S52" s="27">
        <v>27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</row>
    <row r="53" spans="1:33">
      <c r="A53" s="26">
        <v>43251</v>
      </c>
      <c r="B53" s="27" t="s">
        <v>82</v>
      </c>
      <c r="C53" s="27">
        <v>2958</v>
      </c>
      <c r="D53" s="27">
        <v>960</v>
      </c>
      <c r="E53" s="27">
        <v>80</v>
      </c>
      <c r="F53" s="27">
        <v>0</v>
      </c>
      <c r="G53" s="27">
        <v>28</v>
      </c>
      <c r="H53" s="27">
        <v>0</v>
      </c>
      <c r="I53" s="27">
        <v>9</v>
      </c>
      <c r="J53" s="27">
        <v>4</v>
      </c>
      <c r="K53" s="27">
        <v>0</v>
      </c>
      <c r="L53" s="27">
        <v>0</v>
      </c>
      <c r="M53" s="27">
        <v>23</v>
      </c>
      <c r="N53" s="27">
        <v>6</v>
      </c>
      <c r="O53" s="27">
        <v>0</v>
      </c>
      <c r="P53" s="27">
        <v>17</v>
      </c>
      <c r="Q53" s="27">
        <v>106</v>
      </c>
      <c r="R53" s="27">
        <v>8</v>
      </c>
      <c r="S53" s="28">
        <v>1908</v>
      </c>
      <c r="T53" s="27">
        <v>52</v>
      </c>
      <c r="U53" s="27">
        <v>29</v>
      </c>
      <c r="V53" s="27">
        <v>13</v>
      </c>
      <c r="W53" s="27">
        <v>21</v>
      </c>
      <c r="X53" s="27">
        <v>0</v>
      </c>
      <c r="Y53" s="27">
        <v>0</v>
      </c>
      <c r="Z53" s="27">
        <v>0</v>
      </c>
      <c r="AA53" s="27">
        <v>122</v>
      </c>
      <c r="AB53" s="27">
        <v>0</v>
      </c>
      <c r="AC53" s="27">
        <v>0</v>
      </c>
      <c r="AD53" s="27">
        <v>0</v>
      </c>
      <c r="AE53" s="27">
        <v>156</v>
      </c>
      <c r="AF53" s="27">
        <v>0</v>
      </c>
      <c r="AG53" s="27">
        <v>348</v>
      </c>
    </row>
    <row r="54" spans="1:33">
      <c r="A54" s="26">
        <v>43251</v>
      </c>
      <c r="B54" s="27" t="s">
        <v>225</v>
      </c>
      <c r="C54" s="27">
        <v>35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9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6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</row>
    <row r="55" spans="1:33">
      <c r="A55" s="26">
        <v>43251</v>
      </c>
      <c r="B55" s="27" t="s">
        <v>84</v>
      </c>
      <c r="C55" s="27">
        <v>3554</v>
      </c>
      <c r="D55" s="27">
        <v>634</v>
      </c>
      <c r="E55" s="27">
        <v>164</v>
      </c>
      <c r="F55" s="27">
        <v>0</v>
      </c>
      <c r="G55" s="27">
        <v>58</v>
      </c>
      <c r="H55" s="27">
        <v>0</v>
      </c>
      <c r="I55" s="27">
        <v>10</v>
      </c>
      <c r="J55" s="27">
        <v>11</v>
      </c>
      <c r="K55" s="27">
        <v>0</v>
      </c>
      <c r="L55" s="27">
        <v>0</v>
      </c>
      <c r="M55" s="27">
        <v>43</v>
      </c>
      <c r="N55" s="27">
        <v>13</v>
      </c>
      <c r="O55" s="27">
        <v>12</v>
      </c>
      <c r="P55" s="27">
        <v>0</v>
      </c>
      <c r="Q55" s="27">
        <v>466</v>
      </c>
      <c r="R55" s="27">
        <v>5</v>
      </c>
      <c r="S55" s="28">
        <v>1667</v>
      </c>
      <c r="T55" s="27">
        <v>117</v>
      </c>
      <c r="U55" s="27">
        <v>240</v>
      </c>
      <c r="V55" s="27">
        <v>140</v>
      </c>
      <c r="W55" s="27">
        <v>144</v>
      </c>
      <c r="X55" s="27">
        <v>0</v>
      </c>
      <c r="Y55" s="27">
        <v>4</v>
      </c>
      <c r="Z55" s="27">
        <v>0</v>
      </c>
      <c r="AA55" s="27">
        <v>18</v>
      </c>
      <c r="AB55" s="27">
        <v>0</v>
      </c>
      <c r="AC55" s="27">
        <v>0</v>
      </c>
      <c r="AD55" s="27">
        <v>0</v>
      </c>
      <c r="AE55" s="27">
        <v>44</v>
      </c>
      <c r="AF55" s="27">
        <v>0</v>
      </c>
      <c r="AG55" s="27">
        <v>30</v>
      </c>
    </row>
    <row r="56" spans="1:33">
      <c r="A56" s="26">
        <v>43251</v>
      </c>
      <c r="B56" s="27" t="s">
        <v>86</v>
      </c>
      <c r="C56" s="27">
        <v>2731</v>
      </c>
      <c r="D56" s="27">
        <v>915</v>
      </c>
      <c r="E56" s="27">
        <v>19</v>
      </c>
      <c r="F56" s="27">
        <v>0</v>
      </c>
      <c r="G56" s="27">
        <v>96</v>
      </c>
      <c r="H56" s="27">
        <v>0</v>
      </c>
      <c r="I56" s="27">
        <v>140</v>
      </c>
      <c r="J56" s="27">
        <v>24</v>
      </c>
      <c r="K56" s="27">
        <v>0</v>
      </c>
      <c r="L56" s="27">
        <v>0</v>
      </c>
      <c r="M56" s="27">
        <v>7</v>
      </c>
      <c r="N56" s="27">
        <v>4</v>
      </c>
      <c r="O56" s="27">
        <v>0</v>
      </c>
      <c r="P56" s="27">
        <v>28</v>
      </c>
      <c r="Q56" s="27">
        <v>60</v>
      </c>
      <c r="R56" s="27">
        <v>0</v>
      </c>
      <c r="S56" s="28">
        <v>1402</v>
      </c>
      <c r="T56" s="27">
        <v>10</v>
      </c>
      <c r="U56" s="27">
        <v>115</v>
      </c>
      <c r="V56" s="27">
        <v>14</v>
      </c>
      <c r="W56" s="27">
        <v>18</v>
      </c>
      <c r="X56" s="27">
        <v>0</v>
      </c>
      <c r="Y56" s="27">
        <v>0</v>
      </c>
      <c r="Z56" s="27">
        <v>5</v>
      </c>
      <c r="AA56" s="27">
        <v>420</v>
      </c>
      <c r="AB56" s="27">
        <v>0</v>
      </c>
      <c r="AC56" s="27">
        <v>0</v>
      </c>
      <c r="AD56" s="27">
        <v>0</v>
      </c>
      <c r="AE56" s="27">
        <v>58</v>
      </c>
      <c r="AF56" s="27">
        <v>0</v>
      </c>
      <c r="AG56" s="27">
        <v>124</v>
      </c>
    </row>
    <row r="57" spans="1:33">
      <c r="A57" s="26">
        <v>43251</v>
      </c>
      <c r="B57" s="27" t="s">
        <v>216</v>
      </c>
      <c r="C57" s="27">
        <v>383</v>
      </c>
      <c r="D57" s="27">
        <v>16</v>
      </c>
      <c r="E57" s="27">
        <v>16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4</v>
      </c>
      <c r="N57" s="27">
        <v>0</v>
      </c>
      <c r="O57" s="27">
        <v>0</v>
      </c>
      <c r="P57" s="27">
        <v>0</v>
      </c>
      <c r="Q57" s="27">
        <v>49</v>
      </c>
      <c r="R57" s="27">
        <v>0</v>
      </c>
      <c r="S57" s="27">
        <v>151</v>
      </c>
      <c r="T57" s="27">
        <v>18</v>
      </c>
      <c r="U57" s="27">
        <v>17</v>
      </c>
      <c r="V57" s="27">
        <v>10</v>
      </c>
      <c r="W57" s="27">
        <v>6</v>
      </c>
      <c r="X57" s="27">
        <v>0</v>
      </c>
      <c r="Y57" s="27">
        <v>0</v>
      </c>
      <c r="Z57" s="27">
        <v>0</v>
      </c>
      <c r="AA57" s="27">
        <v>12</v>
      </c>
      <c r="AB57" s="27">
        <v>0</v>
      </c>
      <c r="AC57" s="27">
        <v>0</v>
      </c>
      <c r="AD57" s="27">
        <v>0</v>
      </c>
      <c r="AE57" s="27">
        <v>4</v>
      </c>
      <c r="AF57" s="27">
        <v>0</v>
      </c>
      <c r="AG57" s="27">
        <v>7</v>
      </c>
    </row>
    <row r="58" spans="1:33">
      <c r="A58" s="26">
        <v>43251</v>
      </c>
      <c r="B58" s="27" t="s">
        <v>107</v>
      </c>
      <c r="C58" s="27">
        <v>7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</row>
    <row r="59" spans="1:33">
      <c r="A59" s="26">
        <v>43251</v>
      </c>
      <c r="B59" s="27" t="s">
        <v>85</v>
      </c>
      <c r="C59" s="27">
        <v>3440</v>
      </c>
      <c r="D59" s="28">
        <v>1541</v>
      </c>
      <c r="E59" s="27">
        <v>21</v>
      </c>
      <c r="F59" s="27">
        <v>0</v>
      </c>
      <c r="G59" s="27">
        <v>92</v>
      </c>
      <c r="H59" s="27">
        <v>0</v>
      </c>
      <c r="I59" s="27">
        <v>14</v>
      </c>
      <c r="J59" s="27">
        <v>45</v>
      </c>
      <c r="K59" s="27">
        <v>0</v>
      </c>
      <c r="L59" s="27">
        <v>0</v>
      </c>
      <c r="M59" s="27">
        <v>61</v>
      </c>
      <c r="N59" s="27">
        <v>0</v>
      </c>
      <c r="O59" s="27">
        <v>30</v>
      </c>
      <c r="P59" s="27">
        <v>22</v>
      </c>
      <c r="Q59" s="27">
        <v>250</v>
      </c>
      <c r="R59" s="27">
        <v>62</v>
      </c>
      <c r="S59" s="28">
        <v>2578</v>
      </c>
      <c r="T59" s="27">
        <v>70</v>
      </c>
      <c r="U59" s="27">
        <v>123</v>
      </c>
      <c r="V59" s="27">
        <v>26</v>
      </c>
      <c r="W59" s="27">
        <v>20</v>
      </c>
      <c r="X59" s="27">
        <v>0</v>
      </c>
      <c r="Y59" s="27">
        <v>0</v>
      </c>
      <c r="Z59" s="27">
        <v>9</v>
      </c>
      <c r="AA59" s="27">
        <v>0</v>
      </c>
      <c r="AB59" s="27">
        <v>0</v>
      </c>
      <c r="AC59" s="27">
        <v>0</v>
      </c>
      <c r="AD59" s="27">
        <v>0</v>
      </c>
      <c r="AE59" s="27">
        <v>28</v>
      </c>
      <c r="AF59" s="27">
        <v>0</v>
      </c>
      <c r="AG59" s="27">
        <v>35</v>
      </c>
    </row>
    <row r="60" spans="1:33">
      <c r="A60" s="26">
        <v>43251</v>
      </c>
      <c r="B60" s="27" t="s">
        <v>89</v>
      </c>
      <c r="C60" s="27">
        <v>637</v>
      </c>
      <c r="D60" s="27">
        <v>4</v>
      </c>
      <c r="E60" s="27">
        <v>14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184</v>
      </c>
      <c r="R60" s="27">
        <v>0</v>
      </c>
      <c r="S60" s="27">
        <v>228</v>
      </c>
      <c r="T60" s="27">
        <v>13</v>
      </c>
      <c r="U60" s="27">
        <v>6</v>
      </c>
      <c r="V60" s="27">
        <v>5</v>
      </c>
      <c r="W60" s="27">
        <v>23</v>
      </c>
      <c r="X60" s="27">
        <v>0</v>
      </c>
      <c r="Y60" s="27">
        <v>0</v>
      </c>
      <c r="Z60" s="27">
        <v>0</v>
      </c>
      <c r="AA60" s="27">
        <v>9</v>
      </c>
      <c r="AB60" s="27">
        <v>0</v>
      </c>
      <c r="AC60" s="27">
        <v>0</v>
      </c>
      <c r="AD60" s="27">
        <v>0</v>
      </c>
      <c r="AE60" s="27">
        <v>9</v>
      </c>
      <c r="AF60" s="27">
        <v>0</v>
      </c>
      <c r="AG60" s="27">
        <v>0</v>
      </c>
    </row>
    <row r="61" spans="1:33">
      <c r="A61" s="26">
        <v>43251</v>
      </c>
      <c r="B61" s="27" t="s">
        <v>94</v>
      </c>
      <c r="C61" s="27">
        <v>80</v>
      </c>
      <c r="D61" s="27">
        <v>20</v>
      </c>
      <c r="E61" s="27">
        <v>11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12</v>
      </c>
      <c r="R61" s="27">
        <v>0</v>
      </c>
      <c r="S61" s="27">
        <v>64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</row>
    <row r="62" spans="1:33">
      <c r="A62" s="26">
        <v>43251</v>
      </c>
      <c r="B62" s="27" t="s">
        <v>91</v>
      </c>
      <c r="C62" s="27">
        <v>292</v>
      </c>
      <c r="D62" s="27">
        <v>23</v>
      </c>
      <c r="E62" s="27">
        <v>5</v>
      </c>
      <c r="F62" s="27">
        <v>0</v>
      </c>
      <c r="G62" s="27">
        <v>5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7</v>
      </c>
      <c r="Q62" s="27">
        <v>4</v>
      </c>
      <c r="R62" s="27">
        <v>0</v>
      </c>
      <c r="S62" s="27">
        <v>73</v>
      </c>
      <c r="T62" s="27">
        <v>6</v>
      </c>
      <c r="U62" s="27">
        <v>7</v>
      </c>
      <c r="V62" s="27">
        <v>0</v>
      </c>
      <c r="W62" s="27">
        <v>11</v>
      </c>
      <c r="X62" s="27">
        <v>0</v>
      </c>
      <c r="Y62" s="27">
        <v>0</v>
      </c>
      <c r="Z62" s="27">
        <v>0</v>
      </c>
      <c r="AA62" s="27">
        <v>95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17</v>
      </c>
    </row>
    <row r="63" spans="1:33">
      <c r="A63" s="26">
        <v>43251</v>
      </c>
      <c r="B63" s="27" t="s">
        <v>90</v>
      </c>
      <c r="C63" s="27">
        <v>7209</v>
      </c>
      <c r="D63" s="28">
        <v>1580</v>
      </c>
      <c r="E63" s="27">
        <v>102</v>
      </c>
      <c r="F63" s="27">
        <v>0</v>
      </c>
      <c r="G63" s="27">
        <v>97</v>
      </c>
      <c r="H63" s="27">
        <v>0</v>
      </c>
      <c r="I63" s="27">
        <v>190</v>
      </c>
      <c r="J63" s="27">
        <v>57</v>
      </c>
      <c r="K63" s="27">
        <v>0</v>
      </c>
      <c r="L63" s="27">
        <v>0</v>
      </c>
      <c r="M63" s="27">
        <v>32</v>
      </c>
      <c r="N63" s="27">
        <v>0</v>
      </c>
      <c r="O63" s="27">
        <v>44</v>
      </c>
      <c r="P63" s="27">
        <v>73</v>
      </c>
      <c r="Q63" s="27">
        <v>130</v>
      </c>
      <c r="R63" s="27">
        <v>48</v>
      </c>
      <c r="S63" s="28">
        <v>5275</v>
      </c>
      <c r="T63" s="27">
        <v>24</v>
      </c>
      <c r="U63" s="27">
        <v>94</v>
      </c>
      <c r="V63" s="27">
        <v>37</v>
      </c>
      <c r="W63" s="27">
        <v>20</v>
      </c>
      <c r="X63" s="27">
        <v>0</v>
      </c>
      <c r="Y63" s="27">
        <v>0</v>
      </c>
      <c r="Z63" s="27">
        <v>28</v>
      </c>
      <c r="AA63" s="27">
        <v>56</v>
      </c>
      <c r="AB63" s="27">
        <v>0</v>
      </c>
      <c r="AC63" s="27">
        <v>0</v>
      </c>
      <c r="AD63" s="27">
        <v>0</v>
      </c>
      <c r="AE63" s="27">
        <v>47</v>
      </c>
      <c r="AF63" s="27">
        <v>0</v>
      </c>
      <c r="AG63" s="27">
        <v>254</v>
      </c>
    </row>
    <row r="64" spans="1:33">
      <c r="A64" s="26">
        <v>43251</v>
      </c>
      <c r="B64" s="27" t="s">
        <v>95</v>
      </c>
      <c r="C64" s="27">
        <v>114003</v>
      </c>
      <c r="D64" s="28">
        <v>35656</v>
      </c>
      <c r="E64" s="28">
        <v>11880</v>
      </c>
      <c r="F64" s="27">
        <v>100</v>
      </c>
      <c r="G64" s="28">
        <v>3497</v>
      </c>
      <c r="H64" s="27">
        <v>0</v>
      </c>
      <c r="I64" s="28">
        <v>1593</v>
      </c>
      <c r="J64" s="28">
        <v>1472</v>
      </c>
      <c r="K64" s="27">
        <v>0</v>
      </c>
      <c r="L64" s="27">
        <v>0</v>
      </c>
      <c r="M64" s="27">
        <v>376</v>
      </c>
      <c r="N64" s="27">
        <v>0</v>
      </c>
      <c r="O64" s="27">
        <v>87</v>
      </c>
      <c r="P64" s="27">
        <v>605</v>
      </c>
      <c r="Q64" s="28">
        <v>2974</v>
      </c>
      <c r="R64" s="27">
        <v>684</v>
      </c>
      <c r="S64" s="28">
        <v>82907</v>
      </c>
      <c r="T64" s="27">
        <v>561</v>
      </c>
      <c r="U64" s="27">
        <v>157</v>
      </c>
      <c r="V64" s="27">
        <v>142</v>
      </c>
      <c r="W64" s="27">
        <v>83</v>
      </c>
      <c r="X64" s="27">
        <v>7</v>
      </c>
      <c r="Y64" s="27">
        <v>103</v>
      </c>
      <c r="Z64" s="27">
        <v>17</v>
      </c>
      <c r="AA64" s="27">
        <v>159</v>
      </c>
      <c r="AB64" s="27">
        <v>0</v>
      </c>
      <c r="AC64" s="27">
        <v>0</v>
      </c>
      <c r="AD64" s="27">
        <v>0</v>
      </c>
      <c r="AE64" s="28">
        <v>1966</v>
      </c>
      <c r="AF64" s="27">
        <v>0</v>
      </c>
      <c r="AG64" s="28">
        <v>3861</v>
      </c>
    </row>
    <row r="65" spans="1:33">
      <c r="A65" s="26">
        <v>43251</v>
      </c>
      <c r="B65" s="27" t="s">
        <v>100</v>
      </c>
      <c r="C65" s="27">
        <v>56</v>
      </c>
      <c r="D65" s="27">
        <v>18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29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4</v>
      </c>
      <c r="AF65" s="27">
        <v>0</v>
      </c>
      <c r="AG65" s="27">
        <v>0</v>
      </c>
    </row>
    <row r="66" spans="1:33">
      <c r="A66" s="26">
        <v>43251</v>
      </c>
      <c r="B66" s="27" t="s">
        <v>186</v>
      </c>
      <c r="C66" s="27">
        <v>371</v>
      </c>
      <c r="D66" s="27">
        <v>58</v>
      </c>
      <c r="E66" s="27">
        <v>16</v>
      </c>
      <c r="F66" s="27">
        <v>0</v>
      </c>
      <c r="G66" s="27">
        <v>4</v>
      </c>
      <c r="H66" s="27">
        <v>0</v>
      </c>
      <c r="I66" s="27">
        <v>6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72</v>
      </c>
      <c r="R66" s="27">
        <v>0</v>
      </c>
      <c r="S66" s="27">
        <v>254</v>
      </c>
      <c r="T66" s="27">
        <v>12</v>
      </c>
      <c r="U66" s="27">
        <v>0</v>
      </c>
      <c r="V66" s="27">
        <v>0</v>
      </c>
      <c r="W66" s="27">
        <v>10</v>
      </c>
      <c r="X66" s="27">
        <v>0</v>
      </c>
      <c r="Y66" s="27">
        <v>0</v>
      </c>
      <c r="Z66" s="27">
        <v>0</v>
      </c>
      <c r="AA66" s="27">
        <v>22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40</v>
      </c>
    </row>
    <row r="67" spans="1:33">
      <c r="A67" s="26">
        <v>43251</v>
      </c>
      <c r="B67" s="27" t="s">
        <v>96</v>
      </c>
      <c r="C67" s="27">
        <v>71</v>
      </c>
      <c r="D67" s="27">
        <v>6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6</v>
      </c>
      <c r="R67" s="27">
        <v>0</v>
      </c>
      <c r="S67" s="27">
        <v>24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9</v>
      </c>
      <c r="AF67" s="27">
        <v>0</v>
      </c>
      <c r="AG67" s="27">
        <v>0</v>
      </c>
    </row>
    <row r="68" spans="1:33">
      <c r="A68" s="26">
        <v>43251</v>
      </c>
      <c r="B68" s="27" t="s">
        <v>104</v>
      </c>
      <c r="C68" s="27">
        <v>132</v>
      </c>
      <c r="D68" s="27">
        <v>18</v>
      </c>
      <c r="E68" s="27">
        <v>5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21</v>
      </c>
      <c r="R68" s="27">
        <v>0</v>
      </c>
      <c r="S68" s="27">
        <v>61</v>
      </c>
      <c r="T68" s="27">
        <v>0</v>
      </c>
      <c r="U68" s="27">
        <v>0</v>
      </c>
      <c r="V68" s="27">
        <v>0</v>
      </c>
      <c r="W68" s="27">
        <v>14</v>
      </c>
      <c r="X68" s="27">
        <v>0</v>
      </c>
      <c r="Y68" s="27">
        <v>0</v>
      </c>
      <c r="Z68" s="27">
        <v>0</v>
      </c>
      <c r="AA68" s="27">
        <v>10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5</v>
      </c>
    </row>
    <row r="69" spans="1:33">
      <c r="A69" s="26">
        <v>43251</v>
      </c>
      <c r="B69" s="27" t="s">
        <v>99</v>
      </c>
      <c r="C69" s="27">
        <v>15533</v>
      </c>
      <c r="D69" s="28">
        <v>8382</v>
      </c>
      <c r="E69" s="27">
        <v>91</v>
      </c>
      <c r="F69" s="27">
        <v>0</v>
      </c>
      <c r="G69" s="27">
        <v>48</v>
      </c>
      <c r="H69" s="27">
        <v>0</v>
      </c>
      <c r="I69" s="27">
        <v>9</v>
      </c>
      <c r="J69" s="27">
        <v>6</v>
      </c>
      <c r="K69" s="27">
        <v>0</v>
      </c>
      <c r="L69" s="27">
        <v>0</v>
      </c>
      <c r="M69" s="27">
        <v>103</v>
      </c>
      <c r="N69" s="27">
        <v>7</v>
      </c>
      <c r="O69" s="27">
        <v>0</v>
      </c>
      <c r="P69" s="27">
        <v>0</v>
      </c>
      <c r="Q69" s="28">
        <v>2450</v>
      </c>
      <c r="R69" s="27">
        <v>0</v>
      </c>
      <c r="S69" s="28">
        <v>11832</v>
      </c>
      <c r="T69" s="27">
        <v>195</v>
      </c>
      <c r="U69" s="27">
        <v>407</v>
      </c>
      <c r="V69" s="27">
        <v>130</v>
      </c>
      <c r="W69" s="27">
        <v>8</v>
      </c>
      <c r="X69" s="27">
        <v>0</v>
      </c>
      <c r="Y69" s="27">
        <v>0</v>
      </c>
      <c r="Z69" s="27">
        <v>9</v>
      </c>
      <c r="AA69" s="27">
        <v>45</v>
      </c>
      <c r="AB69" s="27">
        <v>0</v>
      </c>
      <c r="AC69" s="27">
        <v>0</v>
      </c>
      <c r="AD69" s="27">
        <v>0</v>
      </c>
      <c r="AE69" s="27">
        <v>171</v>
      </c>
      <c r="AF69" s="27">
        <v>0</v>
      </c>
      <c r="AG69" s="27">
        <v>123</v>
      </c>
    </row>
    <row r="70" spans="1:33">
      <c r="A70" s="26">
        <v>43251</v>
      </c>
      <c r="B70" s="27" t="s">
        <v>78</v>
      </c>
      <c r="C70" s="27">
        <v>69158</v>
      </c>
      <c r="D70" s="28">
        <v>31315</v>
      </c>
      <c r="E70" s="27">
        <v>558</v>
      </c>
      <c r="F70" s="27">
        <v>70</v>
      </c>
      <c r="G70" s="28">
        <v>2204</v>
      </c>
      <c r="H70" s="27">
        <v>0</v>
      </c>
      <c r="I70" s="27">
        <v>59</v>
      </c>
      <c r="J70" s="27">
        <v>64</v>
      </c>
      <c r="K70" s="27">
        <v>0</v>
      </c>
      <c r="L70" s="27">
        <v>0</v>
      </c>
      <c r="M70" s="27">
        <v>67</v>
      </c>
      <c r="N70" s="27">
        <v>8</v>
      </c>
      <c r="O70" s="27">
        <v>165</v>
      </c>
      <c r="P70" s="27">
        <v>681</v>
      </c>
      <c r="Q70" s="28">
        <v>5507</v>
      </c>
      <c r="R70" s="27">
        <v>117</v>
      </c>
      <c r="S70" s="28">
        <v>48077</v>
      </c>
      <c r="T70" s="27">
        <v>818</v>
      </c>
      <c r="U70" s="27">
        <v>418</v>
      </c>
      <c r="V70" s="27">
        <v>602</v>
      </c>
      <c r="W70" s="27">
        <v>15</v>
      </c>
      <c r="X70" s="27">
        <v>0</v>
      </c>
      <c r="Y70" s="27">
        <v>8</v>
      </c>
      <c r="Z70" s="27">
        <v>54</v>
      </c>
      <c r="AA70" s="27">
        <v>154</v>
      </c>
      <c r="AB70" s="27">
        <v>0</v>
      </c>
      <c r="AC70" s="27">
        <v>0</v>
      </c>
      <c r="AD70" s="27">
        <v>0</v>
      </c>
      <c r="AE70" s="27">
        <v>618</v>
      </c>
      <c r="AF70" s="27">
        <v>0</v>
      </c>
      <c r="AG70" s="27">
        <v>122</v>
      </c>
    </row>
    <row r="71" spans="1:33">
      <c r="A71" s="26">
        <v>43251</v>
      </c>
      <c r="B71" s="27" t="s">
        <v>101</v>
      </c>
      <c r="C71" s="27">
        <v>1444</v>
      </c>
      <c r="D71" s="27">
        <v>142</v>
      </c>
      <c r="E71" s="27">
        <v>40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318</v>
      </c>
      <c r="R71" s="27">
        <v>0</v>
      </c>
      <c r="S71" s="27">
        <v>587</v>
      </c>
      <c r="T71" s="27">
        <v>9</v>
      </c>
      <c r="U71" s="27">
        <v>16</v>
      </c>
      <c r="V71" s="27">
        <v>8</v>
      </c>
      <c r="W71" s="27">
        <v>93</v>
      </c>
      <c r="X71" s="27">
        <v>0</v>
      </c>
      <c r="Y71" s="27">
        <v>0</v>
      </c>
      <c r="Z71" s="27">
        <v>0</v>
      </c>
      <c r="AA71" s="27">
        <v>25</v>
      </c>
      <c r="AB71" s="27">
        <v>0</v>
      </c>
      <c r="AC71" s="27">
        <v>0</v>
      </c>
      <c r="AD71" s="27">
        <v>0</v>
      </c>
      <c r="AE71" s="27">
        <v>18</v>
      </c>
      <c r="AF71" s="27">
        <v>0</v>
      </c>
      <c r="AG71" s="27">
        <v>14</v>
      </c>
    </row>
    <row r="72" spans="1:33">
      <c r="A72" s="26">
        <v>43251</v>
      </c>
      <c r="B72" s="27" t="s">
        <v>102</v>
      </c>
      <c r="C72" s="27">
        <v>26</v>
      </c>
      <c r="D72" s="27">
        <v>17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19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</row>
    <row r="73" spans="1:33">
      <c r="A73" s="26">
        <v>43251</v>
      </c>
      <c r="B73" s="27" t="s">
        <v>108</v>
      </c>
      <c r="C73" s="27">
        <v>39268</v>
      </c>
      <c r="D73" s="28">
        <v>14246</v>
      </c>
      <c r="E73" s="27">
        <v>145</v>
      </c>
      <c r="F73" s="27">
        <v>60</v>
      </c>
      <c r="G73" s="28">
        <v>1507</v>
      </c>
      <c r="H73" s="27">
        <v>0</v>
      </c>
      <c r="I73" s="27">
        <v>33</v>
      </c>
      <c r="J73" s="27">
        <v>47</v>
      </c>
      <c r="K73" s="27">
        <v>0</v>
      </c>
      <c r="L73" s="27">
        <v>0</v>
      </c>
      <c r="M73" s="27">
        <v>519</v>
      </c>
      <c r="N73" s="27">
        <v>10</v>
      </c>
      <c r="O73" s="27">
        <v>28</v>
      </c>
      <c r="P73" s="27">
        <v>58</v>
      </c>
      <c r="Q73" s="28">
        <v>1966</v>
      </c>
      <c r="R73" s="27">
        <v>6</v>
      </c>
      <c r="S73" s="28">
        <v>30728</v>
      </c>
      <c r="T73" s="27">
        <v>60</v>
      </c>
      <c r="U73" s="27">
        <v>66</v>
      </c>
      <c r="V73" s="27">
        <v>59</v>
      </c>
      <c r="W73" s="27">
        <v>11</v>
      </c>
      <c r="X73" s="27">
        <v>0</v>
      </c>
      <c r="Y73" s="27">
        <v>6</v>
      </c>
      <c r="Z73" s="27">
        <v>6</v>
      </c>
      <c r="AA73" s="27">
        <v>326</v>
      </c>
      <c r="AB73" s="27">
        <v>0</v>
      </c>
      <c r="AC73" s="27">
        <v>0</v>
      </c>
      <c r="AD73" s="27">
        <v>0</v>
      </c>
      <c r="AE73" s="28">
        <v>3354</v>
      </c>
      <c r="AF73" s="27">
        <v>0</v>
      </c>
      <c r="AG73" s="28">
        <v>5622</v>
      </c>
    </row>
    <row r="74" spans="1:33">
      <c r="A74" s="26">
        <v>43251</v>
      </c>
      <c r="B74" s="27" t="s">
        <v>103</v>
      </c>
      <c r="C74" s="27">
        <v>33</v>
      </c>
      <c r="D74" s="27">
        <v>5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12</v>
      </c>
      <c r="T74" s="27">
        <v>0</v>
      </c>
      <c r="U74" s="27">
        <v>6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</row>
    <row r="75" spans="1:33">
      <c r="A75" s="26">
        <v>43251</v>
      </c>
      <c r="B75" s="27" t="s">
        <v>98</v>
      </c>
      <c r="C75" s="27">
        <v>94</v>
      </c>
      <c r="D75" s="27">
        <v>27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4</v>
      </c>
      <c r="R75" s="27">
        <v>0</v>
      </c>
      <c r="S75" s="27">
        <v>54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11</v>
      </c>
      <c r="AB75" s="27">
        <v>0</v>
      </c>
      <c r="AC75" s="27">
        <v>0</v>
      </c>
      <c r="AD75" s="27">
        <v>0</v>
      </c>
      <c r="AE75" s="27">
        <v>4</v>
      </c>
      <c r="AF75" s="27">
        <v>0</v>
      </c>
      <c r="AG75" s="27">
        <v>5</v>
      </c>
    </row>
    <row r="76" spans="1:33">
      <c r="A76" s="26">
        <v>43251</v>
      </c>
      <c r="B76" s="27" t="s">
        <v>106</v>
      </c>
      <c r="C76" s="27">
        <v>1521</v>
      </c>
      <c r="D76" s="27">
        <v>480</v>
      </c>
      <c r="E76" s="27">
        <v>27</v>
      </c>
      <c r="F76" s="27">
        <v>6</v>
      </c>
      <c r="G76" s="27">
        <v>4</v>
      </c>
      <c r="H76" s="27">
        <v>0</v>
      </c>
      <c r="I76" s="27">
        <v>8</v>
      </c>
      <c r="J76" s="27">
        <v>0</v>
      </c>
      <c r="K76" s="27">
        <v>0</v>
      </c>
      <c r="L76" s="27">
        <v>0</v>
      </c>
      <c r="M76" s="27">
        <v>9</v>
      </c>
      <c r="N76" s="27">
        <v>0</v>
      </c>
      <c r="O76" s="27">
        <v>0</v>
      </c>
      <c r="P76" s="27">
        <v>4</v>
      </c>
      <c r="Q76" s="27">
        <v>48</v>
      </c>
      <c r="R76" s="27">
        <v>14</v>
      </c>
      <c r="S76" s="28">
        <v>1275</v>
      </c>
      <c r="T76" s="27">
        <v>31</v>
      </c>
      <c r="U76" s="27">
        <v>4</v>
      </c>
      <c r="V76" s="27">
        <v>0</v>
      </c>
      <c r="W76" s="27">
        <v>10</v>
      </c>
      <c r="X76" s="27">
        <v>0</v>
      </c>
      <c r="Y76" s="27">
        <v>0</v>
      </c>
      <c r="Z76" s="27">
        <v>0</v>
      </c>
      <c r="AA76" s="27">
        <v>5</v>
      </c>
      <c r="AB76" s="27">
        <v>0</v>
      </c>
      <c r="AC76" s="27">
        <v>0</v>
      </c>
      <c r="AD76" s="27">
        <v>0</v>
      </c>
      <c r="AE76" s="27">
        <v>14</v>
      </c>
      <c r="AF76" s="27">
        <v>0</v>
      </c>
      <c r="AG76" s="27">
        <v>182</v>
      </c>
    </row>
    <row r="77" spans="1:33">
      <c r="A77" s="26">
        <v>43251</v>
      </c>
      <c r="B77" s="27" t="s">
        <v>110</v>
      </c>
      <c r="C77" s="27">
        <v>55</v>
      </c>
      <c r="D77" s="27">
        <v>13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4</v>
      </c>
      <c r="R77" s="27">
        <v>0</v>
      </c>
      <c r="S77" s="27">
        <v>25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12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</row>
    <row r="78" spans="1:33">
      <c r="A78" s="26">
        <v>43251</v>
      </c>
      <c r="B78" s="27" t="s">
        <v>109</v>
      </c>
      <c r="C78" s="27">
        <v>1106</v>
      </c>
      <c r="D78" s="27">
        <v>69</v>
      </c>
      <c r="E78" s="27">
        <v>62</v>
      </c>
      <c r="F78" s="27">
        <v>0</v>
      </c>
      <c r="G78" s="27">
        <v>20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7</v>
      </c>
      <c r="N78" s="27">
        <v>8</v>
      </c>
      <c r="O78" s="27">
        <v>0</v>
      </c>
      <c r="P78" s="27">
        <v>0</v>
      </c>
      <c r="Q78" s="27">
        <v>71</v>
      </c>
      <c r="R78" s="27">
        <v>5</v>
      </c>
      <c r="S78" s="27">
        <v>374</v>
      </c>
      <c r="T78" s="27">
        <v>44</v>
      </c>
      <c r="U78" s="27">
        <v>79</v>
      </c>
      <c r="V78" s="27">
        <v>15</v>
      </c>
      <c r="W78" s="27">
        <v>21</v>
      </c>
      <c r="X78" s="27">
        <v>0</v>
      </c>
      <c r="Y78" s="27">
        <v>0</v>
      </c>
      <c r="Z78" s="27">
        <v>0</v>
      </c>
      <c r="AA78" s="27">
        <v>18</v>
      </c>
      <c r="AB78" s="27">
        <v>0</v>
      </c>
      <c r="AC78" s="27">
        <v>0</v>
      </c>
      <c r="AD78" s="27">
        <v>0</v>
      </c>
      <c r="AE78" s="27">
        <v>12</v>
      </c>
      <c r="AF78" s="27">
        <v>0</v>
      </c>
      <c r="AG78" s="27">
        <v>27</v>
      </c>
    </row>
    <row r="79" spans="1:33">
      <c r="A79" s="26">
        <v>43251</v>
      </c>
      <c r="B79" s="27" t="s">
        <v>105</v>
      </c>
      <c r="C79" s="27">
        <v>37</v>
      </c>
      <c r="D79" s="27">
        <v>0</v>
      </c>
      <c r="E79" s="27">
        <v>4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11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</row>
    <row r="80" spans="1:33">
      <c r="A80" s="26">
        <v>43251</v>
      </c>
      <c r="B80" s="27" t="s">
        <v>111</v>
      </c>
      <c r="C80" s="27">
        <v>11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</row>
    <row r="81" spans="1:33">
      <c r="A81" s="26">
        <v>43251</v>
      </c>
      <c r="B81" s="27" t="s">
        <v>112</v>
      </c>
      <c r="C81" s="27">
        <v>58</v>
      </c>
      <c r="D81" s="27">
        <v>6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4</v>
      </c>
      <c r="R81" s="27">
        <v>0</v>
      </c>
      <c r="S81" s="27">
        <v>14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</row>
    <row r="82" spans="1:33">
      <c r="A82" s="26">
        <v>43251</v>
      </c>
      <c r="B82" s="27" t="s">
        <v>116</v>
      </c>
      <c r="C82" s="27">
        <v>183</v>
      </c>
      <c r="D82" s="27">
        <v>8</v>
      </c>
      <c r="E82" s="27">
        <v>16</v>
      </c>
      <c r="F82" s="27">
        <v>0</v>
      </c>
      <c r="G82" s="27">
        <v>5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25</v>
      </c>
      <c r="R82" s="27">
        <v>0</v>
      </c>
      <c r="S82" s="27">
        <v>69</v>
      </c>
      <c r="T82" s="27">
        <v>5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6</v>
      </c>
      <c r="AF82" s="27">
        <v>0</v>
      </c>
      <c r="AG82" s="27">
        <v>0</v>
      </c>
    </row>
    <row r="83" spans="1:33">
      <c r="A83" s="26">
        <v>43251</v>
      </c>
      <c r="B83" s="27" t="s">
        <v>114</v>
      </c>
      <c r="C83" s="27">
        <v>803</v>
      </c>
      <c r="D83" s="27">
        <v>101</v>
      </c>
      <c r="E83" s="27">
        <v>41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21</v>
      </c>
      <c r="R83" s="27">
        <v>0</v>
      </c>
      <c r="S83" s="27">
        <v>353</v>
      </c>
      <c r="T83" s="27">
        <v>8</v>
      </c>
      <c r="U83" s="27">
        <v>15</v>
      </c>
      <c r="V83" s="27">
        <v>4</v>
      </c>
      <c r="W83" s="27">
        <v>12</v>
      </c>
      <c r="X83" s="27">
        <v>0</v>
      </c>
      <c r="Y83" s="27">
        <v>0</v>
      </c>
      <c r="Z83" s="27">
        <v>0</v>
      </c>
      <c r="AA83" s="27">
        <v>25</v>
      </c>
      <c r="AB83" s="27">
        <v>0</v>
      </c>
      <c r="AC83" s="27">
        <v>0</v>
      </c>
      <c r="AD83" s="27">
        <v>0</v>
      </c>
      <c r="AE83" s="27">
        <v>22</v>
      </c>
      <c r="AF83" s="27">
        <v>0</v>
      </c>
      <c r="AG83" s="27">
        <v>18</v>
      </c>
    </row>
    <row r="84" spans="1:33">
      <c r="A84" s="26">
        <v>43251</v>
      </c>
      <c r="B84" s="27" t="s">
        <v>117</v>
      </c>
      <c r="C84" s="27">
        <v>15187</v>
      </c>
      <c r="D84" s="28">
        <v>7844</v>
      </c>
      <c r="E84" s="27">
        <v>540</v>
      </c>
      <c r="F84" s="27">
        <v>13</v>
      </c>
      <c r="G84" s="27">
        <v>237</v>
      </c>
      <c r="H84" s="27">
        <v>0</v>
      </c>
      <c r="I84" s="27">
        <v>5</v>
      </c>
      <c r="J84" s="27">
        <v>38</v>
      </c>
      <c r="K84" s="27">
        <v>0</v>
      </c>
      <c r="L84" s="27">
        <v>0</v>
      </c>
      <c r="M84" s="27">
        <v>48</v>
      </c>
      <c r="N84" s="27">
        <v>0</v>
      </c>
      <c r="O84" s="27">
        <v>15</v>
      </c>
      <c r="P84" s="27">
        <v>41</v>
      </c>
      <c r="Q84" s="28">
        <v>1957</v>
      </c>
      <c r="R84" s="27">
        <v>25</v>
      </c>
      <c r="S84" s="28">
        <v>12414</v>
      </c>
      <c r="T84" s="27">
        <v>159</v>
      </c>
      <c r="U84" s="27">
        <v>200</v>
      </c>
      <c r="V84" s="27">
        <v>32</v>
      </c>
      <c r="W84" s="27">
        <v>5</v>
      </c>
      <c r="X84" s="27">
        <v>0</v>
      </c>
      <c r="Y84" s="27">
        <v>0</v>
      </c>
      <c r="Z84" s="27">
        <v>43</v>
      </c>
      <c r="AA84" s="27">
        <v>21</v>
      </c>
      <c r="AB84" s="27">
        <v>0</v>
      </c>
      <c r="AC84" s="27">
        <v>0</v>
      </c>
      <c r="AD84" s="27">
        <v>0</v>
      </c>
      <c r="AE84" s="27">
        <v>115</v>
      </c>
      <c r="AF84" s="27">
        <v>0</v>
      </c>
      <c r="AG84" s="27">
        <v>84</v>
      </c>
    </row>
    <row r="85" spans="1:33">
      <c r="A85" s="26">
        <v>43251</v>
      </c>
      <c r="B85" s="27" t="s">
        <v>123</v>
      </c>
      <c r="C85" s="27">
        <v>2000</v>
      </c>
      <c r="D85" s="27">
        <v>484</v>
      </c>
      <c r="E85" s="27">
        <v>101</v>
      </c>
      <c r="F85" s="27">
        <v>0</v>
      </c>
      <c r="G85" s="27">
        <v>97</v>
      </c>
      <c r="H85" s="27">
        <v>0</v>
      </c>
      <c r="I85" s="27">
        <v>0</v>
      </c>
      <c r="J85" s="27">
        <v>7</v>
      </c>
      <c r="K85" s="27">
        <v>0</v>
      </c>
      <c r="L85" s="27">
        <v>0</v>
      </c>
      <c r="M85" s="27">
        <v>32</v>
      </c>
      <c r="N85" s="27">
        <v>0</v>
      </c>
      <c r="O85" s="27">
        <v>59</v>
      </c>
      <c r="P85" s="27">
        <v>10</v>
      </c>
      <c r="Q85" s="27">
        <v>367</v>
      </c>
      <c r="R85" s="27">
        <v>7</v>
      </c>
      <c r="S85" s="28">
        <v>1429</v>
      </c>
      <c r="T85" s="27">
        <v>70</v>
      </c>
      <c r="U85" s="27">
        <v>76</v>
      </c>
      <c r="V85" s="27">
        <v>0</v>
      </c>
      <c r="W85" s="27">
        <v>37</v>
      </c>
      <c r="X85" s="27">
        <v>0</v>
      </c>
      <c r="Y85" s="27">
        <v>5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22</v>
      </c>
      <c r="AF85" s="27">
        <v>0</v>
      </c>
      <c r="AG85" s="27">
        <v>49</v>
      </c>
    </row>
    <row r="86" spans="1:33">
      <c r="A86" s="26">
        <v>43251</v>
      </c>
      <c r="B86" s="27" t="s">
        <v>121</v>
      </c>
      <c r="C86" s="27">
        <v>47617</v>
      </c>
      <c r="D86" s="28">
        <v>3109</v>
      </c>
      <c r="E86" s="28">
        <v>1277</v>
      </c>
      <c r="F86" s="27">
        <v>458</v>
      </c>
      <c r="G86" s="27">
        <v>277</v>
      </c>
      <c r="H86" s="27">
        <v>0</v>
      </c>
      <c r="I86" s="27">
        <v>286</v>
      </c>
      <c r="J86" s="27">
        <v>278</v>
      </c>
      <c r="K86" s="27">
        <v>7</v>
      </c>
      <c r="L86" s="27">
        <v>0</v>
      </c>
      <c r="M86" s="27">
        <v>106</v>
      </c>
      <c r="N86" s="27">
        <v>107</v>
      </c>
      <c r="O86" s="27">
        <v>340</v>
      </c>
      <c r="P86" s="27">
        <v>8</v>
      </c>
      <c r="Q86" s="28">
        <v>3735</v>
      </c>
      <c r="R86" s="27">
        <v>42</v>
      </c>
      <c r="S86" s="28">
        <v>16376</v>
      </c>
      <c r="T86" s="28">
        <v>3575</v>
      </c>
      <c r="U86" s="27">
        <v>498</v>
      </c>
      <c r="V86" s="27">
        <v>708</v>
      </c>
      <c r="W86" s="27">
        <v>733</v>
      </c>
      <c r="X86" s="27">
        <v>0</v>
      </c>
      <c r="Y86" s="27">
        <v>314</v>
      </c>
      <c r="Z86" s="27">
        <v>46</v>
      </c>
      <c r="AA86" s="28">
        <v>3066</v>
      </c>
      <c r="AB86" s="27">
        <v>0</v>
      </c>
      <c r="AC86" s="27">
        <v>0</v>
      </c>
      <c r="AD86" s="27">
        <v>0</v>
      </c>
      <c r="AE86" s="27">
        <v>121</v>
      </c>
      <c r="AF86" s="27">
        <v>0</v>
      </c>
      <c r="AG86" s="28">
        <v>1735</v>
      </c>
    </row>
    <row r="87" spans="1:33">
      <c r="A87" s="26">
        <v>43251</v>
      </c>
      <c r="B87" s="27" t="s">
        <v>118</v>
      </c>
      <c r="C87" s="27">
        <v>20721</v>
      </c>
      <c r="D87" s="28">
        <v>1233</v>
      </c>
      <c r="E87" s="27">
        <v>410</v>
      </c>
      <c r="F87" s="27">
        <v>34</v>
      </c>
      <c r="G87" s="27">
        <v>634</v>
      </c>
      <c r="H87" s="27">
        <v>0</v>
      </c>
      <c r="I87" s="27">
        <v>0</v>
      </c>
      <c r="J87" s="27">
        <v>21</v>
      </c>
      <c r="K87" s="27">
        <v>19</v>
      </c>
      <c r="L87" s="27">
        <v>0</v>
      </c>
      <c r="M87" s="27">
        <v>21</v>
      </c>
      <c r="N87" s="27">
        <v>11</v>
      </c>
      <c r="O87" s="27">
        <v>0</v>
      </c>
      <c r="P87" s="27">
        <v>40</v>
      </c>
      <c r="Q87" s="28">
        <v>3638</v>
      </c>
      <c r="R87" s="27">
        <v>827</v>
      </c>
      <c r="S87" s="28">
        <v>12350</v>
      </c>
      <c r="T87" s="28">
        <v>1833</v>
      </c>
      <c r="U87" s="27">
        <v>397</v>
      </c>
      <c r="V87" s="27">
        <v>274</v>
      </c>
      <c r="W87" s="27">
        <v>92</v>
      </c>
      <c r="X87" s="27">
        <v>0</v>
      </c>
      <c r="Y87" s="27">
        <v>16</v>
      </c>
      <c r="Z87" s="27">
        <v>4</v>
      </c>
      <c r="AA87" s="27">
        <v>678</v>
      </c>
      <c r="AB87" s="27">
        <v>0</v>
      </c>
      <c r="AC87" s="27">
        <v>0</v>
      </c>
      <c r="AD87" s="27">
        <v>0</v>
      </c>
      <c r="AE87" s="27">
        <v>107</v>
      </c>
      <c r="AF87" s="27">
        <v>0</v>
      </c>
      <c r="AG87" s="28">
        <v>3611</v>
      </c>
    </row>
    <row r="88" spans="1:33">
      <c r="A88" s="26">
        <v>43251</v>
      </c>
      <c r="B88" s="27" t="s">
        <v>122</v>
      </c>
      <c r="C88" s="27">
        <v>105</v>
      </c>
      <c r="D88" s="27">
        <v>0</v>
      </c>
      <c r="E88" s="27">
        <v>0</v>
      </c>
      <c r="F88" s="27">
        <v>0</v>
      </c>
      <c r="G88" s="27">
        <v>5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</row>
    <row r="89" spans="1:33">
      <c r="A89" s="26">
        <v>43251</v>
      </c>
      <c r="B89" s="27" t="s">
        <v>119</v>
      </c>
      <c r="C89" s="27">
        <v>7087</v>
      </c>
      <c r="D89" s="28">
        <v>1027</v>
      </c>
      <c r="E89" s="28">
        <v>1508</v>
      </c>
      <c r="F89" s="27">
        <v>0</v>
      </c>
      <c r="G89" s="27">
        <v>271</v>
      </c>
      <c r="H89" s="27">
        <v>0</v>
      </c>
      <c r="I89" s="27">
        <v>17</v>
      </c>
      <c r="J89" s="27">
        <v>12</v>
      </c>
      <c r="K89" s="27">
        <v>0</v>
      </c>
      <c r="L89" s="27">
        <v>0</v>
      </c>
      <c r="M89" s="27">
        <v>89</v>
      </c>
      <c r="N89" s="27">
        <v>0</v>
      </c>
      <c r="O89" s="27">
        <v>28</v>
      </c>
      <c r="P89" s="27">
        <v>300</v>
      </c>
      <c r="Q89" s="27">
        <v>498</v>
      </c>
      <c r="R89" s="27">
        <v>4</v>
      </c>
      <c r="S89" s="28">
        <v>5338</v>
      </c>
      <c r="T89" s="27">
        <v>62</v>
      </c>
      <c r="U89" s="27">
        <v>142</v>
      </c>
      <c r="V89" s="27">
        <v>21</v>
      </c>
      <c r="W89" s="27">
        <v>53</v>
      </c>
      <c r="X89" s="27">
        <v>0</v>
      </c>
      <c r="Y89" s="27">
        <v>10</v>
      </c>
      <c r="Z89" s="27">
        <v>0</v>
      </c>
      <c r="AA89" s="27">
        <v>10</v>
      </c>
      <c r="AB89" s="27">
        <v>0</v>
      </c>
      <c r="AC89" s="27">
        <v>0</v>
      </c>
      <c r="AD89" s="27">
        <v>0</v>
      </c>
      <c r="AE89" s="27">
        <v>49</v>
      </c>
      <c r="AF89" s="27">
        <v>0</v>
      </c>
      <c r="AG89" s="27">
        <v>17</v>
      </c>
    </row>
    <row r="90" spans="1:33">
      <c r="A90" s="26">
        <v>43251</v>
      </c>
      <c r="B90" s="27" t="s">
        <v>120</v>
      </c>
      <c r="C90" s="27">
        <v>4821</v>
      </c>
      <c r="D90" s="28">
        <v>1950</v>
      </c>
      <c r="E90" s="27">
        <v>70</v>
      </c>
      <c r="F90" s="27">
        <v>0</v>
      </c>
      <c r="G90" s="27">
        <v>124</v>
      </c>
      <c r="H90" s="27">
        <v>0</v>
      </c>
      <c r="I90" s="27">
        <v>61</v>
      </c>
      <c r="J90" s="27">
        <v>16</v>
      </c>
      <c r="K90" s="27">
        <v>0</v>
      </c>
      <c r="L90" s="27">
        <v>0</v>
      </c>
      <c r="M90" s="27">
        <v>45</v>
      </c>
      <c r="N90" s="27">
        <v>0</v>
      </c>
      <c r="O90" s="27">
        <v>7</v>
      </c>
      <c r="P90" s="27">
        <v>5</v>
      </c>
      <c r="Q90" s="27">
        <v>163</v>
      </c>
      <c r="R90" s="27">
        <v>15</v>
      </c>
      <c r="S90" s="28">
        <v>2746</v>
      </c>
      <c r="T90" s="27">
        <v>38</v>
      </c>
      <c r="U90" s="27">
        <v>78</v>
      </c>
      <c r="V90" s="27">
        <v>17</v>
      </c>
      <c r="W90" s="27">
        <v>401</v>
      </c>
      <c r="X90" s="27">
        <v>0</v>
      </c>
      <c r="Y90" s="27">
        <v>7</v>
      </c>
      <c r="Z90" s="27">
        <v>13</v>
      </c>
      <c r="AA90" s="27">
        <v>13</v>
      </c>
      <c r="AB90" s="27">
        <v>0</v>
      </c>
      <c r="AC90" s="27">
        <v>0</v>
      </c>
      <c r="AD90" s="27">
        <v>0</v>
      </c>
      <c r="AE90" s="27">
        <v>106</v>
      </c>
      <c r="AF90" s="27">
        <v>0</v>
      </c>
      <c r="AG90" s="27">
        <v>150</v>
      </c>
    </row>
    <row r="91" spans="1:33">
      <c r="A91" s="26">
        <v>43251</v>
      </c>
      <c r="B91" s="27" t="s">
        <v>124</v>
      </c>
      <c r="C91" s="27">
        <v>197471</v>
      </c>
      <c r="D91" s="28">
        <v>67802</v>
      </c>
      <c r="E91" s="28">
        <v>25786</v>
      </c>
      <c r="F91" s="27">
        <v>220</v>
      </c>
      <c r="G91" s="28">
        <v>4515</v>
      </c>
      <c r="H91" s="27">
        <v>0</v>
      </c>
      <c r="I91" s="27">
        <v>348</v>
      </c>
      <c r="J91" s="27">
        <v>467</v>
      </c>
      <c r="K91" s="27">
        <v>0</v>
      </c>
      <c r="L91" s="27">
        <v>0</v>
      </c>
      <c r="M91" s="28">
        <v>3476</v>
      </c>
      <c r="N91" s="27">
        <v>9</v>
      </c>
      <c r="O91" s="28">
        <v>6229</v>
      </c>
      <c r="P91" s="27">
        <v>745</v>
      </c>
      <c r="Q91" s="28">
        <v>10002</v>
      </c>
      <c r="R91" s="27">
        <v>362</v>
      </c>
      <c r="S91" s="28">
        <v>156125</v>
      </c>
      <c r="T91" s="27">
        <v>388</v>
      </c>
      <c r="U91" s="27">
        <v>409</v>
      </c>
      <c r="V91" s="27">
        <v>309</v>
      </c>
      <c r="W91" s="27">
        <v>41</v>
      </c>
      <c r="X91" s="27">
        <v>0</v>
      </c>
      <c r="Y91" s="27">
        <v>16</v>
      </c>
      <c r="Z91" s="27">
        <v>52</v>
      </c>
      <c r="AA91" s="27">
        <v>440</v>
      </c>
      <c r="AB91" s="27">
        <v>0</v>
      </c>
      <c r="AC91" s="27">
        <v>0</v>
      </c>
      <c r="AD91" s="27">
        <v>0</v>
      </c>
      <c r="AE91" s="28">
        <v>3964</v>
      </c>
      <c r="AF91" s="27">
        <v>0</v>
      </c>
      <c r="AG91" s="28">
        <v>6283</v>
      </c>
    </row>
    <row r="92" spans="1:33">
      <c r="A92" s="26">
        <v>43251</v>
      </c>
      <c r="B92" s="27" t="s">
        <v>125</v>
      </c>
      <c r="C92" s="27">
        <v>1865</v>
      </c>
      <c r="D92" s="27">
        <v>482</v>
      </c>
      <c r="E92" s="27">
        <v>89</v>
      </c>
      <c r="F92" s="27">
        <v>0</v>
      </c>
      <c r="G92" s="27">
        <v>8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11</v>
      </c>
      <c r="N92" s="27">
        <v>0</v>
      </c>
      <c r="O92" s="27">
        <v>5</v>
      </c>
      <c r="P92" s="27">
        <v>0</v>
      </c>
      <c r="Q92" s="27">
        <v>189</v>
      </c>
      <c r="R92" s="27">
        <v>0</v>
      </c>
      <c r="S92" s="28">
        <v>1431</v>
      </c>
      <c r="T92" s="27">
        <v>50</v>
      </c>
      <c r="U92" s="27">
        <v>25</v>
      </c>
      <c r="V92" s="27">
        <v>10</v>
      </c>
      <c r="W92" s="27">
        <v>17</v>
      </c>
      <c r="X92" s="27">
        <v>0</v>
      </c>
      <c r="Y92" s="27">
        <v>0</v>
      </c>
      <c r="Z92" s="27">
        <v>0</v>
      </c>
      <c r="AA92" s="27">
        <v>74</v>
      </c>
      <c r="AB92" s="27">
        <v>0</v>
      </c>
      <c r="AC92" s="27">
        <v>0</v>
      </c>
      <c r="AD92" s="27">
        <v>0</v>
      </c>
      <c r="AE92" s="27">
        <v>35</v>
      </c>
      <c r="AF92" s="27">
        <v>0</v>
      </c>
      <c r="AG92" s="27">
        <v>381</v>
      </c>
    </row>
    <row r="93" spans="1:33">
      <c r="A93" s="26">
        <v>43251</v>
      </c>
      <c r="B93" s="27" t="s">
        <v>127</v>
      </c>
      <c r="C93" s="27">
        <v>24205</v>
      </c>
      <c r="D93" s="28">
        <v>6481</v>
      </c>
      <c r="E93" s="27">
        <v>185</v>
      </c>
      <c r="F93" s="27">
        <v>0</v>
      </c>
      <c r="G93" s="27">
        <v>200</v>
      </c>
      <c r="H93" s="27">
        <v>0</v>
      </c>
      <c r="I93" s="27">
        <v>56</v>
      </c>
      <c r="J93" s="27">
        <v>22</v>
      </c>
      <c r="K93" s="27">
        <v>167</v>
      </c>
      <c r="L93" s="27">
        <v>0</v>
      </c>
      <c r="M93" s="27">
        <v>55</v>
      </c>
      <c r="N93" s="28">
        <v>1391</v>
      </c>
      <c r="O93" s="27">
        <v>52</v>
      </c>
      <c r="P93" s="27">
        <v>15</v>
      </c>
      <c r="Q93" s="28">
        <v>1969</v>
      </c>
      <c r="R93" s="27">
        <v>0</v>
      </c>
      <c r="S93" s="28">
        <v>13050</v>
      </c>
      <c r="T93" s="27">
        <v>96</v>
      </c>
      <c r="U93" s="27">
        <v>692</v>
      </c>
      <c r="V93" s="27">
        <v>76</v>
      </c>
      <c r="W93" s="27">
        <v>227</v>
      </c>
      <c r="X93" s="27">
        <v>545</v>
      </c>
      <c r="Y93" s="27">
        <v>0</v>
      </c>
      <c r="Z93" s="27">
        <v>6</v>
      </c>
      <c r="AA93" s="27">
        <v>194</v>
      </c>
      <c r="AB93" s="27">
        <v>0</v>
      </c>
      <c r="AC93" s="27">
        <v>0</v>
      </c>
      <c r="AD93" s="28">
        <v>2493</v>
      </c>
      <c r="AE93" s="27">
        <v>176</v>
      </c>
      <c r="AF93" s="27">
        <v>0</v>
      </c>
      <c r="AG93" s="27">
        <v>168</v>
      </c>
    </row>
    <row r="94" spans="1:33">
      <c r="A94" s="26">
        <v>43251</v>
      </c>
      <c r="B94" s="27" t="s">
        <v>126</v>
      </c>
      <c r="C94" s="27">
        <v>937</v>
      </c>
      <c r="D94" s="27">
        <v>198</v>
      </c>
      <c r="E94" s="27">
        <v>30</v>
      </c>
      <c r="F94" s="27">
        <v>0</v>
      </c>
      <c r="G94" s="27">
        <v>31</v>
      </c>
      <c r="H94" s="27">
        <v>0</v>
      </c>
      <c r="I94" s="27">
        <v>0</v>
      </c>
      <c r="J94" s="27">
        <v>141</v>
      </c>
      <c r="K94" s="27">
        <v>0</v>
      </c>
      <c r="L94" s="27">
        <v>0</v>
      </c>
      <c r="M94" s="27">
        <v>0</v>
      </c>
      <c r="N94" s="27">
        <v>0</v>
      </c>
      <c r="O94" s="27">
        <v>7</v>
      </c>
      <c r="P94" s="27">
        <v>0</v>
      </c>
      <c r="Q94" s="27">
        <v>10</v>
      </c>
      <c r="R94" s="27">
        <v>0</v>
      </c>
      <c r="S94" s="27">
        <v>522</v>
      </c>
      <c r="T94" s="27">
        <v>0</v>
      </c>
      <c r="U94" s="27">
        <v>16</v>
      </c>
      <c r="V94" s="27">
        <v>0</v>
      </c>
      <c r="W94" s="27">
        <v>9</v>
      </c>
      <c r="X94" s="27">
        <v>0</v>
      </c>
      <c r="Y94" s="27">
        <v>47</v>
      </c>
      <c r="Z94" s="27">
        <v>0</v>
      </c>
      <c r="AA94" s="27">
        <v>24</v>
      </c>
      <c r="AB94" s="27">
        <v>0</v>
      </c>
      <c r="AC94" s="27">
        <v>0</v>
      </c>
      <c r="AD94" s="27">
        <v>0</v>
      </c>
      <c r="AE94" s="27">
        <v>73</v>
      </c>
      <c r="AF94" s="27">
        <v>0</v>
      </c>
      <c r="AG94" s="27">
        <v>6</v>
      </c>
    </row>
    <row r="95" spans="1:33">
      <c r="A95" s="26">
        <v>43251</v>
      </c>
      <c r="B95" s="27" t="s">
        <v>136</v>
      </c>
      <c r="C95" s="27">
        <v>2168</v>
      </c>
      <c r="D95" s="28">
        <v>1122</v>
      </c>
      <c r="E95" s="27">
        <v>11</v>
      </c>
      <c r="F95" s="27">
        <v>0</v>
      </c>
      <c r="G95" s="27">
        <v>17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10</v>
      </c>
      <c r="N95" s="27">
        <v>0</v>
      </c>
      <c r="O95" s="27">
        <v>0</v>
      </c>
      <c r="P95" s="27">
        <v>0</v>
      </c>
      <c r="Q95" s="27">
        <v>39</v>
      </c>
      <c r="R95" s="27">
        <v>0</v>
      </c>
      <c r="S95" s="28">
        <v>1196</v>
      </c>
      <c r="T95" s="27">
        <v>5</v>
      </c>
      <c r="U95" s="27">
        <v>125</v>
      </c>
      <c r="V95" s="27">
        <v>34</v>
      </c>
      <c r="W95" s="27">
        <v>0</v>
      </c>
      <c r="X95" s="27">
        <v>0</v>
      </c>
      <c r="Y95" s="27">
        <v>0</v>
      </c>
      <c r="Z95" s="27">
        <v>0</v>
      </c>
      <c r="AA95" s="27">
        <v>14</v>
      </c>
      <c r="AB95" s="27">
        <v>0</v>
      </c>
      <c r="AC95" s="27">
        <v>0</v>
      </c>
      <c r="AD95" s="27">
        <v>0</v>
      </c>
      <c r="AE95" s="27">
        <v>14</v>
      </c>
      <c r="AF95" s="27">
        <v>0</v>
      </c>
      <c r="AG95" s="27">
        <v>0</v>
      </c>
    </row>
    <row r="96" spans="1:33">
      <c r="A96" s="26">
        <v>43251</v>
      </c>
      <c r="B96" s="27" t="s">
        <v>128</v>
      </c>
      <c r="C96" s="27">
        <v>3040</v>
      </c>
      <c r="D96" s="27">
        <v>521</v>
      </c>
      <c r="E96" s="27">
        <v>138</v>
      </c>
      <c r="F96" s="27">
        <v>0</v>
      </c>
      <c r="G96" s="27">
        <v>10</v>
      </c>
      <c r="H96" s="27">
        <v>0</v>
      </c>
      <c r="I96" s="27">
        <v>6</v>
      </c>
      <c r="J96" s="27">
        <v>14</v>
      </c>
      <c r="K96" s="27">
        <v>0</v>
      </c>
      <c r="L96" s="27">
        <v>0</v>
      </c>
      <c r="M96" s="27">
        <v>15</v>
      </c>
      <c r="N96" s="27">
        <v>8</v>
      </c>
      <c r="O96" s="27">
        <v>0</v>
      </c>
      <c r="P96" s="27">
        <v>0</v>
      </c>
      <c r="Q96" s="27">
        <v>243</v>
      </c>
      <c r="R96" s="27">
        <v>4</v>
      </c>
      <c r="S96" s="28">
        <v>1489</v>
      </c>
      <c r="T96" s="27">
        <v>171</v>
      </c>
      <c r="U96" s="27">
        <v>20</v>
      </c>
      <c r="V96" s="27">
        <v>9</v>
      </c>
      <c r="W96" s="27">
        <v>137</v>
      </c>
      <c r="X96" s="27">
        <v>0</v>
      </c>
      <c r="Y96" s="27">
        <v>75</v>
      </c>
      <c r="Z96" s="27">
        <v>0</v>
      </c>
      <c r="AA96" s="27">
        <v>115</v>
      </c>
      <c r="AB96" s="27">
        <v>0</v>
      </c>
      <c r="AC96" s="27">
        <v>0</v>
      </c>
      <c r="AD96" s="27">
        <v>0</v>
      </c>
      <c r="AE96" s="27">
        <v>73</v>
      </c>
      <c r="AF96" s="27">
        <v>0</v>
      </c>
      <c r="AG96" s="27">
        <v>98</v>
      </c>
    </row>
    <row r="97" spans="1:33">
      <c r="A97" s="26">
        <v>43251</v>
      </c>
      <c r="B97" s="27" t="s">
        <v>245</v>
      </c>
      <c r="C97" s="27">
        <v>226</v>
      </c>
      <c r="D97" s="27">
        <v>79</v>
      </c>
      <c r="E97" s="27">
        <v>0</v>
      </c>
      <c r="F97" s="27">
        <v>0</v>
      </c>
      <c r="G97" s="27">
        <v>6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9</v>
      </c>
      <c r="R97" s="27">
        <v>0</v>
      </c>
      <c r="S97" s="27">
        <v>101</v>
      </c>
      <c r="T97" s="27">
        <v>0</v>
      </c>
      <c r="U97" s="27">
        <v>13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</row>
    <row r="98" spans="1:33">
      <c r="A98" s="26">
        <v>43251</v>
      </c>
      <c r="B98" s="27" t="s">
        <v>134</v>
      </c>
      <c r="C98" s="27">
        <v>166</v>
      </c>
      <c r="D98" s="27">
        <v>14</v>
      </c>
      <c r="E98" s="27">
        <v>0</v>
      </c>
      <c r="F98" s="27">
        <v>0</v>
      </c>
      <c r="G98" s="27">
        <v>10</v>
      </c>
      <c r="H98" s="27">
        <v>0</v>
      </c>
      <c r="I98" s="27">
        <v>5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75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7</v>
      </c>
      <c r="AB98" s="27">
        <v>0</v>
      </c>
      <c r="AC98" s="27">
        <v>0</v>
      </c>
      <c r="AD98" s="27">
        <v>0</v>
      </c>
      <c r="AE98" s="27">
        <v>54</v>
      </c>
      <c r="AF98" s="27">
        <v>0</v>
      </c>
      <c r="AG98" s="27">
        <v>0</v>
      </c>
    </row>
    <row r="99" spans="1:33">
      <c r="A99" s="26">
        <v>43251</v>
      </c>
      <c r="B99" s="27" t="s">
        <v>129</v>
      </c>
      <c r="C99" s="27">
        <v>929</v>
      </c>
      <c r="D99" s="27">
        <v>230</v>
      </c>
      <c r="E99" s="27">
        <v>14</v>
      </c>
      <c r="F99" s="27">
        <v>0</v>
      </c>
      <c r="G99" s="27">
        <v>4</v>
      </c>
      <c r="H99" s="27">
        <v>0</v>
      </c>
      <c r="I99" s="27">
        <v>0</v>
      </c>
      <c r="J99" s="27">
        <v>19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241</v>
      </c>
      <c r="R99" s="27">
        <v>0</v>
      </c>
      <c r="S99" s="27">
        <v>554</v>
      </c>
      <c r="T99" s="27">
        <v>13</v>
      </c>
      <c r="U99" s="27">
        <v>68</v>
      </c>
      <c r="V99" s="27">
        <v>23</v>
      </c>
      <c r="W99" s="27">
        <v>0</v>
      </c>
      <c r="X99" s="27">
        <v>0</v>
      </c>
      <c r="Y99" s="27">
        <v>0</v>
      </c>
      <c r="Z99" s="27">
        <v>4</v>
      </c>
      <c r="AA99" s="27">
        <v>4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12</v>
      </c>
    </row>
    <row r="100" spans="1:33">
      <c r="A100" s="26">
        <v>43251</v>
      </c>
      <c r="B100" s="27" t="s">
        <v>137</v>
      </c>
      <c r="C100" s="27">
        <v>1208</v>
      </c>
      <c r="D100" s="27">
        <v>21</v>
      </c>
      <c r="E100" s="27">
        <v>11</v>
      </c>
      <c r="F100" s="27">
        <v>0</v>
      </c>
      <c r="G100" s="27">
        <v>42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508</v>
      </c>
      <c r="R100" s="27">
        <v>0</v>
      </c>
      <c r="S100" s="27">
        <v>575</v>
      </c>
      <c r="T100" s="27">
        <v>13</v>
      </c>
      <c r="U100" s="27">
        <v>58</v>
      </c>
      <c r="V100" s="27">
        <v>33</v>
      </c>
      <c r="W100" s="27">
        <v>5</v>
      </c>
      <c r="X100" s="27">
        <v>0</v>
      </c>
      <c r="Y100" s="27">
        <v>0</v>
      </c>
      <c r="Z100" s="27">
        <v>0</v>
      </c>
      <c r="AA100" s="27">
        <v>70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11</v>
      </c>
    </row>
    <row r="101" spans="1:33">
      <c r="A101" s="26">
        <v>43251</v>
      </c>
      <c r="B101" s="27" t="s">
        <v>146</v>
      </c>
      <c r="C101" s="27">
        <v>2965</v>
      </c>
      <c r="D101" s="28">
        <v>1209</v>
      </c>
      <c r="E101" s="27">
        <v>6</v>
      </c>
      <c r="F101" s="27">
        <v>0</v>
      </c>
      <c r="G101" s="27">
        <v>94</v>
      </c>
      <c r="H101" s="27">
        <v>0</v>
      </c>
      <c r="I101" s="27">
        <v>0</v>
      </c>
      <c r="J101" s="27">
        <v>73</v>
      </c>
      <c r="K101" s="27">
        <v>0</v>
      </c>
      <c r="L101" s="27">
        <v>0</v>
      </c>
      <c r="M101" s="27">
        <v>49</v>
      </c>
      <c r="N101" s="27">
        <v>0</v>
      </c>
      <c r="O101" s="27">
        <v>0</v>
      </c>
      <c r="P101" s="27">
        <v>12</v>
      </c>
      <c r="Q101" s="27">
        <v>352</v>
      </c>
      <c r="R101" s="27">
        <v>44</v>
      </c>
      <c r="S101" s="28">
        <v>2201</v>
      </c>
      <c r="T101" s="27">
        <v>25</v>
      </c>
      <c r="U101" s="27">
        <v>87</v>
      </c>
      <c r="V101" s="27">
        <v>31</v>
      </c>
      <c r="W101" s="27">
        <v>4</v>
      </c>
      <c r="X101" s="27">
        <v>0</v>
      </c>
      <c r="Y101" s="27">
        <v>0</v>
      </c>
      <c r="Z101" s="27">
        <v>13</v>
      </c>
      <c r="AA101" s="27">
        <v>0</v>
      </c>
      <c r="AB101" s="27">
        <v>0</v>
      </c>
      <c r="AC101" s="27">
        <v>0</v>
      </c>
      <c r="AD101" s="27">
        <v>0</v>
      </c>
      <c r="AE101" s="27">
        <v>34</v>
      </c>
      <c r="AF101" s="27">
        <v>0</v>
      </c>
      <c r="AG101" s="27">
        <v>24</v>
      </c>
    </row>
    <row r="102" spans="1:33">
      <c r="A102" s="26">
        <v>43251</v>
      </c>
      <c r="B102" s="27" t="s">
        <v>138</v>
      </c>
      <c r="C102" s="27">
        <v>515</v>
      </c>
      <c r="D102" s="27">
        <v>106</v>
      </c>
      <c r="E102" s="27">
        <v>8</v>
      </c>
      <c r="F102" s="27">
        <v>0</v>
      </c>
      <c r="G102" s="27">
        <v>44</v>
      </c>
      <c r="H102" s="27">
        <v>0</v>
      </c>
      <c r="I102" s="27">
        <v>12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18</v>
      </c>
      <c r="R102" s="27">
        <v>0</v>
      </c>
      <c r="S102" s="27">
        <v>178</v>
      </c>
      <c r="T102" s="27">
        <v>0</v>
      </c>
      <c r="U102" s="27">
        <v>4</v>
      </c>
      <c r="V102" s="27">
        <v>0</v>
      </c>
      <c r="W102" s="27">
        <v>0</v>
      </c>
      <c r="X102" s="27">
        <v>0</v>
      </c>
      <c r="Y102" s="27">
        <v>0</v>
      </c>
      <c r="Z102" s="27">
        <v>8</v>
      </c>
      <c r="AA102" s="27">
        <v>35</v>
      </c>
      <c r="AB102" s="27">
        <v>0</v>
      </c>
      <c r="AC102" s="27">
        <v>0</v>
      </c>
      <c r="AD102" s="27">
        <v>0</v>
      </c>
      <c r="AE102" s="27">
        <v>24</v>
      </c>
      <c r="AF102" s="27">
        <v>0</v>
      </c>
      <c r="AG102" s="27">
        <v>6</v>
      </c>
    </row>
    <row r="103" spans="1:33">
      <c r="A103" s="26">
        <v>43251</v>
      </c>
      <c r="B103" s="27" t="s">
        <v>143</v>
      </c>
      <c r="C103" s="27">
        <v>54</v>
      </c>
      <c r="D103" s="27">
        <v>0</v>
      </c>
      <c r="E103" s="27">
        <v>10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23</v>
      </c>
      <c r="R103" s="27">
        <v>0</v>
      </c>
      <c r="S103" s="27">
        <v>36</v>
      </c>
      <c r="T103" s="27">
        <v>0</v>
      </c>
      <c r="U103" s="27">
        <v>0</v>
      </c>
      <c r="V103" s="27">
        <v>0</v>
      </c>
      <c r="W103" s="27">
        <v>6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</row>
    <row r="104" spans="1:33">
      <c r="A104" s="26">
        <v>43251</v>
      </c>
      <c r="B104" s="27" t="s">
        <v>147</v>
      </c>
      <c r="C104" s="27">
        <v>6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</row>
    <row r="105" spans="1:33">
      <c r="A105" s="26">
        <v>43251</v>
      </c>
      <c r="B105" s="27" t="s">
        <v>140</v>
      </c>
      <c r="C105" s="27">
        <v>38</v>
      </c>
      <c r="D105" s="27">
        <v>10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11</v>
      </c>
      <c r="T105" s="27">
        <v>0</v>
      </c>
      <c r="U105" s="27">
        <v>0</v>
      </c>
      <c r="V105" s="27">
        <v>6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</row>
    <row r="106" spans="1:33">
      <c r="A106" s="26">
        <v>43251</v>
      </c>
      <c r="B106" s="27" t="s">
        <v>144</v>
      </c>
      <c r="C106" s="27">
        <v>3974</v>
      </c>
      <c r="D106" s="28">
        <v>2116</v>
      </c>
      <c r="E106" s="27">
        <v>54</v>
      </c>
      <c r="F106" s="27">
        <v>0</v>
      </c>
      <c r="G106" s="27">
        <v>152</v>
      </c>
      <c r="H106" s="27">
        <v>0</v>
      </c>
      <c r="I106" s="27">
        <v>0</v>
      </c>
      <c r="J106" s="27">
        <v>18</v>
      </c>
      <c r="K106" s="27">
        <v>0</v>
      </c>
      <c r="L106" s="27">
        <v>0</v>
      </c>
      <c r="M106" s="27">
        <v>208</v>
      </c>
      <c r="N106" s="27">
        <v>0</v>
      </c>
      <c r="O106" s="27">
        <v>5</v>
      </c>
      <c r="P106" s="27">
        <v>8</v>
      </c>
      <c r="Q106" s="27">
        <v>406</v>
      </c>
      <c r="R106" s="27">
        <v>22</v>
      </c>
      <c r="S106" s="28">
        <v>3130</v>
      </c>
      <c r="T106" s="27">
        <v>62</v>
      </c>
      <c r="U106" s="27">
        <v>51</v>
      </c>
      <c r="V106" s="27">
        <v>25</v>
      </c>
      <c r="W106" s="27">
        <v>30</v>
      </c>
      <c r="X106" s="27">
        <v>0</v>
      </c>
      <c r="Y106" s="27">
        <v>0</v>
      </c>
      <c r="Z106" s="27">
        <v>16</v>
      </c>
      <c r="AA106" s="27">
        <v>19</v>
      </c>
      <c r="AB106" s="27">
        <v>0</v>
      </c>
      <c r="AC106" s="27">
        <v>0</v>
      </c>
      <c r="AD106" s="27">
        <v>0</v>
      </c>
      <c r="AE106" s="27">
        <v>35</v>
      </c>
      <c r="AF106" s="27">
        <v>0</v>
      </c>
      <c r="AG106" s="27">
        <v>62</v>
      </c>
    </row>
    <row r="107" spans="1:33">
      <c r="A107" s="26">
        <v>43251</v>
      </c>
      <c r="B107" s="27" t="s">
        <v>145</v>
      </c>
      <c r="C107" s="27">
        <v>371</v>
      </c>
      <c r="D107" s="27">
        <v>49</v>
      </c>
      <c r="E107" s="27">
        <v>16</v>
      </c>
      <c r="F107" s="27">
        <v>0</v>
      </c>
      <c r="G107" s="27">
        <v>35</v>
      </c>
      <c r="H107" s="27">
        <v>0</v>
      </c>
      <c r="I107" s="27">
        <v>5</v>
      </c>
      <c r="J107" s="27">
        <v>5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10</v>
      </c>
      <c r="Q107" s="27">
        <v>6</v>
      </c>
      <c r="R107" s="27">
        <v>0</v>
      </c>
      <c r="S107" s="27">
        <v>140</v>
      </c>
      <c r="T107" s="27">
        <v>0</v>
      </c>
      <c r="U107" s="27">
        <v>11</v>
      </c>
      <c r="V107" s="27">
        <v>4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16</v>
      </c>
      <c r="AF107" s="27">
        <v>0</v>
      </c>
      <c r="AG107" s="27">
        <v>0</v>
      </c>
    </row>
    <row r="108" spans="1:33">
      <c r="A108" s="26">
        <v>43251</v>
      </c>
      <c r="B108" s="27" t="s">
        <v>404</v>
      </c>
      <c r="C108" s="27">
        <v>77</v>
      </c>
      <c r="D108" s="27">
        <v>0</v>
      </c>
      <c r="E108" s="27">
        <v>0</v>
      </c>
      <c r="F108" s="27">
        <v>0</v>
      </c>
      <c r="G108" s="27">
        <v>10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4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</row>
    <row r="109" spans="1:33">
      <c r="A109" s="26">
        <v>43251</v>
      </c>
      <c r="B109" s="27" t="s">
        <v>155</v>
      </c>
      <c r="C109" s="27">
        <v>1866</v>
      </c>
      <c r="D109" s="28">
        <v>1029</v>
      </c>
      <c r="E109" s="27">
        <v>22</v>
      </c>
      <c r="F109" s="27">
        <v>0</v>
      </c>
      <c r="G109" s="27">
        <v>42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16</v>
      </c>
      <c r="N109" s="27">
        <v>0</v>
      </c>
      <c r="O109" s="27">
        <v>0</v>
      </c>
      <c r="P109" s="27">
        <v>0</v>
      </c>
      <c r="Q109" s="27">
        <v>174</v>
      </c>
      <c r="R109" s="27">
        <v>0</v>
      </c>
      <c r="S109" s="28">
        <v>1339</v>
      </c>
      <c r="T109" s="27">
        <v>13</v>
      </c>
      <c r="U109" s="27">
        <v>49</v>
      </c>
      <c r="V109" s="27">
        <v>0</v>
      </c>
      <c r="W109" s="27">
        <v>0</v>
      </c>
      <c r="X109" s="27">
        <v>0</v>
      </c>
      <c r="Y109" s="27">
        <v>0</v>
      </c>
      <c r="Z109" s="27">
        <v>13</v>
      </c>
      <c r="AA109" s="27">
        <v>0</v>
      </c>
      <c r="AB109" s="27">
        <v>0</v>
      </c>
      <c r="AC109" s="27">
        <v>0</v>
      </c>
      <c r="AD109" s="27">
        <v>0</v>
      </c>
      <c r="AE109" s="27">
        <v>13</v>
      </c>
      <c r="AF109" s="27">
        <v>0</v>
      </c>
      <c r="AG109" s="27">
        <v>41</v>
      </c>
    </row>
    <row r="110" spans="1:33">
      <c r="A110" s="26">
        <v>43251</v>
      </c>
      <c r="B110" s="27" t="s">
        <v>153</v>
      </c>
      <c r="C110" s="27">
        <v>507</v>
      </c>
      <c r="D110" s="27">
        <v>37</v>
      </c>
      <c r="E110" s="27">
        <v>40</v>
      </c>
      <c r="F110" s="27">
        <v>0</v>
      </c>
      <c r="G110" s="27">
        <v>4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54</v>
      </c>
      <c r="R110" s="27">
        <v>0</v>
      </c>
      <c r="S110" s="27">
        <v>195</v>
      </c>
      <c r="T110" s="27">
        <v>0</v>
      </c>
      <c r="U110" s="27">
        <v>0</v>
      </c>
      <c r="V110" s="27">
        <v>5</v>
      </c>
      <c r="W110" s="27">
        <v>32</v>
      </c>
      <c r="X110" s="27">
        <v>0</v>
      </c>
      <c r="Y110" s="27">
        <v>0</v>
      </c>
      <c r="Z110" s="27">
        <v>0</v>
      </c>
      <c r="AA110" s="27">
        <v>20</v>
      </c>
      <c r="AB110" s="27">
        <v>0</v>
      </c>
      <c r="AC110" s="27">
        <v>0</v>
      </c>
      <c r="AD110" s="27">
        <v>0</v>
      </c>
      <c r="AE110" s="27">
        <v>9</v>
      </c>
      <c r="AF110" s="27">
        <v>0</v>
      </c>
      <c r="AG110" s="27">
        <v>18</v>
      </c>
    </row>
    <row r="111" spans="1:33">
      <c r="A111" s="26">
        <v>43251</v>
      </c>
      <c r="B111" s="27" t="s">
        <v>167</v>
      </c>
      <c r="C111" s="27">
        <v>286</v>
      </c>
      <c r="D111" s="27">
        <v>9</v>
      </c>
      <c r="E111" s="27">
        <v>37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36</v>
      </c>
      <c r="R111" s="27">
        <v>0</v>
      </c>
      <c r="S111" s="27">
        <v>90</v>
      </c>
      <c r="T111" s="27">
        <v>0</v>
      </c>
      <c r="U111" s="27">
        <v>0</v>
      </c>
      <c r="V111" s="27">
        <v>0</v>
      </c>
      <c r="W111" s="27">
        <v>109</v>
      </c>
      <c r="X111" s="27">
        <v>0</v>
      </c>
      <c r="Y111" s="27">
        <v>0</v>
      </c>
      <c r="Z111" s="27">
        <v>12</v>
      </c>
      <c r="AA111" s="27">
        <v>5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</row>
    <row r="112" spans="1:33">
      <c r="A112" s="26">
        <v>43251</v>
      </c>
      <c r="B112" s="27" t="s">
        <v>169</v>
      </c>
      <c r="C112" s="27">
        <v>13534</v>
      </c>
      <c r="D112" s="28">
        <v>4684</v>
      </c>
      <c r="E112" s="27">
        <v>86</v>
      </c>
      <c r="F112" s="27">
        <v>0</v>
      </c>
      <c r="G112" s="27">
        <v>254</v>
      </c>
      <c r="H112" s="27">
        <v>0</v>
      </c>
      <c r="I112" s="27">
        <v>82</v>
      </c>
      <c r="J112" s="27">
        <v>7</v>
      </c>
      <c r="K112" s="27">
        <v>22</v>
      </c>
      <c r="L112" s="27">
        <v>0</v>
      </c>
      <c r="M112" s="27">
        <v>22</v>
      </c>
      <c r="N112" s="27">
        <v>43</v>
      </c>
      <c r="O112" s="27">
        <v>18</v>
      </c>
      <c r="P112" s="27">
        <v>33</v>
      </c>
      <c r="Q112" s="27">
        <v>809</v>
      </c>
      <c r="R112" s="27">
        <v>14</v>
      </c>
      <c r="S112" s="28">
        <v>8433</v>
      </c>
      <c r="T112" s="28">
        <v>1532</v>
      </c>
      <c r="U112" s="27">
        <v>236</v>
      </c>
      <c r="V112" s="27">
        <v>158</v>
      </c>
      <c r="W112" s="27">
        <v>73</v>
      </c>
      <c r="X112" s="27">
        <v>0</v>
      </c>
      <c r="Y112" s="27">
        <v>7</v>
      </c>
      <c r="Z112" s="27">
        <v>108</v>
      </c>
      <c r="AA112" s="27">
        <v>345</v>
      </c>
      <c r="AB112" s="27">
        <v>0</v>
      </c>
      <c r="AC112" s="27">
        <v>0</v>
      </c>
      <c r="AD112" s="27">
        <v>0</v>
      </c>
      <c r="AE112" s="27">
        <v>159</v>
      </c>
      <c r="AF112" s="27">
        <v>0</v>
      </c>
      <c r="AG112" s="27">
        <v>144</v>
      </c>
    </row>
    <row r="113" spans="1:33">
      <c r="A113" s="26">
        <v>43251</v>
      </c>
      <c r="B113" s="27" t="s">
        <v>166</v>
      </c>
      <c r="C113" s="27">
        <v>669</v>
      </c>
      <c r="D113" s="27">
        <v>0</v>
      </c>
      <c r="E113" s="27">
        <v>0</v>
      </c>
      <c r="F113" s="27">
        <v>10</v>
      </c>
      <c r="G113" s="27">
        <v>11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444</v>
      </c>
      <c r="R113" s="27">
        <v>0</v>
      </c>
      <c r="S113" s="27">
        <v>455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130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</row>
    <row r="114" spans="1:33">
      <c r="A114" s="26">
        <v>43251</v>
      </c>
      <c r="B114" s="27" t="s">
        <v>156</v>
      </c>
      <c r="C114" s="27">
        <v>41</v>
      </c>
      <c r="D114" s="27">
        <v>6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16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5</v>
      </c>
      <c r="AF114" s="27">
        <v>0</v>
      </c>
      <c r="AG114" s="27">
        <v>0</v>
      </c>
    </row>
    <row r="115" spans="1:33">
      <c r="A115" s="26">
        <v>43251</v>
      </c>
      <c r="B115" s="27" t="s">
        <v>164</v>
      </c>
      <c r="C115" s="27">
        <v>2053</v>
      </c>
      <c r="D115" s="27">
        <v>983</v>
      </c>
      <c r="E115" s="27">
        <v>133</v>
      </c>
      <c r="F115" s="27">
        <v>12</v>
      </c>
      <c r="G115" s="27">
        <v>29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8</v>
      </c>
      <c r="N115" s="27">
        <v>0</v>
      </c>
      <c r="O115" s="27">
        <v>0</v>
      </c>
      <c r="P115" s="27">
        <v>0</v>
      </c>
      <c r="Q115" s="27">
        <v>103</v>
      </c>
      <c r="R115" s="27">
        <v>0</v>
      </c>
      <c r="S115" s="28">
        <v>1632</v>
      </c>
      <c r="T115" s="27">
        <v>57</v>
      </c>
      <c r="U115" s="27">
        <v>20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12</v>
      </c>
      <c r="AB115" s="27">
        <v>0</v>
      </c>
      <c r="AC115" s="27">
        <v>0</v>
      </c>
      <c r="AD115" s="27">
        <v>0</v>
      </c>
      <c r="AE115" s="27">
        <v>27</v>
      </c>
      <c r="AF115" s="27">
        <v>0</v>
      </c>
      <c r="AG115" s="27">
        <v>120</v>
      </c>
    </row>
    <row r="116" spans="1:33">
      <c r="A116" s="26">
        <v>43251</v>
      </c>
      <c r="B116" s="27" t="s">
        <v>161</v>
      </c>
      <c r="C116" s="27">
        <v>700</v>
      </c>
      <c r="D116" s="27">
        <v>299</v>
      </c>
      <c r="E116" s="27">
        <v>16</v>
      </c>
      <c r="F116" s="27">
        <v>4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5</v>
      </c>
      <c r="N116" s="27">
        <v>0</v>
      </c>
      <c r="O116" s="27">
        <v>0</v>
      </c>
      <c r="P116" s="27">
        <v>0</v>
      </c>
      <c r="Q116" s="27">
        <v>17</v>
      </c>
      <c r="R116" s="27">
        <v>9</v>
      </c>
      <c r="S116" s="27">
        <v>561</v>
      </c>
      <c r="T116" s="27">
        <v>9</v>
      </c>
      <c r="U116" s="27">
        <v>0</v>
      </c>
      <c r="V116" s="27">
        <v>0</v>
      </c>
      <c r="W116" s="27">
        <v>6</v>
      </c>
      <c r="X116" s="27">
        <v>0</v>
      </c>
      <c r="Y116" s="27">
        <v>0</v>
      </c>
      <c r="Z116" s="27">
        <v>0</v>
      </c>
      <c r="AA116" s="27">
        <v>6</v>
      </c>
      <c r="AB116" s="27">
        <v>0</v>
      </c>
      <c r="AC116" s="27">
        <v>0</v>
      </c>
      <c r="AD116" s="27">
        <v>0</v>
      </c>
      <c r="AE116" s="27">
        <v>21</v>
      </c>
      <c r="AF116" s="27">
        <v>0</v>
      </c>
      <c r="AG116" s="27">
        <v>68</v>
      </c>
    </row>
    <row r="117" spans="1:33">
      <c r="A117" s="26">
        <v>43251</v>
      </c>
      <c r="B117" s="27" t="s">
        <v>162</v>
      </c>
      <c r="C117" s="27">
        <v>49</v>
      </c>
      <c r="D117" s="27">
        <v>9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19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5</v>
      </c>
      <c r="AF117" s="27">
        <v>0</v>
      </c>
      <c r="AG117" s="27">
        <v>0</v>
      </c>
    </row>
    <row r="118" spans="1:33">
      <c r="A118" s="26">
        <v>43251</v>
      </c>
      <c r="B118" s="27" t="s">
        <v>165</v>
      </c>
      <c r="C118" s="27">
        <v>1583</v>
      </c>
      <c r="D118" s="27">
        <v>547</v>
      </c>
      <c r="E118" s="27">
        <v>57</v>
      </c>
      <c r="F118" s="27">
        <v>0</v>
      </c>
      <c r="G118" s="27">
        <v>23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13</v>
      </c>
      <c r="Q118" s="27">
        <v>115</v>
      </c>
      <c r="R118" s="27">
        <v>0</v>
      </c>
      <c r="S118" s="28">
        <v>1184</v>
      </c>
      <c r="T118" s="27">
        <v>14</v>
      </c>
      <c r="U118" s="27">
        <v>0</v>
      </c>
      <c r="V118" s="27">
        <v>0</v>
      </c>
      <c r="W118" s="27">
        <v>21</v>
      </c>
      <c r="X118" s="27">
        <v>0</v>
      </c>
      <c r="Y118" s="27">
        <v>0</v>
      </c>
      <c r="Z118" s="27">
        <v>0</v>
      </c>
      <c r="AA118" s="27">
        <v>47</v>
      </c>
      <c r="AB118" s="27">
        <v>0</v>
      </c>
      <c r="AC118" s="27">
        <v>0</v>
      </c>
      <c r="AD118" s="27">
        <v>0</v>
      </c>
      <c r="AE118" s="27">
        <v>21</v>
      </c>
      <c r="AF118" s="27">
        <v>0</v>
      </c>
      <c r="AG118" s="27">
        <v>294</v>
      </c>
    </row>
    <row r="119" spans="1:33">
      <c r="A119" s="26">
        <v>43251</v>
      </c>
      <c r="B119" s="27" t="s">
        <v>246</v>
      </c>
      <c r="C119" s="27">
        <v>18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11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</row>
    <row r="120" spans="1:33">
      <c r="A120" s="26">
        <v>43251</v>
      </c>
      <c r="B120" s="27" t="s">
        <v>168</v>
      </c>
      <c r="C120" s="27">
        <v>19773</v>
      </c>
      <c r="D120" s="28">
        <v>4458</v>
      </c>
      <c r="E120" s="27">
        <v>482</v>
      </c>
      <c r="F120" s="27">
        <v>0</v>
      </c>
      <c r="G120" s="27">
        <v>438</v>
      </c>
      <c r="H120" s="27">
        <v>0</v>
      </c>
      <c r="I120" s="27">
        <v>62</v>
      </c>
      <c r="J120" s="27">
        <v>38</v>
      </c>
      <c r="K120" s="27">
        <v>5</v>
      </c>
      <c r="L120" s="27">
        <v>0</v>
      </c>
      <c r="M120" s="27">
        <v>133</v>
      </c>
      <c r="N120" s="27">
        <v>46</v>
      </c>
      <c r="O120" s="27">
        <v>8</v>
      </c>
      <c r="P120" s="27">
        <v>41</v>
      </c>
      <c r="Q120" s="27">
        <v>618</v>
      </c>
      <c r="R120" s="27">
        <v>33</v>
      </c>
      <c r="S120" s="28">
        <v>9246</v>
      </c>
      <c r="T120" s="27">
        <v>462</v>
      </c>
      <c r="U120" s="27">
        <v>355</v>
      </c>
      <c r="V120" s="27">
        <v>259</v>
      </c>
      <c r="W120" s="27">
        <v>169</v>
      </c>
      <c r="X120" s="27">
        <v>17</v>
      </c>
      <c r="Y120" s="27">
        <v>15</v>
      </c>
      <c r="Z120" s="27">
        <v>32</v>
      </c>
      <c r="AA120" s="27">
        <v>397</v>
      </c>
      <c r="AB120" s="27">
        <v>0</v>
      </c>
      <c r="AC120" s="27">
        <v>0</v>
      </c>
      <c r="AD120" s="27">
        <v>0</v>
      </c>
      <c r="AE120" s="27">
        <v>472</v>
      </c>
      <c r="AF120" s="27">
        <v>0</v>
      </c>
      <c r="AG120" s="27">
        <v>601</v>
      </c>
    </row>
    <row r="121" spans="1:33">
      <c r="A121" s="26">
        <v>43251</v>
      </c>
      <c r="B121" s="27" t="s">
        <v>93</v>
      </c>
      <c r="C121" s="27">
        <v>6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</row>
    <row r="122" spans="1:33">
      <c r="A122" s="26">
        <v>43251</v>
      </c>
      <c r="B122" s="27" t="s">
        <v>150</v>
      </c>
      <c r="C122" s="27">
        <v>585</v>
      </c>
      <c r="D122" s="27">
        <v>317</v>
      </c>
      <c r="E122" s="27">
        <v>4</v>
      </c>
      <c r="F122" s="27">
        <v>0</v>
      </c>
      <c r="G122" s="27">
        <v>14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6</v>
      </c>
      <c r="N122" s="27">
        <v>0</v>
      </c>
      <c r="O122" s="27">
        <v>0</v>
      </c>
      <c r="P122" s="27">
        <v>0</v>
      </c>
      <c r="Q122" s="27">
        <v>19</v>
      </c>
      <c r="R122" s="27">
        <v>0</v>
      </c>
      <c r="S122" s="27">
        <v>369</v>
      </c>
      <c r="T122" s="27">
        <v>6</v>
      </c>
      <c r="U122" s="27">
        <v>13</v>
      </c>
      <c r="V122" s="27">
        <v>8</v>
      </c>
      <c r="W122" s="27">
        <v>0</v>
      </c>
      <c r="X122" s="27">
        <v>0</v>
      </c>
      <c r="Y122" s="27">
        <v>0</v>
      </c>
      <c r="Z122" s="27">
        <v>0</v>
      </c>
      <c r="AA122" s="27">
        <v>6</v>
      </c>
      <c r="AB122" s="27">
        <v>0</v>
      </c>
      <c r="AC122" s="27">
        <v>0</v>
      </c>
      <c r="AD122" s="27">
        <v>0</v>
      </c>
      <c r="AE122" s="27">
        <v>4</v>
      </c>
      <c r="AF122" s="27">
        <v>0</v>
      </c>
      <c r="AG122" s="27">
        <v>9</v>
      </c>
    </row>
    <row r="123" spans="1:33">
      <c r="A123" s="26">
        <v>43251</v>
      </c>
      <c r="B123" s="27" t="s">
        <v>149</v>
      </c>
      <c r="C123" s="27">
        <v>41</v>
      </c>
      <c r="D123" s="27">
        <v>23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24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</row>
    <row r="124" spans="1:33">
      <c r="A124" s="26">
        <v>43251</v>
      </c>
      <c r="B124" s="27" t="s">
        <v>158</v>
      </c>
      <c r="C124" s="27">
        <v>291</v>
      </c>
      <c r="D124" s="27">
        <v>41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7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60</v>
      </c>
      <c r="R124" s="27">
        <v>0</v>
      </c>
      <c r="S124" s="27">
        <v>122</v>
      </c>
      <c r="T124" s="27">
        <v>6</v>
      </c>
      <c r="U124" s="27">
        <v>22</v>
      </c>
      <c r="V124" s="27">
        <v>4</v>
      </c>
      <c r="W124" s="27">
        <v>0</v>
      </c>
      <c r="X124" s="27">
        <v>0</v>
      </c>
      <c r="Y124" s="27">
        <v>0</v>
      </c>
      <c r="Z124" s="27">
        <v>0</v>
      </c>
      <c r="AA124" s="27">
        <v>7</v>
      </c>
      <c r="AB124" s="27">
        <v>0</v>
      </c>
      <c r="AC124" s="27">
        <v>0</v>
      </c>
      <c r="AD124" s="27">
        <v>0</v>
      </c>
      <c r="AE124" s="27">
        <v>0</v>
      </c>
      <c r="AF124" s="27">
        <v>0</v>
      </c>
      <c r="AG124" s="27">
        <v>0</v>
      </c>
    </row>
    <row r="125" spans="1:33">
      <c r="A125" s="26">
        <v>43251</v>
      </c>
      <c r="B125" s="27" t="s">
        <v>151</v>
      </c>
      <c r="C125" s="27">
        <v>8645</v>
      </c>
      <c r="D125" s="28">
        <v>5902</v>
      </c>
      <c r="E125" s="27">
        <v>50</v>
      </c>
      <c r="F125" s="27">
        <v>0</v>
      </c>
      <c r="G125" s="27">
        <v>114</v>
      </c>
      <c r="H125" s="27">
        <v>0</v>
      </c>
      <c r="I125" s="27">
        <v>36</v>
      </c>
      <c r="J125" s="27">
        <v>9</v>
      </c>
      <c r="K125" s="27">
        <v>0</v>
      </c>
      <c r="L125" s="27">
        <v>0</v>
      </c>
      <c r="M125" s="27">
        <v>46</v>
      </c>
      <c r="N125" s="27">
        <v>0</v>
      </c>
      <c r="O125" s="27">
        <v>22</v>
      </c>
      <c r="P125" s="27">
        <v>0</v>
      </c>
      <c r="Q125" s="27">
        <v>599</v>
      </c>
      <c r="R125" s="27">
        <v>10</v>
      </c>
      <c r="S125" s="28">
        <v>7375</v>
      </c>
      <c r="T125" s="27">
        <v>17</v>
      </c>
      <c r="U125" s="27">
        <v>44</v>
      </c>
      <c r="V125" s="27">
        <v>10</v>
      </c>
      <c r="W125" s="27">
        <v>33</v>
      </c>
      <c r="X125" s="27">
        <v>0</v>
      </c>
      <c r="Y125" s="27">
        <v>0</v>
      </c>
      <c r="Z125" s="27">
        <v>13</v>
      </c>
      <c r="AA125" s="27">
        <v>5</v>
      </c>
      <c r="AB125" s="27">
        <v>0</v>
      </c>
      <c r="AC125" s="27">
        <v>0</v>
      </c>
      <c r="AD125" s="27">
        <v>0</v>
      </c>
      <c r="AE125" s="27">
        <v>67</v>
      </c>
      <c r="AF125" s="27">
        <v>0</v>
      </c>
      <c r="AG125" s="27">
        <v>233</v>
      </c>
    </row>
    <row r="126" spans="1:33">
      <c r="A126" s="26">
        <v>43251</v>
      </c>
      <c r="B126" s="27" t="s">
        <v>148</v>
      </c>
      <c r="C126" s="27">
        <v>7654</v>
      </c>
      <c r="D126" s="28">
        <v>2360</v>
      </c>
      <c r="E126" s="27">
        <v>499</v>
      </c>
      <c r="F126" s="27">
        <v>0</v>
      </c>
      <c r="G126" s="27">
        <v>477</v>
      </c>
      <c r="H126" s="27">
        <v>0</v>
      </c>
      <c r="I126" s="27">
        <v>6</v>
      </c>
      <c r="J126" s="27">
        <v>59</v>
      </c>
      <c r="K126" s="27">
        <v>0</v>
      </c>
      <c r="L126" s="27">
        <v>0</v>
      </c>
      <c r="M126" s="27">
        <v>42</v>
      </c>
      <c r="N126" s="27">
        <v>0</v>
      </c>
      <c r="O126" s="27">
        <v>18</v>
      </c>
      <c r="P126" s="27">
        <v>40</v>
      </c>
      <c r="Q126" s="27">
        <v>593</v>
      </c>
      <c r="R126" s="27">
        <v>16</v>
      </c>
      <c r="S126" s="28">
        <v>5777</v>
      </c>
      <c r="T126" s="27">
        <v>140</v>
      </c>
      <c r="U126" s="27">
        <v>108</v>
      </c>
      <c r="V126" s="27">
        <v>97</v>
      </c>
      <c r="W126" s="27">
        <v>39</v>
      </c>
      <c r="X126" s="27">
        <v>0</v>
      </c>
      <c r="Y126" s="27">
        <v>171</v>
      </c>
      <c r="Z126" s="27">
        <v>6</v>
      </c>
      <c r="AA126" s="27">
        <v>31</v>
      </c>
      <c r="AB126" s="28">
        <v>1215</v>
      </c>
      <c r="AC126" s="27">
        <v>0</v>
      </c>
      <c r="AD126" s="27">
        <v>0</v>
      </c>
      <c r="AE126" s="27">
        <v>95</v>
      </c>
      <c r="AF126" s="27">
        <v>0</v>
      </c>
      <c r="AG126" s="27">
        <v>353</v>
      </c>
    </row>
    <row r="127" spans="1:33">
      <c r="A127" s="26">
        <v>43251</v>
      </c>
      <c r="B127" s="27" t="s">
        <v>170</v>
      </c>
      <c r="C127" s="27">
        <v>407</v>
      </c>
      <c r="D127" s="27">
        <v>26</v>
      </c>
      <c r="E127" s="27">
        <v>18</v>
      </c>
      <c r="F127" s="27">
        <v>0</v>
      </c>
      <c r="G127" s="27">
        <v>0</v>
      </c>
      <c r="H127" s="27">
        <v>0</v>
      </c>
      <c r="I127" s="27">
        <v>13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32</v>
      </c>
      <c r="R127" s="27">
        <v>0</v>
      </c>
      <c r="S127" s="27">
        <v>155</v>
      </c>
      <c r="T127" s="27">
        <v>5</v>
      </c>
      <c r="U127" s="27">
        <v>7</v>
      </c>
      <c r="V127" s="27">
        <v>0</v>
      </c>
      <c r="W127" s="27">
        <v>56</v>
      </c>
      <c r="X127" s="27">
        <v>0</v>
      </c>
      <c r="Y127" s="27">
        <v>4</v>
      </c>
      <c r="Z127" s="27">
        <v>0</v>
      </c>
      <c r="AA127" s="27">
        <v>31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18</v>
      </c>
    </row>
    <row r="128" spans="1:33">
      <c r="A128" s="26">
        <v>43251</v>
      </c>
      <c r="B128" s="27" t="s">
        <v>157</v>
      </c>
      <c r="C128" s="27">
        <v>1645</v>
      </c>
      <c r="D128" s="27">
        <v>12</v>
      </c>
      <c r="E128" s="27">
        <v>34</v>
      </c>
      <c r="F128" s="27">
        <v>0</v>
      </c>
      <c r="G128" s="27">
        <v>7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255</v>
      </c>
      <c r="R128" s="27">
        <v>0</v>
      </c>
      <c r="S128" s="27">
        <v>324</v>
      </c>
      <c r="T128" s="27">
        <v>0</v>
      </c>
      <c r="U128" s="27">
        <v>61</v>
      </c>
      <c r="V128" s="27">
        <v>50</v>
      </c>
      <c r="W128" s="27">
        <v>17</v>
      </c>
      <c r="X128" s="27">
        <v>0</v>
      </c>
      <c r="Y128" s="27">
        <v>0</v>
      </c>
      <c r="Z128" s="27">
        <v>76</v>
      </c>
      <c r="AA128" s="27">
        <v>83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9</v>
      </c>
    </row>
    <row r="129" spans="1:33">
      <c r="A129" s="26">
        <v>43251</v>
      </c>
      <c r="B129" s="27" t="s">
        <v>171</v>
      </c>
      <c r="C129" s="27">
        <v>774</v>
      </c>
      <c r="D129" s="27">
        <v>148</v>
      </c>
      <c r="E129" s="27">
        <v>61</v>
      </c>
      <c r="F129" s="27">
        <v>0</v>
      </c>
      <c r="G129" s="27">
        <v>14</v>
      </c>
      <c r="H129" s="27">
        <v>0</v>
      </c>
      <c r="I129" s="27">
        <v>8</v>
      </c>
      <c r="J129" s="27">
        <v>14</v>
      </c>
      <c r="K129" s="27">
        <v>0</v>
      </c>
      <c r="L129" s="27">
        <v>0</v>
      </c>
      <c r="M129" s="27">
        <v>0</v>
      </c>
      <c r="N129" s="27">
        <v>0</v>
      </c>
      <c r="O129" s="27">
        <v>21</v>
      </c>
      <c r="P129" s="27">
        <v>0</v>
      </c>
      <c r="Q129" s="27">
        <v>149</v>
      </c>
      <c r="R129" s="27">
        <v>0</v>
      </c>
      <c r="S129" s="27">
        <v>463</v>
      </c>
      <c r="T129" s="27">
        <v>7</v>
      </c>
      <c r="U129" s="27">
        <v>8</v>
      </c>
      <c r="V129" s="27">
        <v>5</v>
      </c>
      <c r="W129" s="27">
        <v>145</v>
      </c>
      <c r="X129" s="27">
        <v>0</v>
      </c>
      <c r="Y129" s="27">
        <v>6</v>
      </c>
      <c r="Z129" s="27">
        <v>0</v>
      </c>
      <c r="AA129" s="27">
        <v>5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</row>
    <row r="130" spans="1:33">
      <c r="A130" s="26">
        <v>43251</v>
      </c>
      <c r="B130" s="27" t="s">
        <v>179</v>
      </c>
      <c r="C130" s="27">
        <v>1524</v>
      </c>
      <c r="D130" s="27">
        <v>83</v>
      </c>
      <c r="E130" s="27">
        <v>118</v>
      </c>
      <c r="F130" s="27">
        <v>0</v>
      </c>
      <c r="G130" s="27">
        <v>14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4</v>
      </c>
      <c r="N130" s="27">
        <v>6</v>
      </c>
      <c r="O130" s="27">
        <v>9</v>
      </c>
      <c r="P130" s="27">
        <v>0</v>
      </c>
      <c r="Q130" s="27">
        <v>180</v>
      </c>
      <c r="R130" s="27">
        <v>0</v>
      </c>
      <c r="S130" s="27">
        <v>534</v>
      </c>
      <c r="T130" s="27">
        <v>115</v>
      </c>
      <c r="U130" s="27">
        <v>55</v>
      </c>
      <c r="V130" s="27">
        <v>21</v>
      </c>
      <c r="W130" s="27">
        <v>38</v>
      </c>
      <c r="X130" s="27">
        <v>0</v>
      </c>
      <c r="Y130" s="27">
        <v>5</v>
      </c>
      <c r="Z130" s="27">
        <v>0</v>
      </c>
      <c r="AA130" s="27">
        <v>111</v>
      </c>
      <c r="AB130" s="27">
        <v>0</v>
      </c>
      <c r="AC130" s="27">
        <v>0</v>
      </c>
      <c r="AD130" s="27">
        <v>0</v>
      </c>
      <c r="AE130" s="27">
        <v>6</v>
      </c>
      <c r="AF130" s="27">
        <v>0</v>
      </c>
      <c r="AG130" s="27">
        <v>0</v>
      </c>
    </row>
    <row r="131" spans="1:33">
      <c r="A131" s="26">
        <v>43251</v>
      </c>
      <c r="B131" s="27" t="s">
        <v>177</v>
      </c>
      <c r="C131" s="27">
        <v>13950</v>
      </c>
      <c r="D131" s="28">
        <v>2391</v>
      </c>
      <c r="E131" s="28">
        <v>2270</v>
      </c>
      <c r="F131" s="27">
        <v>65</v>
      </c>
      <c r="G131" s="27">
        <v>548</v>
      </c>
      <c r="H131" s="27">
        <v>0</v>
      </c>
      <c r="I131" s="27">
        <v>366</v>
      </c>
      <c r="J131" s="27">
        <v>81</v>
      </c>
      <c r="K131" s="27">
        <v>0</v>
      </c>
      <c r="L131" s="27">
        <v>0</v>
      </c>
      <c r="M131" s="27">
        <v>33</v>
      </c>
      <c r="N131" s="27">
        <v>0</v>
      </c>
      <c r="O131" s="27">
        <v>40</v>
      </c>
      <c r="P131" s="27">
        <v>138</v>
      </c>
      <c r="Q131" s="27">
        <v>193</v>
      </c>
      <c r="R131" s="27">
        <v>175</v>
      </c>
      <c r="S131" s="28">
        <v>9636</v>
      </c>
      <c r="T131" s="27">
        <v>141</v>
      </c>
      <c r="U131" s="27">
        <v>110</v>
      </c>
      <c r="V131" s="27">
        <v>43</v>
      </c>
      <c r="W131" s="27">
        <v>30</v>
      </c>
      <c r="X131" s="27">
        <v>0</v>
      </c>
      <c r="Y131" s="27">
        <v>51</v>
      </c>
      <c r="Z131" s="27">
        <v>4</v>
      </c>
      <c r="AA131" s="27">
        <v>10</v>
      </c>
      <c r="AB131" s="27">
        <v>0</v>
      </c>
      <c r="AC131" s="27">
        <v>0</v>
      </c>
      <c r="AD131" s="27">
        <v>0</v>
      </c>
      <c r="AE131" s="27">
        <v>66</v>
      </c>
      <c r="AF131" s="27">
        <v>0</v>
      </c>
      <c r="AG131" s="27">
        <v>208</v>
      </c>
    </row>
    <row r="132" spans="1:33">
      <c r="A132" s="26">
        <v>43251</v>
      </c>
      <c r="B132" s="27" t="s">
        <v>172</v>
      </c>
      <c r="C132" s="27">
        <v>60</v>
      </c>
      <c r="D132" s="27">
        <v>7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10</v>
      </c>
      <c r="R132" s="27">
        <v>0</v>
      </c>
      <c r="S132" s="27">
        <v>28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4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</row>
    <row r="133" spans="1:33">
      <c r="A133" s="26">
        <v>43251</v>
      </c>
      <c r="B133" s="27" t="s">
        <v>182</v>
      </c>
      <c r="C133" s="27">
        <v>7993</v>
      </c>
      <c r="D133" s="27">
        <v>889</v>
      </c>
      <c r="E133" s="28">
        <v>1157</v>
      </c>
      <c r="F133" s="27">
        <v>0</v>
      </c>
      <c r="G133" s="27">
        <v>321</v>
      </c>
      <c r="H133" s="27">
        <v>0</v>
      </c>
      <c r="I133" s="27">
        <v>73</v>
      </c>
      <c r="J133" s="27">
        <v>0</v>
      </c>
      <c r="K133" s="27">
        <v>0</v>
      </c>
      <c r="L133" s="27">
        <v>0</v>
      </c>
      <c r="M133" s="27">
        <v>51</v>
      </c>
      <c r="N133" s="27">
        <v>0</v>
      </c>
      <c r="O133" s="27">
        <v>63</v>
      </c>
      <c r="P133" s="27">
        <v>64</v>
      </c>
      <c r="Q133" s="27">
        <v>319</v>
      </c>
      <c r="R133" s="27">
        <v>192</v>
      </c>
      <c r="S133" s="28">
        <v>4521</v>
      </c>
      <c r="T133" s="27">
        <v>274</v>
      </c>
      <c r="U133" s="27">
        <v>273</v>
      </c>
      <c r="V133" s="27">
        <v>20</v>
      </c>
      <c r="W133" s="27">
        <v>265</v>
      </c>
      <c r="X133" s="27">
        <v>0</v>
      </c>
      <c r="Y133" s="27">
        <v>11</v>
      </c>
      <c r="Z133" s="28">
        <v>1280</v>
      </c>
      <c r="AA133" s="27">
        <v>53</v>
      </c>
      <c r="AB133" s="27">
        <v>0</v>
      </c>
      <c r="AC133" s="27">
        <v>0</v>
      </c>
      <c r="AD133" s="27">
        <v>0</v>
      </c>
      <c r="AE133" s="27">
        <v>212</v>
      </c>
      <c r="AF133" s="27">
        <v>0</v>
      </c>
      <c r="AG133" s="27">
        <v>173</v>
      </c>
    </row>
    <row r="134" spans="1:33">
      <c r="A134" s="26">
        <v>43251</v>
      </c>
      <c r="B134" s="27" t="s">
        <v>176</v>
      </c>
      <c r="C134" s="27">
        <v>1331</v>
      </c>
      <c r="D134" s="27">
        <v>48</v>
      </c>
      <c r="E134" s="27">
        <v>86</v>
      </c>
      <c r="F134" s="27">
        <v>0</v>
      </c>
      <c r="G134" s="27">
        <v>9</v>
      </c>
      <c r="H134" s="27">
        <v>0</v>
      </c>
      <c r="I134" s="27">
        <v>0</v>
      </c>
      <c r="J134" s="27">
        <v>4</v>
      </c>
      <c r="K134" s="27">
        <v>0</v>
      </c>
      <c r="L134" s="27">
        <v>0</v>
      </c>
      <c r="M134" s="27">
        <v>16</v>
      </c>
      <c r="N134" s="27">
        <v>9</v>
      </c>
      <c r="O134" s="27">
        <v>8</v>
      </c>
      <c r="P134" s="27">
        <v>0</v>
      </c>
      <c r="Q134" s="27">
        <v>201</v>
      </c>
      <c r="R134" s="27">
        <v>0</v>
      </c>
      <c r="S134" s="27">
        <v>563</v>
      </c>
      <c r="T134" s="27">
        <v>44</v>
      </c>
      <c r="U134" s="27">
        <v>111</v>
      </c>
      <c r="V134" s="27">
        <v>17</v>
      </c>
      <c r="W134" s="27">
        <v>55</v>
      </c>
      <c r="X134" s="27">
        <v>0</v>
      </c>
      <c r="Y134" s="27">
        <v>0</v>
      </c>
      <c r="Z134" s="27">
        <v>0</v>
      </c>
      <c r="AA134" s="27">
        <v>24</v>
      </c>
      <c r="AB134" s="27">
        <v>0</v>
      </c>
      <c r="AC134" s="27">
        <v>0</v>
      </c>
      <c r="AD134" s="27">
        <v>0</v>
      </c>
      <c r="AE134" s="27">
        <v>14</v>
      </c>
      <c r="AF134" s="27">
        <v>0</v>
      </c>
      <c r="AG134" s="27">
        <v>23</v>
      </c>
    </row>
    <row r="135" spans="1:33">
      <c r="A135" s="26">
        <v>43251</v>
      </c>
      <c r="B135" s="27" t="s">
        <v>175</v>
      </c>
      <c r="C135" s="27">
        <v>1777</v>
      </c>
      <c r="D135" s="27">
        <v>256</v>
      </c>
      <c r="E135" s="27">
        <v>9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4</v>
      </c>
      <c r="O135" s="27">
        <v>0</v>
      </c>
      <c r="P135" s="27">
        <v>0</v>
      </c>
      <c r="Q135" s="27">
        <v>73</v>
      </c>
      <c r="R135" s="27">
        <v>0</v>
      </c>
      <c r="S135" s="27">
        <v>421</v>
      </c>
      <c r="T135" s="27">
        <v>7</v>
      </c>
      <c r="U135" s="27">
        <v>8</v>
      </c>
      <c r="V135" s="27">
        <v>4</v>
      </c>
      <c r="W135" s="27">
        <v>4</v>
      </c>
      <c r="X135" s="27">
        <v>0</v>
      </c>
      <c r="Y135" s="27">
        <v>0</v>
      </c>
      <c r="Z135" s="27">
        <v>0</v>
      </c>
      <c r="AA135" s="27">
        <v>6</v>
      </c>
      <c r="AB135" s="27">
        <v>0</v>
      </c>
      <c r="AC135" s="27">
        <v>0</v>
      </c>
      <c r="AD135" s="27">
        <v>0</v>
      </c>
      <c r="AE135" s="27">
        <v>42</v>
      </c>
      <c r="AF135" s="27">
        <v>0</v>
      </c>
      <c r="AG135" s="27">
        <v>0</v>
      </c>
    </row>
    <row r="136" spans="1:33">
      <c r="A136" s="26">
        <v>43251</v>
      </c>
      <c r="B136" s="27" t="s">
        <v>181</v>
      </c>
      <c r="C136" s="27">
        <v>10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8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</row>
    <row r="137" spans="1:33">
      <c r="A137" s="26">
        <v>43251</v>
      </c>
      <c r="B137" s="27" t="s">
        <v>174</v>
      </c>
      <c r="C137" s="27">
        <v>64</v>
      </c>
      <c r="D137" s="27">
        <v>23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54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7</v>
      </c>
    </row>
    <row r="138" spans="1:33">
      <c r="A138" s="26">
        <v>43251</v>
      </c>
      <c r="B138" s="27" t="s">
        <v>178</v>
      </c>
      <c r="C138" s="27">
        <v>5302</v>
      </c>
      <c r="D138" s="27">
        <v>969</v>
      </c>
      <c r="E138" s="27">
        <v>68</v>
      </c>
      <c r="F138" s="27">
        <v>0</v>
      </c>
      <c r="G138" s="27">
        <v>162</v>
      </c>
      <c r="H138" s="27">
        <v>0</v>
      </c>
      <c r="I138" s="27">
        <v>23</v>
      </c>
      <c r="J138" s="27">
        <v>93</v>
      </c>
      <c r="K138" s="27">
        <v>0</v>
      </c>
      <c r="L138" s="27">
        <v>0</v>
      </c>
      <c r="M138" s="27">
        <v>15</v>
      </c>
      <c r="N138" s="27">
        <v>0</v>
      </c>
      <c r="O138" s="27">
        <v>31</v>
      </c>
      <c r="P138" s="27">
        <v>23</v>
      </c>
      <c r="Q138" s="27">
        <v>112</v>
      </c>
      <c r="R138" s="27">
        <v>106</v>
      </c>
      <c r="S138" s="28">
        <v>3569</v>
      </c>
      <c r="T138" s="27">
        <v>42</v>
      </c>
      <c r="U138" s="27">
        <v>90</v>
      </c>
      <c r="V138" s="27">
        <v>26</v>
      </c>
      <c r="W138" s="27">
        <v>166</v>
      </c>
      <c r="X138" s="27">
        <v>0</v>
      </c>
      <c r="Y138" s="27">
        <v>7</v>
      </c>
      <c r="Z138" s="27">
        <v>37</v>
      </c>
      <c r="AA138" s="27">
        <v>32</v>
      </c>
      <c r="AB138" s="27">
        <v>0</v>
      </c>
      <c r="AC138" s="27">
        <v>0</v>
      </c>
      <c r="AD138" s="27">
        <v>0</v>
      </c>
      <c r="AE138" s="27">
        <v>63</v>
      </c>
      <c r="AF138" s="27">
        <v>0</v>
      </c>
      <c r="AG138" s="27">
        <v>31</v>
      </c>
    </row>
    <row r="139" spans="1:33">
      <c r="A139" s="26">
        <v>43251</v>
      </c>
      <c r="B139" s="27" t="s">
        <v>183</v>
      </c>
      <c r="C139" s="27">
        <v>480</v>
      </c>
      <c r="D139" s="27">
        <v>54</v>
      </c>
      <c r="E139" s="27">
        <v>6</v>
      </c>
      <c r="F139" s="27">
        <v>0</v>
      </c>
      <c r="G139" s="27">
        <v>17</v>
      </c>
      <c r="H139" s="27">
        <v>0</v>
      </c>
      <c r="I139" s="27">
        <v>10</v>
      </c>
      <c r="J139" s="27">
        <v>14</v>
      </c>
      <c r="K139" s="27">
        <v>0</v>
      </c>
      <c r="L139" s="27">
        <v>0</v>
      </c>
      <c r="M139" s="27">
        <v>0</v>
      </c>
      <c r="N139" s="27">
        <v>0</v>
      </c>
      <c r="O139" s="27">
        <v>6</v>
      </c>
      <c r="P139" s="27">
        <v>0</v>
      </c>
      <c r="Q139" s="27">
        <v>22</v>
      </c>
      <c r="R139" s="27">
        <v>0</v>
      </c>
      <c r="S139" s="27">
        <v>247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13</v>
      </c>
      <c r="Z139" s="27">
        <v>0</v>
      </c>
      <c r="AA139" s="27">
        <v>32</v>
      </c>
      <c r="AB139" s="27">
        <v>0</v>
      </c>
      <c r="AC139" s="27">
        <v>0</v>
      </c>
      <c r="AD139" s="27">
        <v>0</v>
      </c>
      <c r="AE139" s="27">
        <v>86</v>
      </c>
      <c r="AF139" s="27">
        <v>0</v>
      </c>
      <c r="AG139" s="27">
        <v>14</v>
      </c>
    </row>
    <row r="140" spans="1:33">
      <c r="A140" s="26">
        <v>43251</v>
      </c>
      <c r="B140" s="27" t="s">
        <v>189</v>
      </c>
      <c r="C140" s="27">
        <v>607</v>
      </c>
      <c r="D140" s="27">
        <v>59</v>
      </c>
      <c r="E140" s="27">
        <v>12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182</v>
      </c>
      <c r="R140" s="27">
        <v>0</v>
      </c>
      <c r="S140" s="27">
        <v>288</v>
      </c>
      <c r="T140" s="27">
        <v>9</v>
      </c>
      <c r="U140" s="27">
        <v>6</v>
      </c>
      <c r="V140" s="27">
        <v>0</v>
      </c>
      <c r="W140" s="27">
        <v>4</v>
      </c>
      <c r="X140" s="27">
        <v>0</v>
      </c>
      <c r="Y140" s="27">
        <v>0</v>
      </c>
      <c r="Z140" s="27">
        <v>4</v>
      </c>
      <c r="AA140" s="27">
        <v>17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8</v>
      </c>
    </row>
    <row r="141" spans="1:33">
      <c r="A141" s="26">
        <v>43251</v>
      </c>
      <c r="B141" s="27" t="s">
        <v>195</v>
      </c>
      <c r="C141" s="27">
        <v>51</v>
      </c>
      <c r="D141" s="27">
        <v>0</v>
      </c>
      <c r="E141" s="27">
        <v>5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4</v>
      </c>
      <c r="R141" s="27">
        <v>0</v>
      </c>
      <c r="S141" s="27">
        <v>14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7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</row>
    <row r="142" spans="1:33">
      <c r="A142" s="26">
        <v>43251</v>
      </c>
      <c r="B142" s="27" t="s">
        <v>184</v>
      </c>
      <c r="C142" s="27">
        <v>1241</v>
      </c>
      <c r="D142" s="27">
        <v>153</v>
      </c>
      <c r="E142" s="27">
        <v>100</v>
      </c>
      <c r="F142" s="27">
        <v>20</v>
      </c>
      <c r="G142" s="27">
        <v>23</v>
      </c>
      <c r="H142" s="27">
        <v>0</v>
      </c>
      <c r="I142" s="27">
        <v>5</v>
      </c>
      <c r="J142" s="27">
        <v>6</v>
      </c>
      <c r="K142" s="27">
        <v>0</v>
      </c>
      <c r="L142" s="27">
        <v>0</v>
      </c>
      <c r="M142" s="27">
        <v>9</v>
      </c>
      <c r="N142" s="27">
        <v>9</v>
      </c>
      <c r="O142" s="27">
        <v>0</v>
      </c>
      <c r="P142" s="27">
        <v>4</v>
      </c>
      <c r="Q142" s="27">
        <v>78</v>
      </c>
      <c r="R142" s="27">
        <v>8</v>
      </c>
      <c r="S142" s="27">
        <v>528</v>
      </c>
      <c r="T142" s="27">
        <v>14</v>
      </c>
      <c r="U142" s="27">
        <v>87</v>
      </c>
      <c r="V142" s="27">
        <v>21</v>
      </c>
      <c r="W142" s="27">
        <v>59</v>
      </c>
      <c r="X142" s="27">
        <v>0</v>
      </c>
      <c r="Y142" s="27">
        <v>0</v>
      </c>
      <c r="Z142" s="27">
        <v>0</v>
      </c>
      <c r="AA142" s="27">
        <v>25</v>
      </c>
      <c r="AB142" s="27">
        <v>0</v>
      </c>
      <c r="AC142" s="27">
        <v>0</v>
      </c>
      <c r="AD142" s="27">
        <v>0</v>
      </c>
      <c r="AE142" s="27">
        <v>19</v>
      </c>
      <c r="AF142" s="27">
        <v>0</v>
      </c>
      <c r="AG142" s="27">
        <v>32</v>
      </c>
    </row>
    <row r="143" spans="1:33">
      <c r="A143" s="26">
        <v>43251</v>
      </c>
      <c r="B143" s="27" t="s">
        <v>187</v>
      </c>
      <c r="C143" s="27">
        <v>53</v>
      </c>
      <c r="D143" s="27">
        <v>4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5</v>
      </c>
      <c r="R143" s="27">
        <v>0</v>
      </c>
      <c r="S143" s="27">
        <v>11</v>
      </c>
      <c r="T143" s="27">
        <v>0</v>
      </c>
      <c r="U143" s="27">
        <v>0</v>
      </c>
      <c r="V143" s="27">
        <v>0</v>
      </c>
      <c r="W143" s="27">
        <v>4</v>
      </c>
      <c r="X143" s="27">
        <v>0</v>
      </c>
      <c r="Y143" s="27">
        <v>0</v>
      </c>
      <c r="Z143" s="27">
        <v>0</v>
      </c>
      <c r="AA143" s="27">
        <v>8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</row>
    <row r="144" spans="1:33">
      <c r="A144" s="26">
        <v>43251</v>
      </c>
      <c r="B144" s="27" t="s">
        <v>196</v>
      </c>
      <c r="C144" s="27">
        <v>401</v>
      </c>
      <c r="D144" s="27">
        <v>61</v>
      </c>
      <c r="E144" s="27">
        <v>9</v>
      </c>
      <c r="F144" s="27">
        <v>0</v>
      </c>
      <c r="G144" s="27">
        <v>12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8</v>
      </c>
      <c r="N144" s="27">
        <v>4</v>
      </c>
      <c r="O144" s="27">
        <v>0</v>
      </c>
      <c r="P144" s="27">
        <v>0</v>
      </c>
      <c r="Q144" s="27">
        <v>27</v>
      </c>
      <c r="R144" s="27">
        <v>0</v>
      </c>
      <c r="S144" s="27">
        <v>159</v>
      </c>
      <c r="T144" s="27">
        <v>10</v>
      </c>
      <c r="U144" s="27">
        <v>25</v>
      </c>
      <c r="V144" s="27">
        <v>16</v>
      </c>
      <c r="W144" s="27">
        <v>6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18</v>
      </c>
      <c r="AF144" s="27">
        <v>0</v>
      </c>
      <c r="AG144" s="27">
        <v>0</v>
      </c>
    </row>
    <row r="145" spans="1:33">
      <c r="A145" s="26">
        <v>43251</v>
      </c>
      <c r="B145" s="27" t="s">
        <v>185</v>
      </c>
      <c r="C145" s="27">
        <v>7380</v>
      </c>
      <c r="D145" s="28">
        <v>1332</v>
      </c>
      <c r="E145" s="27">
        <v>349</v>
      </c>
      <c r="F145" s="27">
        <v>0</v>
      </c>
      <c r="G145" s="27">
        <v>113</v>
      </c>
      <c r="H145" s="27">
        <v>0</v>
      </c>
      <c r="I145" s="27">
        <v>7</v>
      </c>
      <c r="J145" s="27">
        <v>11</v>
      </c>
      <c r="K145" s="27">
        <v>0</v>
      </c>
      <c r="L145" s="27">
        <v>0</v>
      </c>
      <c r="M145" s="27">
        <v>92</v>
      </c>
      <c r="N145" s="27">
        <v>36</v>
      </c>
      <c r="O145" s="27">
        <v>4</v>
      </c>
      <c r="P145" s="27">
        <v>0</v>
      </c>
      <c r="Q145" s="27">
        <v>987</v>
      </c>
      <c r="R145" s="27">
        <v>0</v>
      </c>
      <c r="S145" s="28">
        <v>3486</v>
      </c>
      <c r="T145" s="27">
        <v>366</v>
      </c>
      <c r="U145" s="27">
        <v>432</v>
      </c>
      <c r="V145" s="27">
        <v>295</v>
      </c>
      <c r="W145" s="27">
        <v>315</v>
      </c>
      <c r="X145" s="27">
        <v>9</v>
      </c>
      <c r="Y145" s="27">
        <v>0</v>
      </c>
      <c r="Z145" s="27">
        <v>7</v>
      </c>
      <c r="AA145" s="27">
        <v>22</v>
      </c>
      <c r="AB145" s="27">
        <v>0</v>
      </c>
      <c r="AC145" s="27">
        <v>0</v>
      </c>
      <c r="AD145" s="27">
        <v>0</v>
      </c>
      <c r="AE145" s="27">
        <v>88</v>
      </c>
      <c r="AF145" s="27">
        <v>0</v>
      </c>
      <c r="AG145" s="27">
        <v>16</v>
      </c>
    </row>
    <row r="146" spans="1:33">
      <c r="A146" s="26">
        <v>43251</v>
      </c>
      <c r="B146" s="27" t="s">
        <v>188</v>
      </c>
      <c r="C146" s="27">
        <v>9176</v>
      </c>
      <c r="D146" s="28">
        <v>2978</v>
      </c>
      <c r="E146" s="27">
        <v>292</v>
      </c>
      <c r="F146" s="27">
        <v>0</v>
      </c>
      <c r="G146" s="27">
        <v>84</v>
      </c>
      <c r="H146" s="27">
        <v>0</v>
      </c>
      <c r="I146" s="27">
        <v>0</v>
      </c>
      <c r="J146" s="27">
        <v>23</v>
      </c>
      <c r="K146" s="27">
        <v>0</v>
      </c>
      <c r="L146" s="27">
        <v>0</v>
      </c>
      <c r="M146" s="27">
        <v>4</v>
      </c>
      <c r="N146" s="27">
        <v>12</v>
      </c>
      <c r="O146" s="27">
        <v>8</v>
      </c>
      <c r="P146" s="27">
        <v>8</v>
      </c>
      <c r="Q146" s="27">
        <v>550</v>
      </c>
      <c r="R146" s="27">
        <v>0</v>
      </c>
      <c r="S146" s="28">
        <v>4762</v>
      </c>
      <c r="T146" s="27">
        <v>179</v>
      </c>
      <c r="U146" s="27">
        <v>230</v>
      </c>
      <c r="V146" s="27">
        <v>436</v>
      </c>
      <c r="W146" s="27">
        <v>39</v>
      </c>
      <c r="X146" s="27">
        <v>0</v>
      </c>
      <c r="Y146" s="27">
        <v>0</v>
      </c>
      <c r="Z146" s="27">
        <v>17</v>
      </c>
      <c r="AA146" s="27">
        <v>744</v>
      </c>
      <c r="AB146" s="27">
        <v>0</v>
      </c>
      <c r="AC146" s="27">
        <v>0</v>
      </c>
      <c r="AD146" s="27">
        <v>0</v>
      </c>
      <c r="AE146" s="27">
        <v>435</v>
      </c>
      <c r="AF146" s="27">
        <v>0</v>
      </c>
      <c r="AG146" s="27">
        <v>92</v>
      </c>
    </row>
    <row r="147" spans="1:33">
      <c r="A147" s="26">
        <v>43251</v>
      </c>
      <c r="B147" s="27" t="s">
        <v>190</v>
      </c>
      <c r="C147" s="27">
        <v>36627</v>
      </c>
      <c r="D147" s="28">
        <v>17046</v>
      </c>
      <c r="E147" s="27">
        <v>504</v>
      </c>
      <c r="F147" s="27">
        <v>13</v>
      </c>
      <c r="G147" s="28">
        <v>1130</v>
      </c>
      <c r="H147" s="27">
        <v>0</v>
      </c>
      <c r="I147" s="27">
        <v>388</v>
      </c>
      <c r="J147" s="27">
        <v>76</v>
      </c>
      <c r="K147" s="27">
        <v>0</v>
      </c>
      <c r="L147" s="27">
        <v>0</v>
      </c>
      <c r="M147" s="27">
        <v>109</v>
      </c>
      <c r="N147" s="27">
        <v>18</v>
      </c>
      <c r="O147" s="27">
        <v>823</v>
      </c>
      <c r="P147" s="27">
        <v>149</v>
      </c>
      <c r="Q147" s="28">
        <v>3587</v>
      </c>
      <c r="R147" s="27">
        <v>119</v>
      </c>
      <c r="S147" s="28">
        <v>27109</v>
      </c>
      <c r="T147" s="28">
        <v>1969</v>
      </c>
      <c r="U147" s="27">
        <v>750</v>
      </c>
      <c r="V147" s="27">
        <v>287</v>
      </c>
      <c r="W147" s="27">
        <v>830</v>
      </c>
      <c r="X147" s="27">
        <v>0</v>
      </c>
      <c r="Y147" s="27">
        <v>0</v>
      </c>
      <c r="Z147" s="27">
        <v>149</v>
      </c>
      <c r="AA147" s="27">
        <v>805</v>
      </c>
      <c r="AB147" s="27">
        <v>0</v>
      </c>
      <c r="AC147" s="27">
        <v>0</v>
      </c>
      <c r="AD147" s="27">
        <v>0</v>
      </c>
      <c r="AE147" s="27">
        <v>414</v>
      </c>
      <c r="AF147" s="27">
        <v>0</v>
      </c>
      <c r="AG147" s="27">
        <v>282</v>
      </c>
    </row>
    <row r="148" spans="1:33">
      <c r="A148" s="26">
        <v>43251</v>
      </c>
      <c r="B148" s="27" t="s">
        <v>194</v>
      </c>
      <c r="C148" s="27">
        <v>28931</v>
      </c>
      <c r="D148" s="28">
        <v>13206</v>
      </c>
      <c r="E148" s="27">
        <v>769</v>
      </c>
      <c r="F148" s="27">
        <v>47</v>
      </c>
      <c r="G148" s="27">
        <v>685</v>
      </c>
      <c r="H148" s="27">
        <v>0</v>
      </c>
      <c r="I148" s="27">
        <v>40</v>
      </c>
      <c r="J148" s="27">
        <v>63</v>
      </c>
      <c r="K148" s="27">
        <v>0</v>
      </c>
      <c r="L148" s="27">
        <v>0</v>
      </c>
      <c r="M148" s="27">
        <v>968</v>
      </c>
      <c r="N148" s="27">
        <v>6</v>
      </c>
      <c r="O148" s="27">
        <v>585</v>
      </c>
      <c r="P148" s="27">
        <v>282</v>
      </c>
      <c r="Q148" s="28">
        <v>2220</v>
      </c>
      <c r="R148" s="27">
        <v>126</v>
      </c>
      <c r="S148" s="28">
        <v>24033</v>
      </c>
      <c r="T148" s="27">
        <v>339</v>
      </c>
      <c r="U148" s="27">
        <v>632</v>
      </c>
      <c r="V148" s="27">
        <v>37</v>
      </c>
      <c r="W148" s="27">
        <v>18</v>
      </c>
      <c r="X148" s="27">
        <v>0</v>
      </c>
      <c r="Y148" s="27">
        <v>23</v>
      </c>
      <c r="Z148" s="27">
        <v>7</v>
      </c>
      <c r="AA148" s="27">
        <v>112</v>
      </c>
      <c r="AB148" s="27">
        <v>0</v>
      </c>
      <c r="AC148" s="27">
        <v>0</v>
      </c>
      <c r="AD148" s="27">
        <v>0</v>
      </c>
      <c r="AE148" s="27">
        <v>287</v>
      </c>
      <c r="AF148" s="27">
        <v>0</v>
      </c>
      <c r="AG148" s="28">
        <v>1309</v>
      </c>
    </row>
    <row r="149" spans="1:33">
      <c r="A149" s="26">
        <v>43251</v>
      </c>
      <c r="B149" s="27" t="s">
        <v>192</v>
      </c>
      <c r="C149" s="27">
        <v>974</v>
      </c>
      <c r="D149" s="27">
        <v>344</v>
      </c>
      <c r="E149" s="27">
        <v>15</v>
      </c>
      <c r="F149" s="27">
        <v>0</v>
      </c>
      <c r="G149" s="27">
        <v>21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5</v>
      </c>
      <c r="Q149" s="27">
        <v>55</v>
      </c>
      <c r="R149" s="27">
        <v>0</v>
      </c>
      <c r="S149" s="27">
        <v>522</v>
      </c>
      <c r="T149" s="27">
        <v>5</v>
      </c>
      <c r="U149" s="27">
        <v>10</v>
      </c>
      <c r="V149" s="27">
        <v>13</v>
      </c>
      <c r="W149" s="27">
        <v>0</v>
      </c>
      <c r="X149" s="27">
        <v>0</v>
      </c>
      <c r="Y149" s="27">
        <v>0</v>
      </c>
      <c r="Z149" s="27">
        <v>0</v>
      </c>
      <c r="AA149" s="27">
        <v>22</v>
      </c>
      <c r="AB149" s="27">
        <v>0</v>
      </c>
      <c r="AC149" s="27">
        <v>0</v>
      </c>
      <c r="AD149" s="27">
        <v>0</v>
      </c>
      <c r="AE149" s="27">
        <v>31</v>
      </c>
      <c r="AF149" s="27">
        <v>0</v>
      </c>
      <c r="AG149" s="27">
        <v>23</v>
      </c>
    </row>
    <row r="150" spans="1:33">
      <c r="A150" s="26">
        <v>43251</v>
      </c>
      <c r="B150" s="27" t="s">
        <v>197</v>
      </c>
      <c r="C150" s="27">
        <v>134</v>
      </c>
      <c r="D150" s="27">
        <v>4</v>
      </c>
      <c r="E150" s="27">
        <v>0</v>
      </c>
      <c r="F150" s="27">
        <v>0</v>
      </c>
      <c r="G150" s="27">
        <v>20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28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6</v>
      </c>
      <c r="AB150" s="27">
        <v>0</v>
      </c>
      <c r="AC150" s="27">
        <v>0</v>
      </c>
      <c r="AD150" s="27">
        <v>0</v>
      </c>
      <c r="AE150" s="27">
        <v>21</v>
      </c>
      <c r="AF150" s="27">
        <v>0</v>
      </c>
      <c r="AG150" s="27">
        <v>0</v>
      </c>
    </row>
    <row r="151" spans="1:33">
      <c r="A151" s="26">
        <v>43251</v>
      </c>
      <c r="B151" s="27" t="s">
        <v>198</v>
      </c>
      <c r="C151" s="27">
        <v>704</v>
      </c>
      <c r="D151" s="27">
        <v>210</v>
      </c>
      <c r="E151" s="27">
        <v>70</v>
      </c>
      <c r="F151" s="27">
        <v>0</v>
      </c>
      <c r="G151" s="27">
        <v>7</v>
      </c>
      <c r="H151" s="27">
        <v>0</v>
      </c>
      <c r="I151" s="27">
        <v>14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42</v>
      </c>
      <c r="R151" s="27">
        <v>0</v>
      </c>
      <c r="S151" s="27">
        <v>564</v>
      </c>
      <c r="T151" s="27">
        <v>11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6</v>
      </c>
      <c r="AF151" s="27">
        <v>0</v>
      </c>
      <c r="AG151" s="27">
        <v>64</v>
      </c>
    </row>
    <row r="152" spans="1:33">
      <c r="A152" s="26">
        <v>43251</v>
      </c>
      <c r="B152" s="27" t="s">
        <v>199</v>
      </c>
      <c r="C152" s="27">
        <v>15061</v>
      </c>
      <c r="D152" s="28">
        <v>5559</v>
      </c>
      <c r="E152" s="27">
        <v>184</v>
      </c>
      <c r="F152" s="27">
        <v>9</v>
      </c>
      <c r="G152" s="27">
        <v>422</v>
      </c>
      <c r="H152" s="27">
        <v>0</v>
      </c>
      <c r="I152" s="27">
        <v>40</v>
      </c>
      <c r="J152" s="27">
        <v>21</v>
      </c>
      <c r="K152" s="27">
        <v>0</v>
      </c>
      <c r="L152" s="27">
        <v>0</v>
      </c>
      <c r="M152" s="27">
        <v>99</v>
      </c>
      <c r="N152" s="27">
        <v>0</v>
      </c>
      <c r="O152" s="27">
        <v>156</v>
      </c>
      <c r="P152" s="27">
        <v>20</v>
      </c>
      <c r="Q152" s="28">
        <v>3582</v>
      </c>
      <c r="R152" s="27">
        <v>26</v>
      </c>
      <c r="S152" s="28">
        <v>10667</v>
      </c>
      <c r="T152" s="27">
        <v>194</v>
      </c>
      <c r="U152" s="27">
        <v>155</v>
      </c>
      <c r="V152" s="27">
        <v>27</v>
      </c>
      <c r="W152" s="27">
        <v>154</v>
      </c>
      <c r="X152" s="27">
        <v>0</v>
      </c>
      <c r="Y152" s="27">
        <v>0</v>
      </c>
      <c r="Z152" s="27">
        <v>92</v>
      </c>
      <c r="AA152" s="27">
        <v>82</v>
      </c>
      <c r="AB152" s="27">
        <v>0</v>
      </c>
      <c r="AC152" s="27">
        <v>0</v>
      </c>
      <c r="AD152" s="27">
        <v>0</v>
      </c>
      <c r="AE152" s="27">
        <v>139</v>
      </c>
      <c r="AF152" s="27">
        <v>0</v>
      </c>
      <c r="AG152" s="27">
        <v>283</v>
      </c>
    </row>
    <row r="153" spans="1:33">
      <c r="A153" s="26">
        <v>43251</v>
      </c>
      <c r="B153" s="27" t="s">
        <v>201</v>
      </c>
      <c r="C153" s="27">
        <v>83306</v>
      </c>
      <c r="D153" s="28">
        <v>46293</v>
      </c>
      <c r="E153" s="27">
        <v>265</v>
      </c>
      <c r="F153" s="27">
        <v>13</v>
      </c>
      <c r="G153" s="27">
        <v>668</v>
      </c>
      <c r="H153" s="27">
        <v>0</v>
      </c>
      <c r="I153" s="27">
        <v>75</v>
      </c>
      <c r="J153" s="27">
        <v>112</v>
      </c>
      <c r="K153" s="27">
        <v>23</v>
      </c>
      <c r="L153" s="27">
        <v>0</v>
      </c>
      <c r="M153" s="28">
        <v>1115</v>
      </c>
      <c r="N153" s="27">
        <v>88</v>
      </c>
      <c r="O153" s="27">
        <v>56</v>
      </c>
      <c r="P153" s="27">
        <v>17</v>
      </c>
      <c r="Q153" s="28">
        <v>7589</v>
      </c>
      <c r="R153" s="27">
        <v>329</v>
      </c>
      <c r="S153" s="28">
        <v>58319</v>
      </c>
      <c r="T153" s="27">
        <v>585</v>
      </c>
      <c r="U153" s="28">
        <v>2413</v>
      </c>
      <c r="V153" s="28">
        <v>2886</v>
      </c>
      <c r="W153" s="27">
        <v>39</v>
      </c>
      <c r="X153" s="27">
        <v>48</v>
      </c>
      <c r="Y153" s="27">
        <v>0</v>
      </c>
      <c r="Z153" s="27">
        <v>223</v>
      </c>
      <c r="AA153" s="27">
        <v>292</v>
      </c>
      <c r="AB153" s="27">
        <v>0</v>
      </c>
      <c r="AC153" s="27">
        <v>0</v>
      </c>
      <c r="AD153" s="27">
        <v>0</v>
      </c>
      <c r="AE153" s="27">
        <v>591</v>
      </c>
      <c r="AF153" s="27">
        <v>0</v>
      </c>
      <c r="AG153" s="27">
        <v>294</v>
      </c>
    </row>
    <row r="154" spans="1:33">
      <c r="A154" s="26">
        <v>43251</v>
      </c>
      <c r="B154" s="27" t="s">
        <v>202</v>
      </c>
      <c r="C154" s="27">
        <v>428</v>
      </c>
      <c r="D154" s="27">
        <v>33</v>
      </c>
      <c r="E154" s="27">
        <v>22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70</v>
      </c>
      <c r="R154" s="27">
        <v>0</v>
      </c>
      <c r="S154" s="27">
        <v>149</v>
      </c>
      <c r="T154" s="27">
        <v>9</v>
      </c>
      <c r="U154" s="27">
        <v>8</v>
      </c>
      <c r="V154" s="27">
        <v>0</v>
      </c>
      <c r="W154" s="27">
        <v>20</v>
      </c>
      <c r="X154" s="27">
        <v>0</v>
      </c>
      <c r="Y154" s="27">
        <v>0</v>
      </c>
      <c r="Z154" s="27">
        <v>43</v>
      </c>
      <c r="AA154" s="27">
        <v>6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</row>
    <row r="155" spans="1:33">
      <c r="A155" s="26">
        <v>43251</v>
      </c>
      <c r="B155" s="27" t="s">
        <v>403</v>
      </c>
      <c r="C155" s="27">
        <v>333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268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232</v>
      </c>
    </row>
    <row r="156" spans="1:33">
      <c r="A156" s="26">
        <v>43251</v>
      </c>
      <c r="B156" s="27" t="s">
        <v>133</v>
      </c>
      <c r="C156" s="27">
        <v>51</v>
      </c>
      <c r="D156" s="27">
        <v>10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4</v>
      </c>
      <c r="R156" s="27">
        <v>0</v>
      </c>
      <c r="S156" s="27">
        <v>29</v>
      </c>
      <c r="T156" s="27">
        <v>0</v>
      </c>
      <c r="U156" s="27">
        <v>0</v>
      </c>
      <c r="V156" s="27">
        <v>0</v>
      </c>
      <c r="W156" s="27">
        <v>0</v>
      </c>
      <c r="X156" s="27">
        <v>0</v>
      </c>
      <c r="Y156" s="27">
        <v>0</v>
      </c>
      <c r="Z156" s="27">
        <v>0</v>
      </c>
      <c r="AA156" s="27">
        <v>10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4</v>
      </c>
    </row>
    <row r="157" spans="1:33">
      <c r="A157" s="26">
        <v>43251</v>
      </c>
      <c r="B157" s="27" t="s">
        <v>139</v>
      </c>
      <c r="C157" s="27">
        <v>310</v>
      </c>
      <c r="D157" s="27">
        <v>74</v>
      </c>
      <c r="E157" s="27">
        <v>14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30</v>
      </c>
      <c r="R157" s="27">
        <v>0</v>
      </c>
      <c r="S157" s="27">
        <v>224</v>
      </c>
      <c r="T157" s="27">
        <v>8</v>
      </c>
      <c r="U157" s="27">
        <v>0</v>
      </c>
      <c r="V157" s="27">
        <v>6</v>
      </c>
      <c r="W157" s="27">
        <v>0</v>
      </c>
      <c r="X157" s="27">
        <v>0</v>
      </c>
      <c r="Y157" s="27">
        <v>0</v>
      </c>
      <c r="Z157" s="27">
        <v>0</v>
      </c>
      <c r="AA157" s="27">
        <v>27</v>
      </c>
      <c r="AB157" s="27">
        <v>0</v>
      </c>
      <c r="AC157" s="27">
        <v>0</v>
      </c>
      <c r="AD157" s="27">
        <v>0</v>
      </c>
      <c r="AE157" s="27">
        <v>13</v>
      </c>
      <c r="AF157" s="27">
        <v>0</v>
      </c>
      <c r="AG157" s="27">
        <v>41</v>
      </c>
    </row>
    <row r="158" spans="1:33">
      <c r="A158" s="26">
        <v>43251</v>
      </c>
      <c r="B158" s="27" t="s">
        <v>152</v>
      </c>
      <c r="C158" s="27">
        <v>283</v>
      </c>
      <c r="D158" s="27">
        <v>24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44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0</v>
      </c>
      <c r="AC158" s="27">
        <v>0</v>
      </c>
      <c r="AD158" s="27">
        <v>0</v>
      </c>
      <c r="AE158" s="27">
        <v>4</v>
      </c>
      <c r="AF158" s="27">
        <v>0</v>
      </c>
      <c r="AG158" s="27">
        <v>12</v>
      </c>
    </row>
    <row r="159" spans="1:33">
      <c r="A159" s="26">
        <v>43251</v>
      </c>
      <c r="B159" s="27" t="s">
        <v>238</v>
      </c>
      <c r="C159" s="27">
        <v>63</v>
      </c>
      <c r="D159" s="27">
        <v>11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8</v>
      </c>
      <c r="R159" s="27">
        <v>0</v>
      </c>
      <c r="S159" s="27">
        <v>30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5</v>
      </c>
    </row>
    <row r="160" spans="1:33">
      <c r="A160" s="26">
        <v>43251</v>
      </c>
      <c r="B160" s="27" t="s">
        <v>244</v>
      </c>
      <c r="C160" s="27">
        <v>73</v>
      </c>
      <c r="D160" s="27">
        <v>6</v>
      </c>
      <c r="E160" s="27">
        <v>6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23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19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</row>
    <row r="161" spans="1:33">
      <c r="A161" s="26">
        <v>43251</v>
      </c>
      <c r="B161" s="27" t="s">
        <v>211</v>
      </c>
      <c r="C161" s="27">
        <v>42</v>
      </c>
      <c r="D161" s="27">
        <v>5</v>
      </c>
      <c r="E161" s="27">
        <v>4</v>
      </c>
      <c r="F161" s="27">
        <v>0</v>
      </c>
      <c r="G161" s="27">
        <v>6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16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</row>
    <row r="162" spans="1:33">
      <c r="A162" s="26">
        <v>43251</v>
      </c>
      <c r="B162" s="27" t="s">
        <v>203</v>
      </c>
      <c r="C162" s="27">
        <v>3884</v>
      </c>
      <c r="D162" s="27">
        <v>89</v>
      </c>
      <c r="E162" s="27">
        <v>0</v>
      </c>
      <c r="F162" s="27">
        <v>0</v>
      </c>
      <c r="G162" s="27">
        <v>78</v>
      </c>
      <c r="H162" s="27">
        <v>0</v>
      </c>
      <c r="I162" s="27">
        <v>145</v>
      </c>
      <c r="J162" s="27">
        <v>5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8">
        <v>2112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5</v>
      </c>
      <c r="AA162" s="27">
        <v>82</v>
      </c>
      <c r="AB162" s="27">
        <v>0</v>
      </c>
      <c r="AC162" s="27">
        <v>0</v>
      </c>
      <c r="AD162" s="27">
        <v>0</v>
      </c>
      <c r="AE162" s="28">
        <v>1827</v>
      </c>
      <c r="AF162" s="27">
        <v>0</v>
      </c>
      <c r="AG162" s="27">
        <v>42</v>
      </c>
    </row>
    <row r="163" spans="1:33">
      <c r="A163" s="26">
        <v>43251</v>
      </c>
      <c r="B163" s="27" t="s">
        <v>212</v>
      </c>
      <c r="C163" s="27">
        <v>692</v>
      </c>
      <c r="D163" s="27">
        <v>127</v>
      </c>
      <c r="E163" s="27">
        <v>53</v>
      </c>
      <c r="F163" s="27">
        <v>0</v>
      </c>
      <c r="G163" s="27">
        <v>8</v>
      </c>
      <c r="H163" s="27">
        <v>0</v>
      </c>
      <c r="I163" s="27">
        <v>0</v>
      </c>
      <c r="J163" s="27">
        <v>4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63</v>
      </c>
      <c r="R163" s="27">
        <v>4</v>
      </c>
      <c r="S163" s="27">
        <v>369</v>
      </c>
      <c r="T163" s="27">
        <v>10</v>
      </c>
      <c r="U163" s="27">
        <v>7</v>
      </c>
      <c r="V163" s="27">
        <v>28</v>
      </c>
      <c r="W163" s="27">
        <v>18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16</v>
      </c>
      <c r="AF163" s="27">
        <v>0</v>
      </c>
      <c r="AG163" s="27">
        <v>53</v>
      </c>
    </row>
    <row r="164" spans="1:33">
      <c r="A164" s="26">
        <v>43251</v>
      </c>
      <c r="B164" s="27" t="s">
        <v>200</v>
      </c>
      <c r="C164" s="27">
        <v>6365</v>
      </c>
      <c r="D164" s="28">
        <v>4167</v>
      </c>
      <c r="E164" s="27">
        <v>219</v>
      </c>
      <c r="F164" s="27">
        <v>0</v>
      </c>
      <c r="G164" s="27">
        <v>84</v>
      </c>
      <c r="H164" s="27">
        <v>0</v>
      </c>
      <c r="I164" s="27">
        <v>16</v>
      </c>
      <c r="J164" s="27">
        <v>4</v>
      </c>
      <c r="K164" s="27">
        <v>0</v>
      </c>
      <c r="L164" s="27">
        <v>0</v>
      </c>
      <c r="M164" s="27">
        <v>36</v>
      </c>
      <c r="N164" s="27">
        <v>0</v>
      </c>
      <c r="O164" s="27">
        <v>21</v>
      </c>
      <c r="P164" s="27">
        <v>5</v>
      </c>
      <c r="Q164" s="27">
        <v>434</v>
      </c>
      <c r="R164" s="27">
        <v>5</v>
      </c>
      <c r="S164" s="28">
        <v>5136</v>
      </c>
      <c r="T164" s="27">
        <v>12</v>
      </c>
      <c r="U164" s="27">
        <v>150</v>
      </c>
      <c r="V164" s="27">
        <v>33</v>
      </c>
      <c r="W164" s="27">
        <v>42</v>
      </c>
      <c r="X164" s="27">
        <v>0</v>
      </c>
      <c r="Y164" s="27">
        <v>0</v>
      </c>
      <c r="Z164" s="27">
        <v>41</v>
      </c>
      <c r="AA164" s="27">
        <v>8</v>
      </c>
      <c r="AB164" s="27">
        <v>0</v>
      </c>
      <c r="AC164" s="27">
        <v>0</v>
      </c>
      <c r="AD164" s="27">
        <v>0</v>
      </c>
      <c r="AE164" s="27">
        <v>19</v>
      </c>
      <c r="AF164" s="27">
        <v>0</v>
      </c>
      <c r="AG164" s="27">
        <v>44</v>
      </c>
    </row>
    <row r="165" spans="1:33">
      <c r="A165" s="26">
        <v>43251</v>
      </c>
      <c r="B165" s="27" t="s">
        <v>205</v>
      </c>
      <c r="C165" s="27">
        <v>524</v>
      </c>
      <c r="D165" s="27">
        <v>135</v>
      </c>
      <c r="E165" s="27">
        <v>22</v>
      </c>
      <c r="F165" s="27">
        <v>0</v>
      </c>
      <c r="G165" s="27">
        <v>13</v>
      </c>
      <c r="H165" s="27">
        <v>0</v>
      </c>
      <c r="I165" s="27">
        <v>25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85</v>
      </c>
      <c r="R165" s="27">
        <v>0</v>
      </c>
      <c r="S165" s="27">
        <v>410</v>
      </c>
      <c r="T165" s="27">
        <v>0</v>
      </c>
      <c r="U165" s="27">
        <v>0</v>
      </c>
      <c r="V165" s="27">
        <v>0</v>
      </c>
      <c r="W165" s="27">
        <v>7</v>
      </c>
      <c r="X165" s="27">
        <v>0</v>
      </c>
      <c r="Y165" s="27">
        <v>0</v>
      </c>
      <c r="Z165" s="27">
        <v>0</v>
      </c>
      <c r="AA165" s="27">
        <v>25</v>
      </c>
      <c r="AB165" s="27">
        <v>0</v>
      </c>
      <c r="AC165" s="27">
        <v>0</v>
      </c>
      <c r="AD165" s="27">
        <v>0</v>
      </c>
      <c r="AE165" s="27">
        <v>10</v>
      </c>
      <c r="AF165" s="27">
        <v>0</v>
      </c>
      <c r="AG165" s="27">
        <v>81</v>
      </c>
    </row>
    <row r="166" spans="1:33">
      <c r="A166" s="26">
        <v>43251</v>
      </c>
      <c r="B166" s="27" t="s">
        <v>207</v>
      </c>
      <c r="C166" s="27">
        <v>727</v>
      </c>
      <c r="D166" s="27">
        <v>104</v>
      </c>
      <c r="E166" s="27">
        <v>0</v>
      </c>
      <c r="F166" s="27">
        <v>4</v>
      </c>
      <c r="G166" s="27">
        <v>66</v>
      </c>
      <c r="H166" s="27">
        <v>0</v>
      </c>
      <c r="I166" s="27">
        <v>0</v>
      </c>
      <c r="J166" s="27">
        <v>0</v>
      </c>
      <c r="K166" s="27">
        <v>25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165</v>
      </c>
      <c r="T166" s="27">
        <v>10</v>
      </c>
      <c r="U166" s="27">
        <v>88</v>
      </c>
      <c r="V166" s="27">
        <v>0</v>
      </c>
      <c r="W166" s="27">
        <v>0</v>
      </c>
      <c r="X166" s="27">
        <v>0</v>
      </c>
      <c r="Y166" s="27">
        <v>5</v>
      </c>
      <c r="Z166" s="27">
        <v>0</v>
      </c>
      <c r="AA166" s="27">
        <v>16</v>
      </c>
      <c r="AB166" s="27">
        <v>0</v>
      </c>
      <c r="AC166" s="27">
        <v>0</v>
      </c>
      <c r="AD166" s="27">
        <v>0</v>
      </c>
      <c r="AE166" s="27">
        <v>41</v>
      </c>
      <c r="AF166" s="27">
        <v>0</v>
      </c>
      <c r="AG166" s="27">
        <v>0</v>
      </c>
    </row>
    <row r="167" spans="1:33">
      <c r="A167" s="26">
        <v>43251</v>
      </c>
      <c r="B167" s="27" t="s">
        <v>402</v>
      </c>
      <c r="C167" s="27">
        <v>174</v>
      </c>
      <c r="D167" s="27">
        <v>29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78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7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30</v>
      </c>
    </row>
    <row r="168" spans="1:33">
      <c r="A168" s="26">
        <v>43251</v>
      </c>
      <c r="B168" s="27" t="s">
        <v>209</v>
      </c>
      <c r="C168" s="27">
        <v>5092</v>
      </c>
      <c r="D168" s="28">
        <v>1376</v>
      </c>
      <c r="E168" s="27">
        <v>50</v>
      </c>
      <c r="F168" s="27">
        <v>5</v>
      </c>
      <c r="G168" s="27">
        <v>142</v>
      </c>
      <c r="H168" s="27">
        <v>0</v>
      </c>
      <c r="I168" s="27">
        <v>103</v>
      </c>
      <c r="J168" s="27">
        <v>11</v>
      </c>
      <c r="K168" s="27">
        <v>0</v>
      </c>
      <c r="L168" s="27">
        <v>0</v>
      </c>
      <c r="M168" s="27">
        <v>122</v>
      </c>
      <c r="N168" s="27">
        <v>4</v>
      </c>
      <c r="O168" s="27">
        <v>4</v>
      </c>
      <c r="P168" s="27">
        <v>55</v>
      </c>
      <c r="Q168" s="28">
        <v>1111</v>
      </c>
      <c r="R168" s="27">
        <v>22</v>
      </c>
      <c r="S168" s="28">
        <v>3624</v>
      </c>
      <c r="T168" s="27">
        <v>246</v>
      </c>
      <c r="U168" s="27">
        <v>59</v>
      </c>
      <c r="V168" s="27">
        <v>12</v>
      </c>
      <c r="W168" s="27">
        <v>215</v>
      </c>
      <c r="X168" s="27">
        <v>0</v>
      </c>
      <c r="Y168" s="27">
        <v>0</v>
      </c>
      <c r="Z168" s="27">
        <v>21</v>
      </c>
      <c r="AA168" s="27">
        <v>34</v>
      </c>
      <c r="AB168" s="27">
        <v>0</v>
      </c>
      <c r="AC168" s="27">
        <v>0</v>
      </c>
      <c r="AD168" s="27">
        <v>0</v>
      </c>
      <c r="AE168" s="27">
        <v>82</v>
      </c>
      <c r="AF168" s="27">
        <v>0</v>
      </c>
      <c r="AG168" s="27">
        <v>34</v>
      </c>
    </row>
    <row r="169" spans="1:33">
      <c r="A169" s="26">
        <v>43251</v>
      </c>
      <c r="B169" s="27" t="s">
        <v>208</v>
      </c>
      <c r="C169" s="27">
        <v>4705</v>
      </c>
      <c r="D169" s="28">
        <v>2366</v>
      </c>
      <c r="E169" s="27">
        <v>169</v>
      </c>
      <c r="F169" s="27">
        <v>5</v>
      </c>
      <c r="G169" s="27">
        <v>103</v>
      </c>
      <c r="H169" s="27">
        <v>0</v>
      </c>
      <c r="I169" s="27">
        <v>50</v>
      </c>
      <c r="J169" s="27">
        <v>23</v>
      </c>
      <c r="K169" s="27">
        <v>0</v>
      </c>
      <c r="L169" s="27">
        <v>0</v>
      </c>
      <c r="M169" s="27">
        <v>43</v>
      </c>
      <c r="N169" s="27">
        <v>0</v>
      </c>
      <c r="O169" s="27">
        <v>117</v>
      </c>
      <c r="P169" s="27">
        <v>74</v>
      </c>
      <c r="Q169" s="27">
        <v>490</v>
      </c>
      <c r="R169" s="27">
        <v>13</v>
      </c>
      <c r="S169" s="28">
        <v>3811</v>
      </c>
      <c r="T169" s="27">
        <v>73</v>
      </c>
      <c r="U169" s="27">
        <v>128</v>
      </c>
      <c r="V169" s="27">
        <v>16</v>
      </c>
      <c r="W169" s="27">
        <v>17</v>
      </c>
      <c r="X169" s="27">
        <v>0</v>
      </c>
      <c r="Y169" s="27">
        <v>14</v>
      </c>
      <c r="Z169" s="27">
        <v>5</v>
      </c>
      <c r="AA169" s="27">
        <v>5</v>
      </c>
      <c r="AB169" s="27">
        <v>0</v>
      </c>
      <c r="AC169" s="27">
        <v>0</v>
      </c>
      <c r="AD169" s="27">
        <v>0</v>
      </c>
      <c r="AE169" s="27">
        <v>15</v>
      </c>
      <c r="AF169" s="27">
        <v>0</v>
      </c>
      <c r="AG169" s="27">
        <v>40</v>
      </c>
    </row>
    <row r="170" spans="1:33">
      <c r="A170" s="26">
        <v>43251</v>
      </c>
      <c r="B170" s="27" t="s">
        <v>204</v>
      </c>
      <c r="C170" s="27">
        <v>25</v>
      </c>
      <c r="D170" s="27">
        <v>4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7</v>
      </c>
      <c r="T170" s="27">
        <v>0</v>
      </c>
      <c r="U170" s="27">
        <v>0</v>
      </c>
      <c r="V170" s="27">
        <v>0</v>
      </c>
      <c r="W170" s="27">
        <v>5</v>
      </c>
      <c r="X170" s="27">
        <v>0</v>
      </c>
      <c r="Y170" s="27">
        <v>0</v>
      </c>
      <c r="Z170" s="27">
        <v>0</v>
      </c>
      <c r="AA170" s="27">
        <v>4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</row>
    <row r="171" spans="1:33">
      <c r="A171" s="26">
        <v>43251</v>
      </c>
      <c r="B171" s="27" t="s">
        <v>247</v>
      </c>
      <c r="C171" s="27">
        <v>16517</v>
      </c>
      <c r="D171" s="28">
        <v>4049</v>
      </c>
      <c r="E171" s="28">
        <v>1445</v>
      </c>
      <c r="F171" s="27">
        <v>5</v>
      </c>
      <c r="G171" s="27">
        <v>479</v>
      </c>
      <c r="H171" s="27">
        <v>0</v>
      </c>
      <c r="I171" s="27">
        <v>294</v>
      </c>
      <c r="J171" s="27">
        <v>15</v>
      </c>
      <c r="K171" s="27">
        <v>0</v>
      </c>
      <c r="L171" s="27">
        <v>0</v>
      </c>
      <c r="M171" s="27">
        <v>207</v>
      </c>
      <c r="N171" s="27">
        <v>0</v>
      </c>
      <c r="O171" s="27">
        <v>305</v>
      </c>
      <c r="P171" s="27">
        <v>125</v>
      </c>
      <c r="Q171" s="28">
        <v>3424</v>
      </c>
      <c r="R171" s="27">
        <v>27</v>
      </c>
      <c r="S171" s="28">
        <v>12155</v>
      </c>
      <c r="T171" s="27">
        <v>140</v>
      </c>
      <c r="U171" s="27">
        <v>133</v>
      </c>
      <c r="V171" s="27">
        <v>45</v>
      </c>
      <c r="W171" s="27">
        <v>996</v>
      </c>
      <c r="X171" s="27">
        <v>0</v>
      </c>
      <c r="Y171" s="27">
        <v>60</v>
      </c>
      <c r="Z171" s="27">
        <v>10</v>
      </c>
      <c r="AA171" s="27">
        <v>150</v>
      </c>
      <c r="AB171" s="27">
        <v>0</v>
      </c>
      <c r="AC171" s="27">
        <v>0</v>
      </c>
      <c r="AD171" s="27">
        <v>0</v>
      </c>
      <c r="AE171" s="27">
        <v>48</v>
      </c>
      <c r="AF171" s="27">
        <v>0</v>
      </c>
      <c r="AG171" s="27">
        <v>480</v>
      </c>
    </row>
    <row r="172" spans="1:33">
      <c r="A172" s="26">
        <v>43251</v>
      </c>
      <c r="B172" s="27" t="s">
        <v>399</v>
      </c>
      <c r="C172" s="27">
        <v>7178</v>
      </c>
      <c r="D172" s="27">
        <v>517</v>
      </c>
      <c r="E172" s="27">
        <v>21</v>
      </c>
      <c r="F172" s="27">
        <v>5</v>
      </c>
      <c r="G172" s="27">
        <v>124</v>
      </c>
      <c r="H172" s="27">
        <v>0</v>
      </c>
      <c r="I172" s="27">
        <v>0</v>
      </c>
      <c r="J172" s="27">
        <v>17</v>
      </c>
      <c r="K172" s="27">
        <v>0</v>
      </c>
      <c r="L172" s="27">
        <v>0</v>
      </c>
      <c r="M172" s="27">
        <v>10</v>
      </c>
      <c r="N172" s="27">
        <v>0</v>
      </c>
      <c r="O172" s="27">
        <v>0</v>
      </c>
      <c r="P172" s="27">
        <v>7</v>
      </c>
      <c r="Q172" s="28">
        <v>1152</v>
      </c>
      <c r="R172" s="27">
        <v>0</v>
      </c>
      <c r="S172" s="28">
        <v>2931</v>
      </c>
      <c r="T172" s="27">
        <v>55</v>
      </c>
      <c r="U172" s="27">
        <v>324</v>
      </c>
      <c r="V172" s="27">
        <v>10</v>
      </c>
      <c r="W172" s="27">
        <v>0</v>
      </c>
      <c r="X172" s="27">
        <v>0</v>
      </c>
      <c r="Y172" s="27">
        <v>8</v>
      </c>
      <c r="Z172" s="27">
        <v>691</v>
      </c>
      <c r="AA172" s="27">
        <v>190</v>
      </c>
      <c r="AB172" s="27">
        <v>0</v>
      </c>
      <c r="AC172" s="27">
        <v>0</v>
      </c>
      <c r="AD172" s="27">
        <v>0</v>
      </c>
      <c r="AE172" s="27">
        <v>75</v>
      </c>
      <c r="AF172" s="27">
        <v>0</v>
      </c>
      <c r="AG172" s="27">
        <v>22</v>
      </c>
    </row>
    <row r="173" spans="1:33">
      <c r="A173" s="26">
        <v>43251</v>
      </c>
      <c r="B173" s="27" t="s">
        <v>88</v>
      </c>
      <c r="C173" s="27">
        <v>107230</v>
      </c>
      <c r="D173" s="28">
        <v>48025</v>
      </c>
      <c r="E173" s="27">
        <v>896</v>
      </c>
      <c r="F173" s="27">
        <v>80</v>
      </c>
      <c r="G173" s="28">
        <v>2541</v>
      </c>
      <c r="H173" s="27">
        <v>0</v>
      </c>
      <c r="I173" s="27">
        <v>540</v>
      </c>
      <c r="J173" s="27">
        <v>367</v>
      </c>
      <c r="K173" s="27">
        <v>0</v>
      </c>
      <c r="L173" s="27">
        <v>0</v>
      </c>
      <c r="M173" s="28">
        <v>5139</v>
      </c>
      <c r="N173" s="27">
        <v>12</v>
      </c>
      <c r="O173" s="27">
        <v>194</v>
      </c>
      <c r="P173" s="27">
        <v>648</v>
      </c>
      <c r="Q173" s="28">
        <v>4832</v>
      </c>
      <c r="R173" s="27">
        <v>104</v>
      </c>
      <c r="S173" s="28">
        <v>83832</v>
      </c>
      <c r="T173" s="27">
        <v>383</v>
      </c>
      <c r="U173" s="28">
        <v>1126</v>
      </c>
      <c r="V173" s="27">
        <v>152</v>
      </c>
      <c r="W173" s="27">
        <v>37</v>
      </c>
      <c r="X173" s="27">
        <v>8</v>
      </c>
      <c r="Y173" s="27">
        <v>15</v>
      </c>
      <c r="Z173" s="27">
        <v>16</v>
      </c>
      <c r="AA173" s="27">
        <v>275</v>
      </c>
      <c r="AB173" s="27">
        <v>0</v>
      </c>
      <c r="AC173" s="27">
        <v>0</v>
      </c>
      <c r="AD173" s="27">
        <v>0</v>
      </c>
      <c r="AE173" s="27">
        <v>813</v>
      </c>
      <c r="AF173" s="27">
        <v>0</v>
      </c>
      <c r="AG173" s="28">
        <v>7918</v>
      </c>
    </row>
    <row r="174" spans="1:33">
      <c r="A174" s="26">
        <v>43251</v>
      </c>
      <c r="B174" s="27" t="s">
        <v>141</v>
      </c>
      <c r="C174" s="27">
        <v>13052</v>
      </c>
      <c r="D174" s="27">
        <v>871</v>
      </c>
      <c r="E174" s="27">
        <v>941</v>
      </c>
      <c r="F174" s="27">
        <v>4</v>
      </c>
      <c r="G174" s="27">
        <v>100</v>
      </c>
      <c r="H174" s="27">
        <v>0</v>
      </c>
      <c r="I174" s="27">
        <v>76</v>
      </c>
      <c r="J174" s="27">
        <v>82</v>
      </c>
      <c r="K174" s="27">
        <v>0</v>
      </c>
      <c r="L174" s="27">
        <v>0</v>
      </c>
      <c r="M174" s="27">
        <v>98</v>
      </c>
      <c r="N174" s="27">
        <v>20</v>
      </c>
      <c r="O174" s="27">
        <v>17</v>
      </c>
      <c r="P174" s="27">
        <v>0</v>
      </c>
      <c r="Q174" s="28">
        <v>3018</v>
      </c>
      <c r="R174" s="27">
        <v>20</v>
      </c>
      <c r="S174" s="28">
        <v>8178</v>
      </c>
      <c r="T174" s="28">
        <v>1417</v>
      </c>
      <c r="U174" s="27">
        <v>286</v>
      </c>
      <c r="V174" s="27">
        <v>292</v>
      </c>
      <c r="W174" s="27">
        <v>234</v>
      </c>
      <c r="X174" s="27">
        <v>0</v>
      </c>
      <c r="Y174" s="27">
        <v>23</v>
      </c>
      <c r="Z174" s="27">
        <v>13</v>
      </c>
      <c r="AA174" s="27">
        <v>725</v>
      </c>
      <c r="AB174" s="27">
        <v>0</v>
      </c>
      <c r="AC174" s="27">
        <v>0</v>
      </c>
      <c r="AD174" s="27">
        <v>0</v>
      </c>
      <c r="AE174" s="27">
        <v>11</v>
      </c>
      <c r="AF174" s="27">
        <v>0</v>
      </c>
      <c r="AG174" s="28">
        <v>1059</v>
      </c>
    </row>
    <row r="175" spans="1:33">
      <c r="A175" s="26">
        <v>43251</v>
      </c>
      <c r="B175" s="27" t="s">
        <v>214</v>
      </c>
      <c r="C175" s="27">
        <v>179</v>
      </c>
      <c r="D175" s="27">
        <v>73</v>
      </c>
      <c r="E175" s="27">
        <v>6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11</v>
      </c>
      <c r="R175" s="27">
        <v>0</v>
      </c>
      <c r="S175" s="27">
        <v>115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6</v>
      </c>
      <c r="AB175" s="27">
        <v>0</v>
      </c>
      <c r="AC175" s="27">
        <v>0</v>
      </c>
      <c r="AD175" s="27">
        <v>0</v>
      </c>
      <c r="AE175" s="27">
        <v>7</v>
      </c>
      <c r="AF175" s="27">
        <v>0</v>
      </c>
      <c r="AG175" s="27">
        <v>0</v>
      </c>
    </row>
    <row r="176" spans="1:33">
      <c r="A176" s="26">
        <v>43251</v>
      </c>
      <c r="B176" s="27" t="s">
        <v>219</v>
      </c>
      <c r="C176" s="27">
        <v>71</v>
      </c>
      <c r="D176" s="27">
        <v>6</v>
      </c>
      <c r="E176" s="27">
        <v>7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4</v>
      </c>
      <c r="N176" s="27">
        <v>0</v>
      </c>
      <c r="O176" s="27">
        <v>0</v>
      </c>
      <c r="P176" s="27">
        <v>0</v>
      </c>
      <c r="Q176" s="27">
        <v>13</v>
      </c>
      <c r="R176" s="27">
        <v>0</v>
      </c>
      <c r="S176" s="27">
        <v>35</v>
      </c>
      <c r="T176" s="27">
        <v>0</v>
      </c>
      <c r="U176" s="27">
        <v>0</v>
      </c>
      <c r="V176" s="27">
        <v>0</v>
      </c>
      <c r="W176" s="27">
        <v>12</v>
      </c>
      <c r="X176" s="27">
        <v>0</v>
      </c>
      <c r="Y176" s="27">
        <v>0</v>
      </c>
      <c r="Z176" s="27">
        <v>0</v>
      </c>
      <c r="AA176" s="27">
        <v>0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</row>
    <row r="177" spans="1:33">
      <c r="A177" s="26">
        <v>43251</v>
      </c>
      <c r="B177" s="27" t="s">
        <v>206</v>
      </c>
      <c r="C177" s="27">
        <v>8063</v>
      </c>
      <c r="D177" s="27">
        <v>506</v>
      </c>
      <c r="E177" s="27">
        <v>528</v>
      </c>
      <c r="F177" s="27">
        <v>9</v>
      </c>
      <c r="G177" s="27">
        <v>281</v>
      </c>
      <c r="H177" s="27">
        <v>0</v>
      </c>
      <c r="I177" s="27">
        <v>13</v>
      </c>
      <c r="J177" s="27">
        <v>118</v>
      </c>
      <c r="K177" s="27">
        <v>0</v>
      </c>
      <c r="L177" s="27">
        <v>0</v>
      </c>
      <c r="M177" s="27">
        <v>98</v>
      </c>
      <c r="N177" s="27">
        <v>0</v>
      </c>
      <c r="O177" s="27">
        <v>37</v>
      </c>
      <c r="P177" s="27">
        <v>143</v>
      </c>
      <c r="Q177" s="27">
        <v>197</v>
      </c>
      <c r="R177" s="27">
        <v>64</v>
      </c>
      <c r="S177" s="28">
        <v>5343</v>
      </c>
      <c r="T177" s="27">
        <v>50</v>
      </c>
      <c r="U177" s="27">
        <v>356</v>
      </c>
      <c r="V177" s="27">
        <v>54</v>
      </c>
      <c r="W177" s="27">
        <v>151</v>
      </c>
      <c r="X177" s="27">
        <v>0</v>
      </c>
      <c r="Y177" s="27">
        <v>6</v>
      </c>
      <c r="Z177" s="27">
        <v>30</v>
      </c>
      <c r="AA177" s="27">
        <v>24</v>
      </c>
      <c r="AB177" s="27">
        <v>0</v>
      </c>
      <c r="AC177" s="27">
        <v>0</v>
      </c>
      <c r="AD177" s="27">
        <v>0</v>
      </c>
      <c r="AE177" s="27">
        <v>72</v>
      </c>
      <c r="AF177" s="27">
        <v>0</v>
      </c>
      <c r="AG177" s="27">
        <v>59</v>
      </c>
    </row>
    <row r="178" spans="1:33">
      <c r="A178" s="26">
        <v>43251</v>
      </c>
      <c r="B178" s="27" t="s">
        <v>65</v>
      </c>
      <c r="C178" s="27">
        <v>13044</v>
      </c>
      <c r="D178" s="28">
        <v>6305</v>
      </c>
      <c r="E178" s="27">
        <v>529</v>
      </c>
      <c r="F178" s="27">
        <v>4</v>
      </c>
      <c r="G178" s="27">
        <v>578</v>
      </c>
      <c r="H178" s="27">
        <v>0</v>
      </c>
      <c r="I178" s="27">
        <v>442</v>
      </c>
      <c r="J178" s="27">
        <v>16</v>
      </c>
      <c r="K178" s="27">
        <v>0</v>
      </c>
      <c r="L178" s="27">
        <v>0</v>
      </c>
      <c r="M178" s="27">
        <v>6</v>
      </c>
      <c r="N178" s="27">
        <v>0</v>
      </c>
      <c r="O178" s="27">
        <v>21</v>
      </c>
      <c r="P178" s="27">
        <v>288</v>
      </c>
      <c r="Q178" s="27">
        <v>282</v>
      </c>
      <c r="R178" s="27">
        <v>0</v>
      </c>
      <c r="S178" s="28">
        <v>8502</v>
      </c>
      <c r="T178" s="27">
        <v>86</v>
      </c>
      <c r="U178" s="27">
        <v>174</v>
      </c>
      <c r="V178" s="27">
        <v>363</v>
      </c>
      <c r="W178" s="27">
        <v>22</v>
      </c>
      <c r="X178" s="27">
        <v>0</v>
      </c>
      <c r="Y178" s="27">
        <v>0</v>
      </c>
      <c r="Z178" s="27">
        <v>21</v>
      </c>
      <c r="AA178" s="27">
        <v>13</v>
      </c>
      <c r="AB178" s="27">
        <v>0</v>
      </c>
      <c r="AC178" s="27">
        <v>0</v>
      </c>
      <c r="AD178" s="27">
        <v>0</v>
      </c>
      <c r="AE178" s="27">
        <v>133</v>
      </c>
      <c r="AF178" s="27">
        <v>0</v>
      </c>
      <c r="AG178" s="27">
        <v>28</v>
      </c>
    </row>
    <row r="179" spans="1:33">
      <c r="A179" s="26">
        <v>43251</v>
      </c>
      <c r="B179" s="27" t="s">
        <v>218</v>
      </c>
      <c r="C179" s="27">
        <v>7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</row>
    <row r="180" spans="1:33">
      <c r="A180" s="26">
        <v>43251</v>
      </c>
      <c r="B180" s="27" t="s">
        <v>231</v>
      </c>
      <c r="C180" s="27">
        <v>8202</v>
      </c>
      <c r="D180" s="27">
        <v>88</v>
      </c>
      <c r="E180" s="28">
        <v>1247</v>
      </c>
      <c r="F180" s="27">
        <v>0</v>
      </c>
      <c r="G180" s="27">
        <v>170</v>
      </c>
      <c r="H180" s="27">
        <v>0</v>
      </c>
      <c r="I180" s="27">
        <v>28</v>
      </c>
      <c r="J180" s="27">
        <v>0</v>
      </c>
      <c r="K180" s="27">
        <v>20</v>
      </c>
      <c r="L180" s="27">
        <v>0</v>
      </c>
      <c r="M180" s="27">
        <v>63</v>
      </c>
      <c r="N180" s="27">
        <v>30</v>
      </c>
      <c r="O180" s="27">
        <v>13</v>
      </c>
      <c r="P180" s="27">
        <v>0</v>
      </c>
      <c r="Q180" s="27">
        <v>248</v>
      </c>
      <c r="R180" s="27">
        <v>0</v>
      </c>
      <c r="S180" s="28">
        <v>5022</v>
      </c>
      <c r="T180" s="28">
        <v>3231</v>
      </c>
      <c r="U180" s="27">
        <v>358</v>
      </c>
      <c r="V180" s="27">
        <v>449</v>
      </c>
      <c r="W180" s="27">
        <v>15</v>
      </c>
      <c r="X180" s="27">
        <v>0</v>
      </c>
      <c r="Y180" s="27">
        <v>0</v>
      </c>
      <c r="Z180" s="27">
        <v>294</v>
      </c>
      <c r="AA180" s="27">
        <v>89</v>
      </c>
      <c r="AB180" s="27">
        <v>0</v>
      </c>
      <c r="AC180" s="27">
        <v>0</v>
      </c>
      <c r="AD180" s="27">
        <v>0</v>
      </c>
      <c r="AE180" s="27">
        <v>23</v>
      </c>
      <c r="AF180" s="27">
        <v>0</v>
      </c>
      <c r="AG180" s="27">
        <v>63</v>
      </c>
    </row>
    <row r="181" spans="1:33">
      <c r="A181" s="26">
        <v>43251</v>
      </c>
      <c r="B181" s="27" t="s">
        <v>224</v>
      </c>
      <c r="C181" s="27">
        <v>155</v>
      </c>
      <c r="D181" s="27">
        <v>64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11</v>
      </c>
      <c r="R181" s="27">
        <v>0</v>
      </c>
      <c r="S181" s="27">
        <v>82</v>
      </c>
      <c r="T181" s="27">
        <v>0</v>
      </c>
      <c r="U181" s="27">
        <v>20</v>
      </c>
      <c r="V181" s="27">
        <v>6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</row>
    <row r="182" spans="1:33">
      <c r="A182" s="26">
        <v>43251</v>
      </c>
      <c r="B182" s="27" t="s">
        <v>232</v>
      </c>
      <c r="C182" s="27">
        <v>2042</v>
      </c>
      <c r="D182" s="27">
        <v>71</v>
      </c>
      <c r="E182" s="27">
        <v>224</v>
      </c>
      <c r="F182" s="27">
        <v>0</v>
      </c>
      <c r="G182" s="27">
        <v>11</v>
      </c>
      <c r="H182" s="27">
        <v>0</v>
      </c>
      <c r="I182" s="27">
        <v>4</v>
      </c>
      <c r="J182" s="27">
        <v>19</v>
      </c>
      <c r="K182" s="27">
        <v>0</v>
      </c>
      <c r="L182" s="27">
        <v>0</v>
      </c>
      <c r="M182" s="27">
        <v>7</v>
      </c>
      <c r="N182" s="27">
        <v>8</v>
      </c>
      <c r="O182" s="27">
        <v>5</v>
      </c>
      <c r="P182" s="27">
        <v>0</v>
      </c>
      <c r="Q182" s="27">
        <v>142</v>
      </c>
      <c r="R182" s="27">
        <v>0</v>
      </c>
      <c r="S182" s="27">
        <v>693</v>
      </c>
      <c r="T182" s="27">
        <v>79</v>
      </c>
      <c r="U182" s="27">
        <v>100</v>
      </c>
      <c r="V182" s="27">
        <v>30</v>
      </c>
      <c r="W182" s="27">
        <v>252</v>
      </c>
      <c r="X182" s="27">
        <v>0</v>
      </c>
      <c r="Y182" s="27">
        <v>43</v>
      </c>
      <c r="Z182" s="27">
        <v>27</v>
      </c>
      <c r="AA182" s="27">
        <v>107</v>
      </c>
      <c r="AB182" s="27">
        <v>0</v>
      </c>
      <c r="AC182" s="27">
        <v>0</v>
      </c>
      <c r="AD182" s="27">
        <v>0</v>
      </c>
      <c r="AE182" s="27">
        <v>11</v>
      </c>
      <c r="AF182" s="27">
        <v>0</v>
      </c>
      <c r="AG182" s="27">
        <v>49</v>
      </c>
    </row>
    <row r="183" spans="1:33">
      <c r="A183" s="26">
        <v>43251</v>
      </c>
      <c r="B183" s="27" t="s">
        <v>223</v>
      </c>
      <c r="C183" s="27">
        <v>27271</v>
      </c>
      <c r="D183" s="28">
        <v>4012</v>
      </c>
      <c r="E183" s="27">
        <v>317</v>
      </c>
      <c r="F183" s="27">
        <v>14</v>
      </c>
      <c r="G183" s="28">
        <v>1120</v>
      </c>
      <c r="H183" s="27">
        <v>0</v>
      </c>
      <c r="I183" s="27">
        <v>24</v>
      </c>
      <c r="J183" s="27">
        <v>25</v>
      </c>
      <c r="K183" s="27">
        <v>9</v>
      </c>
      <c r="L183" s="27">
        <v>0</v>
      </c>
      <c r="M183" s="27">
        <v>24</v>
      </c>
      <c r="N183" s="27">
        <v>62</v>
      </c>
      <c r="O183" s="27">
        <v>56</v>
      </c>
      <c r="P183" s="27">
        <v>61</v>
      </c>
      <c r="Q183" s="28">
        <v>2653</v>
      </c>
      <c r="R183" s="27">
        <v>76</v>
      </c>
      <c r="S183" s="28">
        <v>11563</v>
      </c>
      <c r="T183" s="27">
        <v>421</v>
      </c>
      <c r="U183" s="28">
        <v>1556</v>
      </c>
      <c r="V183" s="27">
        <v>530</v>
      </c>
      <c r="W183" s="27">
        <v>83</v>
      </c>
      <c r="X183" s="27">
        <v>0</v>
      </c>
      <c r="Y183" s="27">
        <v>21</v>
      </c>
      <c r="Z183" s="27">
        <v>100</v>
      </c>
      <c r="AA183" s="28">
        <v>3938</v>
      </c>
      <c r="AB183" s="27">
        <v>0</v>
      </c>
      <c r="AC183" s="27">
        <v>0</v>
      </c>
      <c r="AD183" s="27">
        <v>0</v>
      </c>
      <c r="AE183" s="27">
        <v>698</v>
      </c>
      <c r="AF183" s="27">
        <v>0</v>
      </c>
      <c r="AG183" s="28">
        <v>2345</v>
      </c>
    </row>
    <row r="184" spans="1:33">
      <c r="A184" s="26">
        <v>43251</v>
      </c>
      <c r="B184" s="27" t="s">
        <v>222</v>
      </c>
      <c r="C184" s="27">
        <v>131</v>
      </c>
      <c r="D184" s="27">
        <v>8</v>
      </c>
      <c r="E184" s="27">
        <v>6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10</v>
      </c>
      <c r="R184" s="27">
        <v>0</v>
      </c>
      <c r="S184" s="27">
        <v>42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13</v>
      </c>
      <c r="AF184" s="27">
        <v>0</v>
      </c>
      <c r="AG184" s="27">
        <v>0</v>
      </c>
    </row>
    <row r="185" spans="1:33">
      <c r="A185" s="26">
        <v>43251</v>
      </c>
      <c r="B185" s="27" t="s">
        <v>228</v>
      </c>
      <c r="C185" s="27">
        <v>58</v>
      </c>
      <c r="D185" s="27">
        <v>0</v>
      </c>
      <c r="E185" s="27">
        <v>4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4</v>
      </c>
      <c r="R185" s="27">
        <v>0</v>
      </c>
      <c r="S185" s="27">
        <v>17</v>
      </c>
      <c r="T185" s="27">
        <v>0</v>
      </c>
      <c r="U185" s="27">
        <v>0</v>
      </c>
      <c r="V185" s="27">
        <v>0</v>
      </c>
      <c r="W185" s="27">
        <v>6</v>
      </c>
      <c r="X185" s="27">
        <v>0</v>
      </c>
      <c r="Y185" s="27">
        <v>0</v>
      </c>
      <c r="Z185" s="27">
        <v>0</v>
      </c>
      <c r="AA185" s="27">
        <v>7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</row>
    <row r="186" spans="1:33">
      <c r="A186" s="26">
        <v>43251</v>
      </c>
      <c r="B186" s="27" t="s">
        <v>230</v>
      </c>
      <c r="C186" s="27">
        <v>264</v>
      </c>
      <c r="D186" s="27">
        <v>62</v>
      </c>
      <c r="E186" s="27">
        <v>20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40</v>
      </c>
      <c r="R186" s="27">
        <v>0</v>
      </c>
      <c r="S186" s="27">
        <v>179</v>
      </c>
      <c r="T186" s="27">
        <v>0</v>
      </c>
      <c r="U186" s="27">
        <v>0</v>
      </c>
      <c r="V186" s="27">
        <v>9</v>
      </c>
      <c r="W186" s="27">
        <v>6</v>
      </c>
      <c r="X186" s="27">
        <v>0</v>
      </c>
      <c r="Y186" s="27">
        <v>0</v>
      </c>
      <c r="Z186" s="27">
        <v>0</v>
      </c>
      <c r="AA186" s="27">
        <v>5</v>
      </c>
      <c r="AB186" s="27">
        <v>0</v>
      </c>
      <c r="AC186" s="27">
        <v>0</v>
      </c>
      <c r="AD186" s="27">
        <v>0</v>
      </c>
      <c r="AE186" s="27">
        <v>12</v>
      </c>
      <c r="AF186" s="27">
        <v>0</v>
      </c>
      <c r="AG186" s="27">
        <v>27</v>
      </c>
    </row>
    <row r="187" spans="1:33">
      <c r="A187" s="26">
        <v>43251</v>
      </c>
      <c r="B187" s="27" t="s">
        <v>227</v>
      </c>
      <c r="C187" s="27">
        <v>1138</v>
      </c>
      <c r="D187" s="27">
        <v>477</v>
      </c>
      <c r="E187" s="27">
        <v>53</v>
      </c>
      <c r="F187" s="27">
        <v>0</v>
      </c>
      <c r="G187" s="27">
        <v>43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4</v>
      </c>
      <c r="N187" s="27">
        <v>0</v>
      </c>
      <c r="O187" s="27">
        <v>0</v>
      </c>
      <c r="P187" s="27">
        <v>22</v>
      </c>
      <c r="Q187" s="27">
        <v>45</v>
      </c>
      <c r="R187" s="27">
        <v>0</v>
      </c>
      <c r="S187" s="27">
        <v>766</v>
      </c>
      <c r="T187" s="27">
        <v>0</v>
      </c>
      <c r="U187" s="27">
        <v>4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30</v>
      </c>
      <c r="AB187" s="27">
        <v>0</v>
      </c>
      <c r="AC187" s="27">
        <v>0</v>
      </c>
      <c r="AD187" s="27">
        <v>0</v>
      </c>
      <c r="AE187" s="27">
        <v>21</v>
      </c>
      <c r="AF187" s="27">
        <v>0</v>
      </c>
      <c r="AG187" s="27">
        <v>88</v>
      </c>
    </row>
    <row r="188" spans="1:33">
      <c r="A188" s="26">
        <v>43251</v>
      </c>
      <c r="B188" s="27" t="s">
        <v>229</v>
      </c>
      <c r="C188" s="27">
        <v>15167</v>
      </c>
      <c r="D188" s="28">
        <v>2088</v>
      </c>
      <c r="E188" s="27">
        <v>461</v>
      </c>
      <c r="F188" s="27">
        <v>28</v>
      </c>
      <c r="G188" s="27">
        <v>965</v>
      </c>
      <c r="H188" s="27">
        <v>0</v>
      </c>
      <c r="I188" s="27">
        <v>24</v>
      </c>
      <c r="J188" s="27">
        <v>38</v>
      </c>
      <c r="K188" s="27">
        <v>0</v>
      </c>
      <c r="L188" s="27">
        <v>0</v>
      </c>
      <c r="M188" s="27">
        <v>41</v>
      </c>
      <c r="N188" s="27">
        <v>0</v>
      </c>
      <c r="O188" s="27">
        <v>19</v>
      </c>
      <c r="P188" s="27">
        <v>38</v>
      </c>
      <c r="Q188" s="27">
        <v>487</v>
      </c>
      <c r="R188" s="27">
        <v>36</v>
      </c>
      <c r="S188" s="28">
        <v>6576</v>
      </c>
      <c r="T188" s="27">
        <v>238</v>
      </c>
      <c r="U188" s="27">
        <v>119</v>
      </c>
      <c r="V188" s="27">
        <v>45</v>
      </c>
      <c r="W188" s="27">
        <v>38</v>
      </c>
      <c r="X188" s="27">
        <v>0</v>
      </c>
      <c r="Y188" s="27">
        <v>11</v>
      </c>
      <c r="Z188" s="27">
        <v>66</v>
      </c>
      <c r="AA188" s="27">
        <v>418</v>
      </c>
      <c r="AB188" s="27">
        <v>0</v>
      </c>
      <c r="AC188" s="27">
        <v>0</v>
      </c>
      <c r="AD188" s="27">
        <v>0</v>
      </c>
      <c r="AE188" s="28">
        <v>1089</v>
      </c>
      <c r="AF188" s="27">
        <v>0</v>
      </c>
      <c r="AG188" s="28">
        <v>1729</v>
      </c>
    </row>
    <row r="189" spans="1:33">
      <c r="A189" s="26">
        <v>43251</v>
      </c>
      <c r="B189" s="27" t="s">
        <v>220</v>
      </c>
      <c r="C189" s="27">
        <v>132</v>
      </c>
      <c r="D189" s="27">
        <v>17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66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25</v>
      </c>
      <c r="AB189" s="27">
        <v>0</v>
      </c>
      <c r="AC189" s="27">
        <v>0</v>
      </c>
      <c r="AD189" s="27">
        <v>0</v>
      </c>
      <c r="AE189" s="27">
        <v>8</v>
      </c>
      <c r="AF189" s="27">
        <v>0</v>
      </c>
      <c r="AG189" s="27">
        <v>30</v>
      </c>
    </row>
    <row r="190" spans="1:33">
      <c r="A190" s="26">
        <v>43251</v>
      </c>
      <c r="B190" s="27" t="s">
        <v>234</v>
      </c>
      <c r="C190" s="27">
        <v>1094</v>
      </c>
      <c r="D190" s="27">
        <v>140</v>
      </c>
      <c r="E190" s="27">
        <v>59</v>
      </c>
      <c r="F190" s="27">
        <v>0</v>
      </c>
      <c r="G190" s="27">
        <v>0</v>
      </c>
      <c r="H190" s="27">
        <v>0</v>
      </c>
      <c r="I190" s="27">
        <v>0</v>
      </c>
      <c r="J190" s="27">
        <v>10</v>
      </c>
      <c r="K190" s="27">
        <v>0</v>
      </c>
      <c r="L190" s="27">
        <v>0</v>
      </c>
      <c r="M190" s="27">
        <v>6</v>
      </c>
      <c r="N190" s="27">
        <v>0</v>
      </c>
      <c r="O190" s="27">
        <v>0</v>
      </c>
      <c r="P190" s="27">
        <v>0</v>
      </c>
      <c r="Q190" s="27">
        <v>82</v>
      </c>
      <c r="R190" s="27">
        <v>4</v>
      </c>
      <c r="S190" s="27">
        <v>376</v>
      </c>
      <c r="T190" s="27">
        <v>31</v>
      </c>
      <c r="U190" s="27">
        <v>17</v>
      </c>
      <c r="V190" s="27">
        <v>4</v>
      </c>
      <c r="W190" s="27">
        <v>64</v>
      </c>
      <c r="X190" s="27">
        <v>0</v>
      </c>
      <c r="Y190" s="27">
        <v>0</v>
      </c>
      <c r="Z190" s="27">
        <v>20</v>
      </c>
      <c r="AA190" s="27">
        <v>27</v>
      </c>
      <c r="AB190" s="27">
        <v>0</v>
      </c>
      <c r="AC190" s="27">
        <v>0</v>
      </c>
      <c r="AD190" s="27">
        <v>0</v>
      </c>
      <c r="AE190" s="27">
        <v>7</v>
      </c>
      <c r="AF190" s="27">
        <v>0</v>
      </c>
      <c r="AG190" s="27">
        <v>6</v>
      </c>
    </row>
    <row r="191" spans="1:33">
      <c r="A191" s="26">
        <v>43251</v>
      </c>
      <c r="B191" s="27" t="s">
        <v>233</v>
      </c>
      <c r="C191" s="27">
        <v>14084</v>
      </c>
      <c r="D191" s="28">
        <v>6677</v>
      </c>
      <c r="E191" s="27">
        <v>48</v>
      </c>
      <c r="F191" s="27">
        <v>0</v>
      </c>
      <c r="G191" s="27">
        <v>288</v>
      </c>
      <c r="H191" s="27">
        <v>0</v>
      </c>
      <c r="I191" s="27">
        <v>42</v>
      </c>
      <c r="J191" s="27">
        <v>8</v>
      </c>
      <c r="K191" s="27">
        <v>0</v>
      </c>
      <c r="L191" s="27">
        <v>0</v>
      </c>
      <c r="M191" s="27">
        <v>158</v>
      </c>
      <c r="N191" s="27">
        <v>13</v>
      </c>
      <c r="O191" s="27">
        <v>9</v>
      </c>
      <c r="P191" s="27">
        <v>7</v>
      </c>
      <c r="Q191" s="27">
        <v>813</v>
      </c>
      <c r="R191" s="27">
        <v>26</v>
      </c>
      <c r="S191" s="28">
        <v>8449</v>
      </c>
      <c r="T191" s="27">
        <v>90</v>
      </c>
      <c r="U191" s="27">
        <v>454</v>
      </c>
      <c r="V191" s="27">
        <v>455</v>
      </c>
      <c r="W191" s="27">
        <v>186</v>
      </c>
      <c r="X191" s="27">
        <v>5</v>
      </c>
      <c r="Y191" s="27">
        <v>0</v>
      </c>
      <c r="Z191" s="27">
        <v>69</v>
      </c>
      <c r="AA191" s="27">
        <v>113</v>
      </c>
      <c r="AB191" s="27">
        <v>0</v>
      </c>
      <c r="AC191" s="27">
        <v>0</v>
      </c>
      <c r="AD191" s="27">
        <v>0</v>
      </c>
      <c r="AE191" s="27">
        <v>129</v>
      </c>
      <c r="AF191" s="27">
        <v>0</v>
      </c>
      <c r="AG191" s="27">
        <v>106</v>
      </c>
    </row>
    <row r="192" spans="1:33">
      <c r="A192" s="26">
        <v>43251</v>
      </c>
      <c r="B192" s="27" t="s">
        <v>29</v>
      </c>
      <c r="C192" s="27">
        <v>2409</v>
      </c>
      <c r="D192" s="27">
        <v>852</v>
      </c>
      <c r="E192" s="27">
        <v>0</v>
      </c>
      <c r="F192" s="27">
        <v>0</v>
      </c>
      <c r="G192" s="27">
        <v>169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7</v>
      </c>
      <c r="P192" s="27">
        <v>22</v>
      </c>
      <c r="Q192" s="27">
        <v>11</v>
      </c>
      <c r="R192" s="27">
        <v>0</v>
      </c>
      <c r="S192" s="28">
        <v>1214</v>
      </c>
      <c r="T192" s="27">
        <v>0</v>
      </c>
      <c r="U192" s="27">
        <v>7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101</v>
      </c>
      <c r="AB192" s="27">
        <v>0</v>
      </c>
      <c r="AC192" s="27">
        <v>0</v>
      </c>
      <c r="AD192" s="27">
        <v>0</v>
      </c>
      <c r="AE192" s="27">
        <v>244</v>
      </c>
      <c r="AF192" s="27">
        <v>0</v>
      </c>
      <c r="AG192" s="27">
        <v>82</v>
      </c>
    </row>
    <row r="193" spans="1:33">
      <c r="A193" s="26">
        <v>43251</v>
      </c>
      <c r="B193" s="27" t="s">
        <v>97</v>
      </c>
      <c r="C193" s="27">
        <v>72290</v>
      </c>
      <c r="D193" s="28">
        <v>13984</v>
      </c>
      <c r="E193" s="28">
        <v>6273</v>
      </c>
      <c r="F193" s="27">
        <v>26</v>
      </c>
      <c r="G193" s="28">
        <v>2220</v>
      </c>
      <c r="H193" s="27">
        <v>0</v>
      </c>
      <c r="I193" s="27">
        <v>245</v>
      </c>
      <c r="J193" s="27">
        <v>107</v>
      </c>
      <c r="K193" s="27">
        <v>5</v>
      </c>
      <c r="L193" s="27">
        <v>613</v>
      </c>
      <c r="M193" s="27">
        <v>583</v>
      </c>
      <c r="N193" s="27">
        <v>9</v>
      </c>
      <c r="O193" s="27">
        <v>167</v>
      </c>
      <c r="P193" s="28">
        <v>1083</v>
      </c>
      <c r="Q193" s="28">
        <v>4406</v>
      </c>
      <c r="R193" s="27">
        <v>428</v>
      </c>
      <c r="S193" s="28">
        <v>52389</v>
      </c>
      <c r="T193" s="27">
        <v>479</v>
      </c>
      <c r="U193" s="27">
        <v>508</v>
      </c>
      <c r="V193" s="28">
        <v>1738</v>
      </c>
      <c r="W193" s="27">
        <v>356</v>
      </c>
      <c r="X193" s="27">
        <v>0</v>
      </c>
      <c r="Y193" s="27">
        <v>70</v>
      </c>
      <c r="Z193" s="27">
        <v>50</v>
      </c>
      <c r="AA193" s="27">
        <v>66</v>
      </c>
      <c r="AB193" s="27">
        <v>0</v>
      </c>
      <c r="AC193" s="27">
        <v>0</v>
      </c>
      <c r="AD193" s="27">
        <v>0</v>
      </c>
      <c r="AE193" s="27">
        <v>279</v>
      </c>
      <c r="AF193" s="27">
        <v>0</v>
      </c>
      <c r="AG193" s="27">
        <v>71</v>
      </c>
    </row>
    <row r="194" spans="1:33">
      <c r="A194" s="26">
        <v>43251</v>
      </c>
      <c r="B194" s="27" t="s">
        <v>236</v>
      </c>
      <c r="C194" s="27">
        <v>3613</v>
      </c>
      <c r="D194" s="27">
        <v>968</v>
      </c>
      <c r="E194" s="27">
        <v>55</v>
      </c>
      <c r="F194" s="27">
        <v>0</v>
      </c>
      <c r="G194" s="27">
        <v>71</v>
      </c>
      <c r="H194" s="27">
        <v>0</v>
      </c>
      <c r="I194" s="27">
        <v>13</v>
      </c>
      <c r="J194" s="27">
        <v>5</v>
      </c>
      <c r="K194" s="27">
        <v>0</v>
      </c>
      <c r="L194" s="27">
        <v>0</v>
      </c>
      <c r="M194" s="27">
        <v>52</v>
      </c>
      <c r="N194" s="27">
        <v>0</v>
      </c>
      <c r="O194" s="27">
        <v>13</v>
      </c>
      <c r="P194" s="27">
        <v>0</v>
      </c>
      <c r="Q194" s="27">
        <v>61</v>
      </c>
      <c r="R194" s="27">
        <v>0</v>
      </c>
      <c r="S194" s="28">
        <v>2113</v>
      </c>
      <c r="T194" s="27">
        <v>53</v>
      </c>
      <c r="U194" s="27">
        <v>84</v>
      </c>
      <c r="V194" s="27">
        <v>80</v>
      </c>
      <c r="W194" s="27">
        <v>89</v>
      </c>
      <c r="X194" s="27">
        <v>0</v>
      </c>
      <c r="Y194" s="27">
        <v>0</v>
      </c>
      <c r="Z194" s="27">
        <v>0</v>
      </c>
      <c r="AA194" s="27">
        <v>11</v>
      </c>
      <c r="AB194" s="27">
        <v>0</v>
      </c>
      <c r="AC194" s="27">
        <v>0</v>
      </c>
      <c r="AD194" s="27">
        <v>0</v>
      </c>
      <c r="AE194" s="27">
        <v>79</v>
      </c>
      <c r="AF194" s="27">
        <v>0</v>
      </c>
      <c r="AG194" s="27">
        <v>9</v>
      </c>
    </row>
    <row r="195" spans="1:33">
      <c r="A195" s="26">
        <v>43251</v>
      </c>
      <c r="B195" s="27" t="s">
        <v>401</v>
      </c>
      <c r="C195" s="27">
        <v>156</v>
      </c>
      <c r="D195" s="27">
        <v>23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4</v>
      </c>
      <c r="R195" s="27">
        <v>0</v>
      </c>
      <c r="S195" s="27">
        <v>72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18</v>
      </c>
      <c r="AB195" s="27">
        <v>0</v>
      </c>
      <c r="AC195" s="27">
        <v>0</v>
      </c>
      <c r="AD195" s="27">
        <v>0</v>
      </c>
      <c r="AE195" s="27">
        <v>5</v>
      </c>
      <c r="AF195" s="27">
        <v>0</v>
      </c>
      <c r="AG195" s="27">
        <v>18</v>
      </c>
    </row>
    <row r="196" spans="1:33">
      <c r="A196" s="26">
        <v>43251</v>
      </c>
      <c r="B196" s="27" t="s">
        <v>400</v>
      </c>
      <c r="C196" s="27">
        <v>156529</v>
      </c>
      <c r="D196" s="28">
        <v>29148</v>
      </c>
      <c r="E196" s="28">
        <v>2469</v>
      </c>
      <c r="F196" s="27">
        <v>26</v>
      </c>
      <c r="G196" s="28">
        <v>2912</v>
      </c>
      <c r="H196" s="27">
        <v>0</v>
      </c>
      <c r="I196" s="27">
        <v>366</v>
      </c>
      <c r="J196" s="27">
        <v>350</v>
      </c>
      <c r="K196" s="27">
        <v>0</v>
      </c>
      <c r="L196" s="27">
        <v>6</v>
      </c>
      <c r="M196" s="27">
        <v>96</v>
      </c>
      <c r="N196" s="27">
        <v>10</v>
      </c>
      <c r="O196" s="27">
        <v>30</v>
      </c>
      <c r="P196" s="27">
        <v>828</v>
      </c>
      <c r="Q196" s="27">
        <v>476</v>
      </c>
      <c r="R196" s="28">
        <v>1176</v>
      </c>
      <c r="S196" s="28">
        <v>82675</v>
      </c>
      <c r="T196" s="27">
        <v>268</v>
      </c>
      <c r="U196" s="27">
        <v>302</v>
      </c>
      <c r="V196" s="28">
        <v>1850</v>
      </c>
      <c r="W196" s="27">
        <v>663</v>
      </c>
      <c r="X196" s="27">
        <v>0</v>
      </c>
      <c r="Y196" s="27">
        <v>35</v>
      </c>
      <c r="Z196" s="28">
        <v>8720</v>
      </c>
      <c r="AA196" s="28">
        <v>1853</v>
      </c>
      <c r="AB196" s="27">
        <v>0</v>
      </c>
      <c r="AC196" s="27">
        <v>0</v>
      </c>
      <c r="AD196" s="27">
        <v>0</v>
      </c>
      <c r="AE196" s="28">
        <v>1609</v>
      </c>
      <c r="AF196" s="27">
        <v>0</v>
      </c>
      <c r="AG196" s="28">
        <v>5832</v>
      </c>
    </row>
    <row r="197" spans="1:33">
      <c r="A197" s="26">
        <v>43251</v>
      </c>
      <c r="B197" s="27" t="s">
        <v>237</v>
      </c>
      <c r="C197" s="27">
        <v>372</v>
      </c>
      <c r="D197" s="27">
        <v>19</v>
      </c>
      <c r="E197" s="27">
        <v>32</v>
      </c>
      <c r="F197" s="27">
        <v>0</v>
      </c>
      <c r="G197" s="27">
        <v>9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34</v>
      </c>
      <c r="R197" s="27">
        <v>0</v>
      </c>
      <c r="S197" s="27">
        <v>90</v>
      </c>
      <c r="T197" s="27">
        <v>0</v>
      </c>
      <c r="U197" s="27">
        <v>21</v>
      </c>
      <c r="V197" s="27">
        <v>20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</row>
    <row r="198" spans="1:33">
      <c r="A198" s="26">
        <v>43251</v>
      </c>
      <c r="B198" s="27" t="s">
        <v>243</v>
      </c>
      <c r="C198" s="27">
        <v>188</v>
      </c>
      <c r="D198" s="27">
        <v>16</v>
      </c>
      <c r="E198" s="27">
        <v>4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13</v>
      </c>
      <c r="R198" s="27">
        <v>0</v>
      </c>
      <c r="S198" s="27">
        <v>80</v>
      </c>
      <c r="T198" s="27">
        <v>6</v>
      </c>
      <c r="U198" s="27">
        <v>0</v>
      </c>
      <c r="V198" s="27">
        <v>0</v>
      </c>
      <c r="W198" s="27">
        <v>25</v>
      </c>
      <c r="X198" s="27">
        <v>0</v>
      </c>
      <c r="Y198" s="27">
        <v>0</v>
      </c>
      <c r="Z198" s="27">
        <v>5</v>
      </c>
      <c r="AA198" s="27">
        <v>45</v>
      </c>
      <c r="AB198" s="27">
        <v>0</v>
      </c>
      <c r="AC198" s="27">
        <v>0</v>
      </c>
      <c r="AD198" s="27">
        <v>0</v>
      </c>
      <c r="AE198" s="27">
        <v>4</v>
      </c>
      <c r="AF198" s="27">
        <v>0</v>
      </c>
      <c r="AG198" s="27">
        <v>11</v>
      </c>
    </row>
    <row r="199" spans="1:33">
      <c r="A199" s="26">
        <v>43251</v>
      </c>
      <c r="B199" s="27" t="s">
        <v>239</v>
      </c>
      <c r="C199" s="27">
        <v>120</v>
      </c>
      <c r="D199" s="27">
        <v>43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54</v>
      </c>
      <c r="T199" s="27">
        <v>0</v>
      </c>
      <c r="U199" s="27">
        <v>0</v>
      </c>
      <c r="V199" s="27">
        <v>9</v>
      </c>
      <c r="W199" s="27">
        <v>4</v>
      </c>
      <c r="X199" s="27">
        <v>0</v>
      </c>
      <c r="Y199" s="27">
        <v>0</v>
      </c>
      <c r="Z199" s="27">
        <v>0</v>
      </c>
      <c r="AA199" s="27">
        <v>0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</row>
    <row r="200" spans="1:33">
      <c r="A200" s="26">
        <v>43251</v>
      </c>
      <c r="B200" s="27" t="s">
        <v>242</v>
      </c>
      <c r="C200" s="27">
        <v>15260</v>
      </c>
      <c r="D200" s="28">
        <v>2612</v>
      </c>
      <c r="E200" s="27">
        <v>281</v>
      </c>
      <c r="F200" s="27">
        <v>9</v>
      </c>
      <c r="G200" s="27">
        <v>213</v>
      </c>
      <c r="H200" s="27">
        <v>0</v>
      </c>
      <c r="I200" s="27">
        <v>10</v>
      </c>
      <c r="J200" s="27">
        <v>5</v>
      </c>
      <c r="K200" s="27">
        <v>19</v>
      </c>
      <c r="L200" s="27">
        <v>0</v>
      </c>
      <c r="M200" s="27">
        <v>40</v>
      </c>
      <c r="N200" s="27">
        <v>73</v>
      </c>
      <c r="O200" s="27">
        <v>25</v>
      </c>
      <c r="P200" s="27">
        <v>16</v>
      </c>
      <c r="Q200" s="27">
        <v>902</v>
      </c>
      <c r="R200" s="27">
        <v>0</v>
      </c>
      <c r="S200" s="28">
        <v>6220</v>
      </c>
      <c r="T200" s="28">
        <v>1453</v>
      </c>
      <c r="U200" s="27">
        <v>633</v>
      </c>
      <c r="V200" s="27">
        <v>46</v>
      </c>
      <c r="W200" s="27">
        <v>93</v>
      </c>
      <c r="X200" s="27">
        <v>6</v>
      </c>
      <c r="Y200" s="27">
        <v>4</v>
      </c>
      <c r="Z200" s="27">
        <v>217</v>
      </c>
      <c r="AA200" s="27">
        <v>515</v>
      </c>
      <c r="AB200" s="27">
        <v>0</v>
      </c>
      <c r="AC200" s="27">
        <v>0</v>
      </c>
      <c r="AD200" s="27">
        <v>0</v>
      </c>
      <c r="AE200" s="27">
        <v>271</v>
      </c>
      <c r="AF200" s="27">
        <v>0</v>
      </c>
      <c r="AG200" s="27">
        <v>558</v>
      </c>
    </row>
    <row r="201" spans="1:33">
      <c r="A201" s="26">
        <v>43251</v>
      </c>
      <c r="B201" s="27" t="s">
        <v>248</v>
      </c>
      <c r="C201" s="27">
        <v>482</v>
      </c>
      <c r="D201" s="27">
        <v>36</v>
      </c>
      <c r="E201" s="27">
        <v>15</v>
      </c>
      <c r="F201" s="27">
        <v>0</v>
      </c>
      <c r="G201" s="27">
        <v>0</v>
      </c>
      <c r="H201" s="27">
        <v>0</v>
      </c>
      <c r="I201" s="27">
        <v>6</v>
      </c>
      <c r="J201" s="27">
        <v>5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38</v>
      </c>
      <c r="R201" s="27">
        <v>0</v>
      </c>
      <c r="S201" s="27">
        <v>121</v>
      </c>
      <c r="T201" s="27">
        <v>0</v>
      </c>
      <c r="U201" s="27">
        <v>9</v>
      </c>
      <c r="V201" s="27">
        <v>0</v>
      </c>
      <c r="W201" s="27">
        <v>154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</row>
    <row r="204" spans="1:33">
      <c r="A204" s="29" t="s">
        <v>26</v>
      </c>
      <c r="B204" s="29" t="s">
        <v>436</v>
      </c>
      <c r="C204" s="29" t="s">
        <v>301</v>
      </c>
      <c r="D204" s="29" t="s">
        <v>435</v>
      </c>
      <c r="E204" s="29" t="s">
        <v>437</v>
      </c>
      <c r="F204" s="29" t="s">
        <v>438</v>
      </c>
      <c r="G204" s="29" t="s">
        <v>433</v>
      </c>
      <c r="H204" s="29" t="s">
        <v>439</v>
      </c>
      <c r="I204" s="29" t="s">
        <v>440</v>
      </c>
      <c r="J204" s="29" t="s">
        <v>429</v>
      </c>
      <c r="K204" s="29" t="s">
        <v>428</v>
      </c>
      <c r="L204" s="29" t="s">
        <v>441</v>
      </c>
      <c r="M204" s="29" t="s">
        <v>442</v>
      </c>
      <c r="N204" s="29" t="s">
        <v>427</v>
      </c>
      <c r="O204" s="29" t="s">
        <v>426</v>
      </c>
      <c r="P204" s="29" t="s">
        <v>443</v>
      </c>
      <c r="Q204" s="29" t="s">
        <v>425</v>
      </c>
      <c r="R204" s="29" t="s">
        <v>424</v>
      </c>
      <c r="S204" s="29" t="s">
        <v>422</v>
      </c>
      <c r="T204" s="29" t="s">
        <v>444</v>
      </c>
      <c r="U204" s="29" t="s">
        <v>421</v>
      </c>
      <c r="V204" s="29" t="s">
        <v>419</v>
      </c>
      <c r="W204" s="29" t="s">
        <v>418</v>
      </c>
      <c r="X204" s="29" t="s">
        <v>445</v>
      </c>
      <c r="Y204" s="29" t="s">
        <v>416</v>
      </c>
      <c r="Z204" s="29" t="s">
        <v>415</v>
      </c>
      <c r="AA204" s="29" t="s">
        <v>414</v>
      </c>
      <c r="AB204" s="29" t="s">
        <v>413</v>
      </c>
      <c r="AC204" s="29" t="s">
        <v>446</v>
      </c>
      <c r="AD204" s="29" t="s">
        <v>412</v>
      </c>
      <c r="AE204" s="29" t="s">
        <v>411</v>
      </c>
      <c r="AF204" s="29" t="s">
        <v>406</v>
      </c>
    </row>
    <row r="205" spans="1:33">
      <c r="A205" s="26">
        <v>43251</v>
      </c>
      <c r="B205" s="27" t="s">
        <v>251</v>
      </c>
      <c r="C205" s="28">
        <v>3670</v>
      </c>
      <c r="D205" s="27">
        <v>1898</v>
      </c>
      <c r="E205" s="27">
        <v>0</v>
      </c>
      <c r="F205" s="27">
        <v>10</v>
      </c>
      <c r="G205" s="27">
        <v>0</v>
      </c>
      <c r="H205" s="27">
        <v>0</v>
      </c>
      <c r="I205" s="27">
        <v>0</v>
      </c>
      <c r="J205" s="27">
        <v>1</v>
      </c>
      <c r="K205" s="27">
        <v>0</v>
      </c>
      <c r="L205" s="27">
        <v>0</v>
      </c>
      <c r="M205" s="27">
        <v>0</v>
      </c>
      <c r="N205" s="27">
        <v>0</v>
      </c>
      <c r="O205" s="27">
        <v>2</v>
      </c>
      <c r="P205" s="27">
        <v>0</v>
      </c>
      <c r="Q205" s="27">
        <v>1</v>
      </c>
      <c r="R205" s="27">
        <v>0</v>
      </c>
      <c r="S205" s="27">
        <v>2</v>
      </c>
      <c r="T205" s="27">
        <v>1043</v>
      </c>
      <c r="U205" s="27">
        <v>0</v>
      </c>
      <c r="V205" s="27">
        <v>0</v>
      </c>
      <c r="W205" s="27">
        <v>0</v>
      </c>
      <c r="X205" s="27">
        <v>546</v>
      </c>
      <c r="Y205" s="27">
        <v>1</v>
      </c>
      <c r="Z205" s="27">
        <v>0</v>
      </c>
      <c r="AA205" s="27">
        <v>0</v>
      </c>
      <c r="AB205" s="27">
        <v>140</v>
      </c>
      <c r="AC205" s="27">
        <v>0</v>
      </c>
      <c r="AD205" s="27">
        <v>17</v>
      </c>
      <c r="AE205" s="27">
        <v>0</v>
      </c>
      <c r="AF205" s="27">
        <v>9</v>
      </c>
    </row>
    <row r="206" spans="1:33">
      <c r="A206" s="26">
        <v>43251</v>
      </c>
      <c r="B206" s="27" t="s">
        <v>252</v>
      </c>
      <c r="C206" s="27">
        <v>477</v>
      </c>
      <c r="D206" s="27">
        <v>38</v>
      </c>
      <c r="E206" s="27">
        <v>0</v>
      </c>
      <c r="F206" s="27">
        <v>95</v>
      </c>
      <c r="G206" s="27">
        <v>0</v>
      </c>
      <c r="H206" s="27">
        <v>0</v>
      </c>
      <c r="I206" s="27">
        <v>0</v>
      </c>
      <c r="J206" s="27">
        <v>4</v>
      </c>
      <c r="K206" s="27">
        <v>0</v>
      </c>
      <c r="L206" s="27">
        <v>8</v>
      </c>
      <c r="M206" s="27">
        <v>0</v>
      </c>
      <c r="N206" s="27">
        <v>0</v>
      </c>
      <c r="O206" s="27">
        <v>1</v>
      </c>
      <c r="P206" s="27">
        <v>0</v>
      </c>
      <c r="Q206" s="27">
        <v>1</v>
      </c>
      <c r="R206" s="27">
        <v>0</v>
      </c>
      <c r="S206" s="27">
        <v>18</v>
      </c>
      <c r="T206" s="27">
        <v>64</v>
      </c>
      <c r="U206" s="27">
        <v>3</v>
      </c>
      <c r="V206" s="27">
        <v>2</v>
      </c>
      <c r="W206" s="27">
        <v>11</v>
      </c>
      <c r="X206" s="27">
        <v>138</v>
      </c>
      <c r="Y206" s="27">
        <v>49</v>
      </c>
      <c r="Z206" s="27">
        <v>0</v>
      </c>
      <c r="AA206" s="27">
        <v>3</v>
      </c>
      <c r="AB206" s="27">
        <v>35</v>
      </c>
      <c r="AC206" s="27">
        <v>0</v>
      </c>
      <c r="AD206" s="27">
        <v>6</v>
      </c>
      <c r="AE206" s="27">
        <v>0</v>
      </c>
      <c r="AF206" s="27">
        <v>1</v>
      </c>
    </row>
    <row r="207" spans="1:33">
      <c r="A207" s="26">
        <v>43251</v>
      </c>
      <c r="B207" s="27" t="s">
        <v>253</v>
      </c>
      <c r="C207" s="28">
        <v>2105</v>
      </c>
      <c r="D207" s="27">
        <v>257</v>
      </c>
      <c r="E207" s="27">
        <v>62</v>
      </c>
      <c r="F207" s="27">
        <v>0</v>
      </c>
      <c r="G207" s="27">
        <v>0</v>
      </c>
      <c r="H207" s="27">
        <v>0</v>
      </c>
      <c r="I207" s="27">
        <v>24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2</v>
      </c>
      <c r="S207" s="27">
        <v>0</v>
      </c>
      <c r="T207" s="27">
        <v>712</v>
      </c>
      <c r="U207" s="27">
        <v>0</v>
      </c>
      <c r="V207" s="27">
        <v>12</v>
      </c>
      <c r="W207" s="27">
        <v>2</v>
      </c>
      <c r="X207" s="27">
        <v>751</v>
      </c>
      <c r="Y207" s="27">
        <v>14</v>
      </c>
      <c r="Z207" s="27">
        <v>0</v>
      </c>
      <c r="AA207" s="27">
        <v>0</v>
      </c>
      <c r="AB207" s="27">
        <v>194</v>
      </c>
      <c r="AC207" s="27">
        <v>0</v>
      </c>
      <c r="AD207" s="27">
        <v>70</v>
      </c>
      <c r="AE207" s="27">
        <v>0</v>
      </c>
      <c r="AF207" s="27">
        <v>21</v>
      </c>
    </row>
    <row r="208" spans="1:33">
      <c r="A208" s="26">
        <v>43251</v>
      </c>
      <c r="B208" s="27" t="s">
        <v>254</v>
      </c>
      <c r="C208" s="27">
        <v>633</v>
      </c>
      <c r="D208" s="27">
        <v>13</v>
      </c>
      <c r="E208" s="27">
        <v>0</v>
      </c>
      <c r="F208" s="27">
        <v>18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1</v>
      </c>
      <c r="M208" s="27">
        <v>0</v>
      </c>
      <c r="N208" s="27">
        <v>0</v>
      </c>
      <c r="O208" s="27">
        <v>2</v>
      </c>
      <c r="P208" s="27">
        <v>0</v>
      </c>
      <c r="Q208" s="27">
        <v>0</v>
      </c>
      <c r="R208" s="27">
        <v>0</v>
      </c>
      <c r="S208" s="27">
        <v>4</v>
      </c>
      <c r="T208" s="27">
        <v>30</v>
      </c>
      <c r="U208" s="27">
        <v>1</v>
      </c>
      <c r="V208" s="27">
        <v>0</v>
      </c>
      <c r="W208" s="27">
        <v>0</v>
      </c>
      <c r="X208" s="27">
        <v>365</v>
      </c>
      <c r="Y208" s="27">
        <v>11</v>
      </c>
      <c r="Z208" s="27">
        <v>0</v>
      </c>
      <c r="AA208" s="27">
        <v>0</v>
      </c>
      <c r="AB208" s="27">
        <v>182</v>
      </c>
      <c r="AC208" s="27">
        <v>0</v>
      </c>
      <c r="AD208" s="27">
        <v>6</v>
      </c>
      <c r="AE208" s="27">
        <v>0</v>
      </c>
      <c r="AF208" s="27">
        <v>0</v>
      </c>
    </row>
    <row r="209" spans="1:32">
      <c r="A209" s="26">
        <v>43251</v>
      </c>
      <c r="B209" s="27" t="s">
        <v>255</v>
      </c>
      <c r="C209" s="28">
        <v>15668</v>
      </c>
      <c r="D209" s="27">
        <v>3453</v>
      </c>
      <c r="E209" s="27">
        <v>0</v>
      </c>
      <c r="F209" s="27">
        <v>232</v>
      </c>
      <c r="G209" s="27">
        <v>3</v>
      </c>
      <c r="H209" s="27">
        <v>0</v>
      </c>
      <c r="I209" s="27">
        <v>0</v>
      </c>
      <c r="J209" s="27">
        <v>28</v>
      </c>
      <c r="K209" s="27">
        <v>2</v>
      </c>
      <c r="L209" s="27">
        <v>52</v>
      </c>
      <c r="M209" s="27">
        <v>0</v>
      </c>
      <c r="N209" s="27">
        <v>6</v>
      </c>
      <c r="O209" s="27">
        <v>13</v>
      </c>
      <c r="P209" s="27">
        <v>0</v>
      </c>
      <c r="Q209" s="27">
        <v>2</v>
      </c>
      <c r="R209" s="27">
        <v>1</v>
      </c>
      <c r="S209" s="27">
        <v>75</v>
      </c>
      <c r="T209" s="27">
        <v>5986</v>
      </c>
      <c r="U209" s="27">
        <v>208</v>
      </c>
      <c r="V209" s="27">
        <v>97</v>
      </c>
      <c r="W209" s="27">
        <v>96</v>
      </c>
      <c r="X209" s="27">
        <v>3553</v>
      </c>
      <c r="Y209" s="27">
        <v>93</v>
      </c>
      <c r="Z209" s="27">
        <v>0</v>
      </c>
      <c r="AA209" s="27">
        <v>4</v>
      </c>
      <c r="AB209" s="27">
        <v>1341</v>
      </c>
      <c r="AC209" s="27">
        <v>0</v>
      </c>
      <c r="AD209" s="27">
        <v>217</v>
      </c>
      <c r="AE209" s="27">
        <v>0</v>
      </c>
      <c r="AF209" s="27">
        <v>206</v>
      </c>
    </row>
    <row r="210" spans="1:32">
      <c r="A210" s="26">
        <v>43251</v>
      </c>
      <c r="B210" s="27" t="s">
        <v>256</v>
      </c>
      <c r="C210" s="28">
        <v>6309</v>
      </c>
      <c r="D210" s="27">
        <v>2365</v>
      </c>
      <c r="E210" s="27">
        <v>0</v>
      </c>
      <c r="F210" s="27">
        <v>64</v>
      </c>
      <c r="G210" s="27">
        <v>0</v>
      </c>
      <c r="H210" s="27">
        <v>0</v>
      </c>
      <c r="I210" s="27">
        <v>0</v>
      </c>
      <c r="J210" s="27">
        <v>10</v>
      </c>
      <c r="K210" s="27">
        <v>0</v>
      </c>
      <c r="L210" s="27">
        <v>13</v>
      </c>
      <c r="M210" s="27">
        <v>0</v>
      </c>
      <c r="N210" s="27">
        <v>0</v>
      </c>
      <c r="O210" s="27">
        <v>1</v>
      </c>
      <c r="P210" s="27">
        <v>0</v>
      </c>
      <c r="Q210" s="27">
        <v>0</v>
      </c>
      <c r="R210" s="27">
        <v>1</v>
      </c>
      <c r="S210" s="27">
        <v>21</v>
      </c>
      <c r="T210" s="27">
        <v>2432</v>
      </c>
      <c r="U210" s="27">
        <v>1</v>
      </c>
      <c r="V210" s="27">
        <v>5</v>
      </c>
      <c r="W210" s="27">
        <v>11</v>
      </c>
      <c r="X210" s="27">
        <v>840</v>
      </c>
      <c r="Y210" s="27">
        <v>71</v>
      </c>
      <c r="Z210" s="27">
        <v>0</v>
      </c>
      <c r="AA210" s="27">
        <v>1</v>
      </c>
      <c r="AB210" s="27">
        <v>148</v>
      </c>
      <c r="AC210" s="27">
        <v>0</v>
      </c>
      <c r="AD210" s="27">
        <v>72</v>
      </c>
      <c r="AE210" s="27">
        <v>0</v>
      </c>
      <c r="AF210" s="27">
        <v>253</v>
      </c>
    </row>
    <row r="211" spans="1:32">
      <c r="A211" s="26">
        <v>43251</v>
      </c>
      <c r="B211" s="27" t="s">
        <v>257</v>
      </c>
      <c r="C211" s="27">
        <v>386</v>
      </c>
      <c r="D211" s="27">
        <v>18</v>
      </c>
      <c r="E211" s="27">
        <v>0</v>
      </c>
      <c r="F211" s="27">
        <v>24</v>
      </c>
      <c r="G211" s="27">
        <v>0</v>
      </c>
      <c r="H211" s="27">
        <v>0</v>
      </c>
      <c r="I211" s="27">
        <v>0</v>
      </c>
      <c r="J211" s="27">
        <v>1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2</v>
      </c>
      <c r="S211" s="27">
        <v>5</v>
      </c>
      <c r="T211" s="27">
        <v>14</v>
      </c>
      <c r="U211" s="27">
        <v>0</v>
      </c>
      <c r="V211" s="27">
        <v>0</v>
      </c>
      <c r="W211" s="27">
        <v>0</v>
      </c>
      <c r="X211" s="27">
        <v>279</v>
      </c>
      <c r="Y211" s="27">
        <v>0</v>
      </c>
      <c r="Z211" s="27">
        <v>0</v>
      </c>
      <c r="AA211" s="27">
        <v>0</v>
      </c>
      <c r="AB211" s="27">
        <v>40</v>
      </c>
      <c r="AC211" s="27">
        <v>0</v>
      </c>
      <c r="AD211" s="27">
        <v>3</v>
      </c>
      <c r="AE211" s="27">
        <v>0</v>
      </c>
      <c r="AF211" s="27">
        <v>0</v>
      </c>
    </row>
    <row r="212" spans="1:32">
      <c r="A212" s="26">
        <v>43251</v>
      </c>
      <c r="B212" s="27" t="s">
        <v>258</v>
      </c>
      <c r="C212" s="27">
        <v>242</v>
      </c>
      <c r="D212" s="27">
        <v>24</v>
      </c>
      <c r="E212" s="27">
        <v>0</v>
      </c>
      <c r="F212" s="27">
        <v>6</v>
      </c>
      <c r="G212" s="27">
        <v>0</v>
      </c>
      <c r="H212" s="27">
        <v>0</v>
      </c>
      <c r="I212" s="27">
        <v>0</v>
      </c>
      <c r="J212" s="27">
        <v>1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1</v>
      </c>
      <c r="T212" s="27">
        <v>81</v>
      </c>
      <c r="U212" s="27">
        <v>0</v>
      </c>
      <c r="V212" s="27">
        <v>0</v>
      </c>
      <c r="W212" s="27">
        <v>0</v>
      </c>
      <c r="X212" s="27">
        <v>104</v>
      </c>
      <c r="Y212" s="27">
        <v>0</v>
      </c>
      <c r="Z212" s="27">
        <v>0</v>
      </c>
      <c r="AA212" s="27">
        <v>0</v>
      </c>
      <c r="AB212" s="27">
        <v>22</v>
      </c>
      <c r="AC212" s="27">
        <v>0</v>
      </c>
      <c r="AD212" s="27">
        <v>0</v>
      </c>
      <c r="AE212" s="27">
        <v>0</v>
      </c>
      <c r="AF212" s="27">
        <v>3</v>
      </c>
    </row>
    <row r="213" spans="1:32">
      <c r="A213" s="26">
        <v>43251</v>
      </c>
      <c r="B213" s="27" t="s">
        <v>447</v>
      </c>
      <c r="C213" s="27">
        <v>400</v>
      </c>
      <c r="D213" s="27">
        <v>172</v>
      </c>
      <c r="E213" s="27">
        <v>13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63</v>
      </c>
      <c r="U213" s="27">
        <v>0</v>
      </c>
      <c r="V213" s="27">
        <v>2</v>
      </c>
      <c r="W213" s="27">
        <v>12</v>
      </c>
      <c r="X213" s="27">
        <v>160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1</v>
      </c>
      <c r="AE213" s="27">
        <v>0</v>
      </c>
      <c r="AF213" s="27">
        <v>3</v>
      </c>
    </row>
    <row r="214" spans="1:32">
      <c r="A214" s="26">
        <v>43251</v>
      </c>
      <c r="B214" s="27" t="s">
        <v>259</v>
      </c>
      <c r="C214" s="28">
        <v>28153</v>
      </c>
      <c r="D214" s="27">
        <v>8451</v>
      </c>
      <c r="E214" s="27">
        <v>0</v>
      </c>
      <c r="F214" s="27">
        <v>100</v>
      </c>
      <c r="G214" s="27">
        <v>11</v>
      </c>
      <c r="H214" s="27">
        <v>0</v>
      </c>
      <c r="I214" s="27">
        <v>0</v>
      </c>
      <c r="J214" s="27">
        <v>24</v>
      </c>
      <c r="K214" s="27">
        <v>0</v>
      </c>
      <c r="L214" s="27">
        <v>4</v>
      </c>
      <c r="M214" s="27">
        <v>0</v>
      </c>
      <c r="N214" s="27">
        <v>0</v>
      </c>
      <c r="O214" s="27">
        <v>1</v>
      </c>
      <c r="P214" s="27">
        <v>0</v>
      </c>
      <c r="Q214" s="27">
        <v>1</v>
      </c>
      <c r="R214" s="27">
        <v>3</v>
      </c>
      <c r="S214" s="27">
        <v>54</v>
      </c>
      <c r="T214" s="27">
        <v>11904</v>
      </c>
      <c r="U214" s="27">
        <v>289</v>
      </c>
      <c r="V214" s="27">
        <v>16</v>
      </c>
      <c r="W214" s="27">
        <v>25</v>
      </c>
      <c r="X214" s="27">
        <v>2371</v>
      </c>
      <c r="Y214" s="27">
        <v>8</v>
      </c>
      <c r="Z214" s="27">
        <v>0</v>
      </c>
      <c r="AA214" s="27">
        <v>0</v>
      </c>
      <c r="AB214" s="27">
        <v>497</v>
      </c>
      <c r="AC214" s="27">
        <v>0</v>
      </c>
      <c r="AD214" s="27">
        <v>427</v>
      </c>
      <c r="AE214" s="27">
        <v>0</v>
      </c>
      <c r="AF214" s="27">
        <v>3967</v>
      </c>
    </row>
    <row r="215" spans="1:32">
      <c r="A215" s="26">
        <v>43251</v>
      </c>
      <c r="B215" s="27" t="s">
        <v>719</v>
      </c>
      <c r="C215" s="28">
        <v>2734</v>
      </c>
      <c r="D215" s="27">
        <v>381</v>
      </c>
      <c r="E215" s="27">
        <v>64</v>
      </c>
      <c r="F215" s="27">
        <v>0</v>
      </c>
      <c r="G215" s="27">
        <v>0</v>
      </c>
      <c r="H215" s="27">
        <v>0</v>
      </c>
      <c r="I215" s="27">
        <v>3</v>
      </c>
      <c r="J215" s="27">
        <v>0</v>
      </c>
      <c r="K215" s="27">
        <v>0</v>
      </c>
      <c r="L215" s="27">
        <v>3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1</v>
      </c>
      <c r="S215" s="27">
        <v>0</v>
      </c>
      <c r="T215" s="27">
        <v>670</v>
      </c>
      <c r="U215" s="27">
        <v>0</v>
      </c>
      <c r="V215" s="27">
        <v>13</v>
      </c>
      <c r="W215" s="27">
        <v>1</v>
      </c>
      <c r="X215" s="27">
        <v>1318</v>
      </c>
      <c r="Y215" s="27">
        <v>9</v>
      </c>
      <c r="Z215" s="27">
        <v>0</v>
      </c>
      <c r="AA215" s="27">
        <v>0</v>
      </c>
      <c r="AB215" s="27">
        <v>250</v>
      </c>
      <c r="AC215" s="27">
        <v>0</v>
      </c>
      <c r="AD215" s="27">
        <v>20</v>
      </c>
      <c r="AE215" s="27">
        <v>0</v>
      </c>
      <c r="AF215" s="27">
        <v>13</v>
      </c>
    </row>
    <row r="216" spans="1:32">
      <c r="A216" s="26">
        <v>43251</v>
      </c>
      <c r="B216" s="27" t="s">
        <v>260</v>
      </c>
      <c r="C216" s="28">
        <v>3942</v>
      </c>
      <c r="D216" s="27">
        <v>2021</v>
      </c>
      <c r="E216" s="27">
        <v>0</v>
      </c>
      <c r="F216" s="27">
        <v>58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1</v>
      </c>
      <c r="M216" s="27">
        <v>0</v>
      </c>
      <c r="N216" s="27">
        <v>0</v>
      </c>
      <c r="O216" s="27">
        <v>5</v>
      </c>
      <c r="P216" s="27">
        <v>0</v>
      </c>
      <c r="Q216" s="27">
        <v>0</v>
      </c>
      <c r="R216" s="27">
        <v>2</v>
      </c>
      <c r="S216" s="27">
        <v>33</v>
      </c>
      <c r="T216" s="27">
        <v>1294</v>
      </c>
      <c r="U216" s="27">
        <v>1</v>
      </c>
      <c r="V216" s="27">
        <v>7</v>
      </c>
      <c r="W216" s="27">
        <v>8</v>
      </c>
      <c r="X216" s="27">
        <v>127</v>
      </c>
      <c r="Y216" s="27">
        <v>11</v>
      </c>
      <c r="Z216" s="27">
        <v>0</v>
      </c>
      <c r="AA216" s="27">
        <v>0</v>
      </c>
      <c r="AB216" s="27">
        <v>1</v>
      </c>
      <c r="AC216" s="27">
        <v>0</v>
      </c>
      <c r="AD216" s="27">
        <v>88</v>
      </c>
      <c r="AE216" s="27">
        <v>0</v>
      </c>
      <c r="AF216" s="27">
        <v>285</v>
      </c>
    </row>
    <row r="217" spans="1:32">
      <c r="A217" s="26">
        <v>43251</v>
      </c>
      <c r="B217" s="27" t="s">
        <v>261</v>
      </c>
      <c r="C217" s="28">
        <v>1026</v>
      </c>
      <c r="D217" s="27">
        <v>104</v>
      </c>
      <c r="E217" s="27">
        <v>26</v>
      </c>
      <c r="F217" s="27">
        <v>0</v>
      </c>
      <c r="G217" s="27">
        <v>0</v>
      </c>
      <c r="H217" s="27">
        <v>0</v>
      </c>
      <c r="I217" s="27">
        <v>10</v>
      </c>
      <c r="J217" s="27">
        <v>0</v>
      </c>
      <c r="K217" s="27">
        <v>0</v>
      </c>
      <c r="L217" s="27">
        <v>32</v>
      </c>
      <c r="M217" s="27">
        <v>0</v>
      </c>
      <c r="N217" s="27">
        <v>0</v>
      </c>
      <c r="O217" s="27">
        <v>0</v>
      </c>
      <c r="P217" s="27">
        <v>0</v>
      </c>
      <c r="Q217" s="27">
        <v>0</v>
      </c>
      <c r="R217" s="27">
        <v>2</v>
      </c>
      <c r="S217" s="27">
        <v>0</v>
      </c>
      <c r="T217" s="27">
        <v>540</v>
      </c>
      <c r="U217" s="27">
        <v>0</v>
      </c>
      <c r="V217" s="27">
        <v>4</v>
      </c>
      <c r="W217" s="27">
        <v>2</v>
      </c>
      <c r="X217" s="27">
        <v>220</v>
      </c>
      <c r="Y217" s="27">
        <v>13</v>
      </c>
      <c r="Z217" s="27">
        <v>0</v>
      </c>
      <c r="AA217" s="27">
        <v>0</v>
      </c>
      <c r="AB217" s="27">
        <v>61</v>
      </c>
      <c r="AC217" s="27">
        <v>0</v>
      </c>
      <c r="AD217" s="27">
        <v>8</v>
      </c>
      <c r="AE217" s="27">
        <v>0</v>
      </c>
      <c r="AF217" s="27">
        <v>6</v>
      </c>
    </row>
    <row r="218" spans="1:32">
      <c r="A218" s="26">
        <v>43251</v>
      </c>
      <c r="B218" s="27" t="s">
        <v>262</v>
      </c>
      <c r="C218" s="28">
        <v>1662</v>
      </c>
      <c r="D218" s="27">
        <v>325</v>
      </c>
      <c r="E218" s="27">
        <v>0</v>
      </c>
      <c r="F218" s="27">
        <v>27</v>
      </c>
      <c r="G218" s="27">
        <v>1</v>
      </c>
      <c r="H218" s="27">
        <v>0</v>
      </c>
      <c r="I218" s="27">
        <v>0</v>
      </c>
      <c r="J218" s="27">
        <v>5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9</v>
      </c>
      <c r="T218" s="27">
        <v>32</v>
      </c>
      <c r="U218" s="27">
        <v>35</v>
      </c>
      <c r="V218" s="27">
        <v>3</v>
      </c>
      <c r="W218" s="27">
        <v>7</v>
      </c>
      <c r="X218" s="27">
        <v>1036</v>
      </c>
      <c r="Y218" s="27">
        <v>4</v>
      </c>
      <c r="Z218" s="27">
        <v>0</v>
      </c>
      <c r="AA218" s="27">
        <v>0</v>
      </c>
      <c r="AB218" s="27">
        <v>161</v>
      </c>
      <c r="AC218" s="27">
        <v>0</v>
      </c>
      <c r="AD218" s="27">
        <v>15</v>
      </c>
      <c r="AE218" s="27">
        <v>0</v>
      </c>
      <c r="AF218" s="27">
        <v>2</v>
      </c>
    </row>
    <row r="219" spans="1:32">
      <c r="A219" s="26">
        <v>43251</v>
      </c>
      <c r="B219" s="27" t="s">
        <v>263</v>
      </c>
      <c r="C219" s="27">
        <v>931</v>
      </c>
      <c r="D219" s="27">
        <v>18</v>
      </c>
      <c r="E219" s="27">
        <v>0</v>
      </c>
      <c r="F219" s="27">
        <v>24</v>
      </c>
      <c r="G219" s="27">
        <v>0</v>
      </c>
      <c r="H219" s="27">
        <v>0</v>
      </c>
      <c r="I219" s="27">
        <v>0</v>
      </c>
      <c r="J219" s="27">
        <v>49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27">
        <v>0</v>
      </c>
      <c r="R219" s="27">
        <v>0</v>
      </c>
      <c r="S219" s="27">
        <v>1</v>
      </c>
      <c r="T219" s="27">
        <v>20</v>
      </c>
      <c r="U219" s="27">
        <v>0</v>
      </c>
      <c r="V219" s="27">
        <v>1</v>
      </c>
      <c r="W219" s="27">
        <v>2</v>
      </c>
      <c r="X219" s="27">
        <v>697</v>
      </c>
      <c r="Y219" s="27">
        <v>3</v>
      </c>
      <c r="Z219" s="27">
        <v>0</v>
      </c>
      <c r="AA219" s="27">
        <v>0</v>
      </c>
      <c r="AB219" s="27">
        <v>104</v>
      </c>
      <c r="AC219" s="27">
        <v>0</v>
      </c>
      <c r="AD219" s="27">
        <v>11</v>
      </c>
      <c r="AE219" s="27">
        <v>0</v>
      </c>
      <c r="AF219" s="27">
        <v>1</v>
      </c>
    </row>
    <row r="220" spans="1:32">
      <c r="A220" s="26">
        <v>43251</v>
      </c>
      <c r="B220" s="27" t="s">
        <v>264</v>
      </c>
      <c r="C220" s="27">
        <v>613</v>
      </c>
      <c r="D220" s="27">
        <v>2</v>
      </c>
      <c r="E220" s="27">
        <v>0</v>
      </c>
      <c r="F220" s="27">
        <v>11</v>
      </c>
      <c r="G220" s="27">
        <v>0</v>
      </c>
      <c r="H220" s="27">
        <v>0</v>
      </c>
      <c r="I220" s="27">
        <v>0</v>
      </c>
      <c r="J220" s="27">
        <v>2</v>
      </c>
      <c r="K220" s="27">
        <v>0</v>
      </c>
      <c r="L220" s="27">
        <v>0</v>
      </c>
      <c r="M220" s="27">
        <v>0</v>
      </c>
      <c r="N220" s="27">
        <v>0</v>
      </c>
      <c r="O220" s="27">
        <v>1</v>
      </c>
      <c r="P220" s="27">
        <v>0</v>
      </c>
      <c r="Q220" s="27">
        <v>1</v>
      </c>
      <c r="R220" s="27">
        <v>1</v>
      </c>
      <c r="S220" s="27">
        <v>0</v>
      </c>
      <c r="T220" s="27">
        <v>3</v>
      </c>
      <c r="U220" s="27">
        <v>0</v>
      </c>
      <c r="V220" s="27">
        <v>0</v>
      </c>
      <c r="W220" s="27">
        <v>0</v>
      </c>
      <c r="X220" s="27">
        <v>492</v>
      </c>
      <c r="Y220" s="27">
        <v>1</v>
      </c>
      <c r="Z220" s="27">
        <v>0</v>
      </c>
      <c r="AA220" s="27">
        <v>0</v>
      </c>
      <c r="AB220" s="27">
        <v>91</v>
      </c>
      <c r="AC220" s="27">
        <v>0</v>
      </c>
      <c r="AD220" s="27">
        <v>7</v>
      </c>
      <c r="AE220" s="27">
        <v>0</v>
      </c>
      <c r="AF220" s="27">
        <v>1</v>
      </c>
    </row>
    <row r="221" spans="1:32">
      <c r="A221" s="26">
        <v>43251</v>
      </c>
      <c r="B221" s="27" t="s">
        <v>265</v>
      </c>
      <c r="C221" s="27">
        <v>572</v>
      </c>
      <c r="D221" s="27">
        <v>8</v>
      </c>
      <c r="E221" s="27">
        <v>0</v>
      </c>
      <c r="F221" s="27">
        <v>10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7</v>
      </c>
      <c r="U221" s="27">
        <v>0</v>
      </c>
      <c r="V221" s="27">
        <v>0</v>
      </c>
      <c r="W221" s="27">
        <v>0</v>
      </c>
      <c r="X221" s="27">
        <v>414</v>
      </c>
      <c r="Y221" s="27">
        <v>0</v>
      </c>
      <c r="Z221" s="27">
        <v>0</v>
      </c>
      <c r="AA221" s="27">
        <v>0</v>
      </c>
      <c r="AB221" s="27">
        <v>131</v>
      </c>
      <c r="AC221" s="27">
        <v>0</v>
      </c>
      <c r="AD221" s="27">
        <v>2</v>
      </c>
      <c r="AE221" s="27">
        <v>0</v>
      </c>
      <c r="AF221" s="27">
        <v>0</v>
      </c>
    </row>
    <row r="222" spans="1:32">
      <c r="A222" s="26">
        <v>43251</v>
      </c>
      <c r="B222" s="27" t="s">
        <v>266</v>
      </c>
      <c r="C222" s="27">
        <v>715</v>
      </c>
      <c r="D222" s="27">
        <v>46</v>
      </c>
      <c r="E222" s="27">
        <v>0</v>
      </c>
      <c r="F222" s="27">
        <v>23</v>
      </c>
      <c r="G222" s="27">
        <v>0</v>
      </c>
      <c r="H222" s="27">
        <v>0</v>
      </c>
      <c r="I222" s="27">
        <v>0</v>
      </c>
      <c r="J222" s="27">
        <v>2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2</v>
      </c>
      <c r="T222" s="27">
        <v>19</v>
      </c>
      <c r="U222" s="27">
        <v>0</v>
      </c>
      <c r="V222" s="27">
        <v>2</v>
      </c>
      <c r="W222" s="27">
        <v>0</v>
      </c>
      <c r="X222" s="27">
        <v>520</v>
      </c>
      <c r="Y222" s="27">
        <v>17</v>
      </c>
      <c r="Z222" s="27">
        <v>0</v>
      </c>
      <c r="AA222" s="27">
        <v>0</v>
      </c>
      <c r="AB222" s="27">
        <v>79</v>
      </c>
      <c r="AC222" s="27">
        <v>0</v>
      </c>
      <c r="AD222" s="27">
        <v>3</v>
      </c>
      <c r="AE222" s="27">
        <v>0</v>
      </c>
      <c r="AF222" s="27">
        <v>2</v>
      </c>
    </row>
    <row r="223" spans="1:32">
      <c r="A223" s="26">
        <v>43251</v>
      </c>
      <c r="B223" s="27" t="s">
        <v>267</v>
      </c>
      <c r="C223" s="28">
        <v>1201</v>
      </c>
      <c r="D223" s="27">
        <v>260</v>
      </c>
      <c r="E223" s="27">
        <v>0</v>
      </c>
      <c r="F223" s="27">
        <v>55</v>
      </c>
      <c r="G223" s="27">
        <v>0</v>
      </c>
      <c r="H223" s="27">
        <v>0</v>
      </c>
      <c r="I223" s="27">
        <v>0</v>
      </c>
      <c r="J223" s="27">
        <v>3</v>
      </c>
      <c r="K223" s="27">
        <v>0</v>
      </c>
      <c r="L223" s="27">
        <v>0</v>
      </c>
      <c r="M223" s="27">
        <v>0</v>
      </c>
      <c r="N223" s="27">
        <v>0</v>
      </c>
      <c r="O223" s="27">
        <v>2</v>
      </c>
      <c r="P223" s="27">
        <v>0</v>
      </c>
      <c r="Q223" s="27">
        <v>1</v>
      </c>
      <c r="R223" s="27">
        <v>0</v>
      </c>
      <c r="S223" s="27">
        <v>12</v>
      </c>
      <c r="T223" s="27">
        <v>77</v>
      </c>
      <c r="U223" s="27">
        <v>1</v>
      </c>
      <c r="V223" s="27">
        <v>2</v>
      </c>
      <c r="W223" s="27">
        <v>12</v>
      </c>
      <c r="X223" s="27">
        <v>654</v>
      </c>
      <c r="Y223" s="27">
        <v>2</v>
      </c>
      <c r="Z223" s="27">
        <v>0</v>
      </c>
      <c r="AA223" s="27">
        <v>0</v>
      </c>
      <c r="AB223" s="27">
        <v>113</v>
      </c>
      <c r="AC223" s="27">
        <v>0</v>
      </c>
      <c r="AD223" s="27">
        <v>7</v>
      </c>
      <c r="AE223" s="27">
        <v>0</v>
      </c>
      <c r="AF223" s="27">
        <v>0</v>
      </c>
    </row>
    <row r="224" spans="1:32">
      <c r="A224" s="26">
        <v>43251</v>
      </c>
      <c r="B224" s="27" t="s">
        <v>268</v>
      </c>
      <c r="C224" s="28">
        <v>1028</v>
      </c>
      <c r="D224" s="27">
        <v>60</v>
      </c>
      <c r="E224" s="27">
        <v>110</v>
      </c>
      <c r="F224" s="27">
        <v>0</v>
      </c>
      <c r="G224" s="27">
        <v>1</v>
      </c>
      <c r="H224" s="27">
        <v>0</v>
      </c>
      <c r="I224" s="27">
        <v>45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4</v>
      </c>
      <c r="P224" s="27">
        <v>0</v>
      </c>
      <c r="Q224" s="27">
        <v>0</v>
      </c>
      <c r="R224" s="27">
        <v>0</v>
      </c>
      <c r="S224" s="27">
        <v>0</v>
      </c>
      <c r="T224" s="27">
        <v>330</v>
      </c>
      <c r="U224" s="27">
        <v>0</v>
      </c>
      <c r="V224" s="27">
        <v>1</v>
      </c>
      <c r="W224" s="27">
        <v>1</v>
      </c>
      <c r="X224" s="27">
        <v>290</v>
      </c>
      <c r="Y224" s="27">
        <v>9</v>
      </c>
      <c r="Z224" s="27">
        <v>0</v>
      </c>
      <c r="AA224" s="27">
        <v>0</v>
      </c>
      <c r="AB224" s="27">
        <v>158</v>
      </c>
      <c r="AC224" s="27">
        <v>0</v>
      </c>
      <c r="AD224" s="27">
        <v>28</v>
      </c>
      <c r="AE224" s="27">
        <v>0</v>
      </c>
      <c r="AF224" s="27">
        <v>0</v>
      </c>
    </row>
    <row r="225" spans="1:32">
      <c r="A225" s="26">
        <v>43251</v>
      </c>
      <c r="B225" s="27" t="s">
        <v>269</v>
      </c>
      <c r="C225" s="28">
        <v>2048</v>
      </c>
      <c r="D225" s="27">
        <v>711</v>
      </c>
      <c r="E225" s="27">
        <v>0</v>
      </c>
      <c r="F225" s="27">
        <v>44</v>
      </c>
      <c r="G225" s="27">
        <v>0</v>
      </c>
      <c r="H225" s="27">
        <v>0</v>
      </c>
      <c r="I225" s="27">
        <v>0</v>
      </c>
      <c r="J225" s="27">
        <v>4</v>
      </c>
      <c r="K225" s="27">
        <v>0</v>
      </c>
      <c r="L225" s="27">
        <v>0</v>
      </c>
      <c r="M225" s="27">
        <v>0</v>
      </c>
      <c r="N225" s="27">
        <v>0</v>
      </c>
      <c r="O225" s="27">
        <v>1</v>
      </c>
      <c r="P225" s="27">
        <v>0</v>
      </c>
      <c r="Q225" s="27">
        <v>0</v>
      </c>
      <c r="R225" s="27">
        <v>0</v>
      </c>
      <c r="S225" s="27">
        <v>5</v>
      </c>
      <c r="T225" s="27">
        <v>638</v>
      </c>
      <c r="U225" s="27">
        <v>0</v>
      </c>
      <c r="V225" s="27">
        <v>4</v>
      </c>
      <c r="W225" s="27">
        <v>2</v>
      </c>
      <c r="X225" s="27">
        <v>549</v>
      </c>
      <c r="Y225" s="27">
        <v>2</v>
      </c>
      <c r="Z225" s="27">
        <v>0</v>
      </c>
      <c r="AA225" s="27">
        <v>0</v>
      </c>
      <c r="AB225" s="27">
        <v>78</v>
      </c>
      <c r="AC225" s="27">
        <v>0</v>
      </c>
      <c r="AD225" s="27">
        <v>8</v>
      </c>
      <c r="AE225" s="27">
        <v>0</v>
      </c>
      <c r="AF225" s="27">
        <v>2</v>
      </c>
    </row>
    <row r="226" spans="1:32">
      <c r="A226" s="26">
        <v>43251</v>
      </c>
      <c r="B226" s="27" t="s">
        <v>270</v>
      </c>
      <c r="C226" s="28">
        <v>1798</v>
      </c>
      <c r="D226" s="27">
        <v>543</v>
      </c>
      <c r="E226" s="27">
        <v>0</v>
      </c>
      <c r="F226" s="27">
        <v>131</v>
      </c>
      <c r="G226" s="27">
        <v>0</v>
      </c>
      <c r="H226" s="27">
        <v>0</v>
      </c>
      <c r="I226" s="27">
        <v>0</v>
      </c>
      <c r="J226" s="27">
        <v>1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1</v>
      </c>
      <c r="R226" s="27">
        <v>0</v>
      </c>
      <c r="S226" s="27">
        <v>22</v>
      </c>
      <c r="T226" s="27">
        <v>255</v>
      </c>
      <c r="U226" s="27">
        <v>17</v>
      </c>
      <c r="V226" s="27">
        <v>8</v>
      </c>
      <c r="W226" s="27">
        <v>6</v>
      </c>
      <c r="X226" s="27">
        <v>631</v>
      </c>
      <c r="Y226" s="27">
        <v>6</v>
      </c>
      <c r="Z226" s="27">
        <v>0</v>
      </c>
      <c r="AA226" s="27">
        <v>0</v>
      </c>
      <c r="AB226" s="27">
        <v>137</v>
      </c>
      <c r="AC226" s="27">
        <v>0</v>
      </c>
      <c r="AD226" s="27">
        <v>38</v>
      </c>
      <c r="AE226" s="27">
        <v>0</v>
      </c>
      <c r="AF226" s="27">
        <v>2</v>
      </c>
    </row>
    <row r="227" spans="1:32">
      <c r="A227" s="26">
        <v>43251</v>
      </c>
      <c r="B227" s="27" t="s">
        <v>271</v>
      </c>
      <c r="C227" s="28">
        <v>1384</v>
      </c>
      <c r="D227" s="27">
        <v>44</v>
      </c>
      <c r="E227" s="27">
        <v>0</v>
      </c>
      <c r="F227" s="27">
        <v>58</v>
      </c>
      <c r="G227" s="27">
        <v>2</v>
      </c>
      <c r="H227" s="27">
        <v>0</v>
      </c>
      <c r="I227" s="27">
        <v>0</v>
      </c>
      <c r="J227" s="27">
        <v>12</v>
      </c>
      <c r="K227" s="27">
        <v>0</v>
      </c>
      <c r="L227" s="27">
        <v>6</v>
      </c>
      <c r="M227" s="27">
        <v>0</v>
      </c>
      <c r="N227" s="27">
        <v>0</v>
      </c>
      <c r="O227" s="27">
        <v>2</v>
      </c>
      <c r="P227" s="27">
        <v>0</v>
      </c>
      <c r="Q227" s="27">
        <v>0</v>
      </c>
      <c r="R227" s="27">
        <v>0</v>
      </c>
      <c r="S227" s="27">
        <v>3</v>
      </c>
      <c r="T227" s="27">
        <v>166</v>
      </c>
      <c r="U227" s="27">
        <v>1</v>
      </c>
      <c r="V227" s="27">
        <v>5</v>
      </c>
      <c r="W227" s="27">
        <v>0</v>
      </c>
      <c r="X227" s="27">
        <v>812</v>
      </c>
      <c r="Y227" s="27">
        <v>11</v>
      </c>
      <c r="Z227" s="27">
        <v>0</v>
      </c>
      <c r="AA227" s="27">
        <v>0</v>
      </c>
      <c r="AB227" s="27">
        <v>200</v>
      </c>
      <c r="AC227" s="27">
        <v>0</v>
      </c>
      <c r="AD227" s="27">
        <v>24</v>
      </c>
      <c r="AE227" s="27">
        <v>0</v>
      </c>
      <c r="AF227" s="27">
        <v>38</v>
      </c>
    </row>
    <row r="228" spans="1:32">
      <c r="A228" s="26">
        <v>43251</v>
      </c>
      <c r="B228" s="27" t="s">
        <v>272</v>
      </c>
      <c r="C228" s="27">
        <v>806</v>
      </c>
      <c r="D228" s="27">
        <v>34</v>
      </c>
      <c r="E228" s="27">
        <v>0</v>
      </c>
      <c r="F228" s="27">
        <v>18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1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1</v>
      </c>
      <c r="T228" s="27">
        <v>56</v>
      </c>
      <c r="U228" s="27">
        <v>0</v>
      </c>
      <c r="V228" s="27">
        <v>3</v>
      </c>
      <c r="W228" s="27">
        <v>2</v>
      </c>
      <c r="X228" s="27">
        <v>560</v>
      </c>
      <c r="Y228" s="27">
        <v>10</v>
      </c>
      <c r="Z228" s="27">
        <v>0</v>
      </c>
      <c r="AA228" s="27">
        <v>0</v>
      </c>
      <c r="AB228" s="27">
        <v>96</v>
      </c>
      <c r="AC228" s="27">
        <v>0</v>
      </c>
      <c r="AD228" s="27">
        <v>23</v>
      </c>
      <c r="AE228" s="27">
        <v>0</v>
      </c>
      <c r="AF228" s="27">
        <v>2</v>
      </c>
    </row>
    <row r="229" spans="1:32">
      <c r="A229" s="26">
        <v>43251</v>
      </c>
      <c r="B229" s="27" t="s">
        <v>273</v>
      </c>
      <c r="C229" s="27">
        <v>668</v>
      </c>
      <c r="D229" s="27">
        <v>150</v>
      </c>
      <c r="E229" s="27">
        <v>0</v>
      </c>
      <c r="F229" s="27">
        <v>33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16</v>
      </c>
      <c r="U229" s="27">
        <v>0</v>
      </c>
      <c r="V229" s="27">
        <v>1</v>
      </c>
      <c r="W229" s="27">
        <v>0</v>
      </c>
      <c r="X229" s="27">
        <v>371</v>
      </c>
      <c r="Y229" s="27">
        <v>0</v>
      </c>
      <c r="Z229" s="27">
        <v>0</v>
      </c>
      <c r="AA229" s="27">
        <v>0</v>
      </c>
      <c r="AB229" s="27">
        <v>86</v>
      </c>
      <c r="AC229" s="27">
        <v>0</v>
      </c>
      <c r="AD229" s="27">
        <v>10</v>
      </c>
      <c r="AE229" s="27">
        <v>0</v>
      </c>
      <c r="AF229" s="27">
        <v>1</v>
      </c>
    </row>
    <row r="230" spans="1:32">
      <c r="A230" s="26">
        <v>43251</v>
      </c>
      <c r="B230" s="27" t="s">
        <v>274</v>
      </c>
      <c r="C230" s="28">
        <v>1230</v>
      </c>
      <c r="D230" s="27">
        <v>176</v>
      </c>
      <c r="E230" s="27">
        <v>34</v>
      </c>
      <c r="F230" s="27">
        <v>0</v>
      </c>
      <c r="G230" s="27">
        <v>0</v>
      </c>
      <c r="H230" s="27">
        <v>0</v>
      </c>
      <c r="I230" s="27">
        <v>4</v>
      </c>
      <c r="J230" s="27">
        <v>0</v>
      </c>
      <c r="K230" s="27">
        <v>0</v>
      </c>
      <c r="L230" s="27">
        <v>5</v>
      </c>
      <c r="M230" s="27">
        <v>2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77</v>
      </c>
      <c r="U230" s="27">
        <v>0</v>
      </c>
      <c r="V230" s="27">
        <v>4</v>
      </c>
      <c r="W230" s="27">
        <v>1</v>
      </c>
      <c r="X230" s="27">
        <v>723</v>
      </c>
      <c r="Y230" s="27">
        <v>5</v>
      </c>
      <c r="Z230" s="27">
        <v>0</v>
      </c>
      <c r="AA230" s="27">
        <v>0</v>
      </c>
      <c r="AB230" s="27">
        <v>157</v>
      </c>
      <c r="AC230" s="27">
        <v>0</v>
      </c>
      <c r="AD230" s="27">
        <v>42</v>
      </c>
      <c r="AE230" s="27">
        <v>0</v>
      </c>
      <c r="AF230" s="27">
        <v>18</v>
      </c>
    </row>
    <row r="231" spans="1:32">
      <c r="A231" s="26">
        <v>43251</v>
      </c>
      <c r="B231" s="27" t="s">
        <v>275</v>
      </c>
      <c r="C231" s="27">
        <v>662</v>
      </c>
      <c r="D231" s="27">
        <v>51</v>
      </c>
      <c r="E231" s="27">
        <v>0</v>
      </c>
      <c r="F231" s="27">
        <v>28</v>
      </c>
      <c r="G231" s="27">
        <v>0</v>
      </c>
      <c r="H231" s="27">
        <v>0</v>
      </c>
      <c r="I231" s="27">
        <v>0</v>
      </c>
      <c r="J231" s="27">
        <v>5</v>
      </c>
      <c r="K231" s="27">
        <v>0</v>
      </c>
      <c r="L231" s="27">
        <v>10</v>
      </c>
      <c r="M231" s="27">
        <v>1</v>
      </c>
      <c r="N231" s="27">
        <v>0</v>
      </c>
      <c r="O231" s="27">
        <v>2</v>
      </c>
      <c r="P231" s="27">
        <v>0</v>
      </c>
      <c r="Q231" s="27">
        <v>0</v>
      </c>
      <c r="R231" s="27">
        <v>1</v>
      </c>
      <c r="S231" s="27">
        <v>1</v>
      </c>
      <c r="T231" s="27">
        <v>162</v>
      </c>
      <c r="U231" s="27">
        <v>4</v>
      </c>
      <c r="V231" s="27">
        <v>0</v>
      </c>
      <c r="W231" s="27">
        <v>4</v>
      </c>
      <c r="X231" s="27">
        <v>250</v>
      </c>
      <c r="Y231" s="27">
        <v>34</v>
      </c>
      <c r="Z231" s="27">
        <v>0</v>
      </c>
      <c r="AA231" s="27">
        <v>3</v>
      </c>
      <c r="AB231" s="27">
        <v>94</v>
      </c>
      <c r="AC231" s="27">
        <v>0</v>
      </c>
      <c r="AD231" s="27">
        <v>12</v>
      </c>
      <c r="AE231" s="27">
        <v>0</v>
      </c>
      <c r="AF231" s="27">
        <v>0</v>
      </c>
    </row>
    <row r="232" spans="1:32">
      <c r="A232" s="26">
        <v>43251</v>
      </c>
      <c r="B232" s="27" t="s">
        <v>276</v>
      </c>
      <c r="C232" s="27">
        <v>358</v>
      </c>
      <c r="D232" s="27">
        <v>3</v>
      </c>
      <c r="E232" s="27">
        <v>0</v>
      </c>
      <c r="F232" s="27">
        <v>2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1</v>
      </c>
      <c r="P232" s="27">
        <v>0</v>
      </c>
      <c r="Q232" s="27">
        <v>0</v>
      </c>
      <c r="R232" s="27">
        <v>0</v>
      </c>
      <c r="S232" s="27">
        <v>0</v>
      </c>
      <c r="T232" s="27">
        <v>3</v>
      </c>
      <c r="U232" s="27">
        <v>0</v>
      </c>
      <c r="V232" s="27">
        <v>0</v>
      </c>
      <c r="W232" s="27">
        <v>0</v>
      </c>
      <c r="X232" s="27">
        <v>280</v>
      </c>
      <c r="Y232" s="27">
        <v>4</v>
      </c>
      <c r="Z232" s="27">
        <v>0</v>
      </c>
      <c r="AA232" s="27">
        <v>0</v>
      </c>
      <c r="AB232" s="27">
        <v>65</v>
      </c>
      <c r="AC232" s="27">
        <v>0</v>
      </c>
      <c r="AD232" s="27">
        <v>0</v>
      </c>
      <c r="AE232" s="27">
        <v>0</v>
      </c>
      <c r="AF232" s="27">
        <v>0</v>
      </c>
    </row>
    <row r="233" spans="1:32">
      <c r="A233" s="26">
        <v>43251</v>
      </c>
      <c r="B233" s="27" t="s">
        <v>277</v>
      </c>
      <c r="C233" s="27">
        <v>958</v>
      </c>
      <c r="D233" s="27">
        <v>296</v>
      </c>
      <c r="E233" s="27">
        <v>0</v>
      </c>
      <c r="F233" s="27">
        <v>16</v>
      </c>
      <c r="G233" s="27">
        <v>0</v>
      </c>
      <c r="H233" s="27">
        <v>0</v>
      </c>
      <c r="I233" s="27">
        <v>0</v>
      </c>
      <c r="J233" s="27">
        <v>5</v>
      </c>
      <c r="K233" s="27">
        <v>0</v>
      </c>
      <c r="L233" s="27">
        <v>2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4</v>
      </c>
      <c r="T233" s="27">
        <v>207</v>
      </c>
      <c r="U233" s="27">
        <v>5</v>
      </c>
      <c r="V233" s="27">
        <v>5</v>
      </c>
      <c r="W233" s="27">
        <v>6</v>
      </c>
      <c r="X233" s="27">
        <v>236</v>
      </c>
      <c r="Y233" s="27">
        <v>2</v>
      </c>
      <c r="Z233" s="27">
        <v>0</v>
      </c>
      <c r="AA233" s="27">
        <v>0</v>
      </c>
      <c r="AB233" s="27">
        <v>65</v>
      </c>
      <c r="AC233" s="27">
        <v>0</v>
      </c>
      <c r="AD233" s="27">
        <v>98</v>
      </c>
      <c r="AE233" s="27">
        <v>0</v>
      </c>
      <c r="AF233" s="27">
        <v>11</v>
      </c>
    </row>
    <row r="234" spans="1:32">
      <c r="A234" s="26">
        <v>43251</v>
      </c>
      <c r="B234" s="27" t="s">
        <v>278</v>
      </c>
      <c r="C234" s="27">
        <v>569</v>
      </c>
      <c r="D234" s="27">
        <v>26</v>
      </c>
      <c r="E234" s="27">
        <v>0</v>
      </c>
      <c r="F234" s="27">
        <v>51</v>
      </c>
      <c r="G234" s="27">
        <v>0</v>
      </c>
      <c r="H234" s="27">
        <v>0</v>
      </c>
      <c r="I234" s="27">
        <v>0</v>
      </c>
      <c r="J234" s="27">
        <v>6</v>
      </c>
      <c r="K234" s="27">
        <v>0</v>
      </c>
      <c r="L234" s="27">
        <v>1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160</v>
      </c>
      <c r="U234" s="27">
        <v>4</v>
      </c>
      <c r="V234" s="27">
        <v>0</v>
      </c>
      <c r="W234" s="27">
        <v>7</v>
      </c>
      <c r="X234" s="27">
        <v>192</v>
      </c>
      <c r="Y234" s="27">
        <v>10</v>
      </c>
      <c r="Z234" s="27">
        <v>0</v>
      </c>
      <c r="AA234" s="27">
        <v>0</v>
      </c>
      <c r="AB234" s="27">
        <v>83</v>
      </c>
      <c r="AC234" s="27">
        <v>0</v>
      </c>
      <c r="AD234" s="27">
        <v>27</v>
      </c>
      <c r="AE234" s="27">
        <v>0</v>
      </c>
      <c r="AF234" s="27">
        <v>2</v>
      </c>
    </row>
    <row r="235" spans="1:32">
      <c r="A235" s="26">
        <v>43251</v>
      </c>
      <c r="B235" s="27" t="s">
        <v>279</v>
      </c>
      <c r="C235" s="28">
        <v>1220</v>
      </c>
      <c r="D235" s="27">
        <v>204</v>
      </c>
      <c r="E235" s="27">
        <v>0</v>
      </c>
      <c r="F235" s="27">
        <v>40</v>
      </c>
      <c r="G235" s="27">
        <v>0</v>
      </c>
      <c r="H235" s="27">
        <v>0</v>
      </c>
      <c r="I235" s="27">
        <v>0</v>
      </c>
      <c r="J235" s="27">
        <v>8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16</v>
      </c>
      <c r="T235" s="27">
        <v>47</v>
      </c>
      <c r="U235" s="27">
        <v>8</v>
      </c>
      <c r="V235" s="27">
        <v>2</v>
      </c>
      <c r="W235" s="27">
        <v>3</v>
      </c>
      <c r="X235" s="27">
        <v>566</v>
      </c>
      <c r="Y235" s="27">
        <v>0</v>
      </c>
      <c r="Z235" s="27">
        <v>0</v>
      </c>
      <c r="AA235" s="27">
        <v>0</v>
      </c>
      <c r="AB235" s="27">
        <v>306</v>
      </c>
      <c r="AC235" s="27">
        <v>0</v>
      </c>
      <c r="AD235" s="27">
        <v>18</v>
      </c>
      <c r="AE235" s="27">
        <v>0</v>
      </c>
      <c r="AF235" s="27">
        <v>2</v>
      </c>
    </row>
    <row r="236" spans="1:32">
      <c r="A236" s="26">
        <v>43251</v>
      </c>
      <c r="B236" s="27" t="s">
        <v>280</v>
      </c>
      <c r="C236" s="28">
        <v>1053</v>
      </c>
      <c r="D236" s="27">
        <v>79</v>
      </c>
      <c r="E236" s="27">
        <v>0</v>
      </c>
      <c r="F236" s="27">
        <v>33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6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2</v>
      </c>
      <c r="S236" s="27">
        <v>2</v>
      </c>
      <c r="T236" s="27">
        <v>365</v>
      </c>
      <c r="U236" s="27">
        <v>2</v>
      </c>
      <c r="V236" s="27">
        <v>2</v>
      </c>
      <c r="W236" s="27">
        <v>2</v>
      </c>
      <c r="X236" s="27">
        <v>409</v>
      </c>
      <c r="Y236" s="27">
        <v>20</v>
      </c>
      <c r="Z236" s="27">
        <v>0</v>
      </c>
      <c r="AA236" s="27">
        <v>0</v>
      </c>
      <c r="AB236" s="27">
        <v>120</v>
      </c>
      <c r="AC236" s="27">
        <v>0</v>
      </c>
      <c r="AD236" s="27">
        <v>7</v>
      </c>
      <c r="AE236" s="27">
        <v>0</v>
      </c>
      <c r="AF236" s="27">
        <v>4</v>
      </c>
    </row>
    <row r="237" spans="1:32">
      <c r="A237" s="26">
        <v>43251</v>
      </c>
      <c r="B237" s="27" t="s">
        <v>281</v>
      </c>
      <c r="C237" s="28">
        <v>3180</v>
      </c>
      <c r="D237" s="27">
        <v>722</v>
      </c>
      <c r="E237" s="27">
        <v>0</v>
      </c>
      <c r="F237" s="27">
        <v>153</v>
      </c>
      <c r="G237" s="27">
        <v>0</v>
      </c>
      <c r="H237" s="27">
        <v>0</v>
      </c>
      <c r="I237" s="27">
        <v>0</v>
      </c>
      <c r="J237" s="27">
        <v>16</v>
      </c>
      <c r="K237" s="27">
        <v>1</v>
      </c>
      <c r="L237" s="27">
        <v>2</v>
      </c>
      <c r="M237" s="27">
        <v>0</v>
      </c>
      <c r="N237" s="27">
        <v>0</v>
      </c>
      <c r="O237" s="27">
        <v>11</v>
      </c>
      <c r="P237" s="27">
        <v>0</v>
      </c>
      <c r="Q237" s="27">
        <v>0</v>
      </c>
      <c r="R237" s="27">
        <v>1</v>
      </c>
      <c r="S237" s="27">
        <v>36</v>
      </c>
      <c r="T237" s="27">
        <v>193</v>
      </c>
      <c r="U237" s="27">
        <v>55</v>
      </c>
      <c r="V237" s="27">
        <v>5</v>
      </c>
      <c r="W237" s="27">
        <v>36</v>
      </c>
      <c r="X237" s="27">
        <v>1510</v>
      </c>
      <c r="Y237" s="27">
        <v>25</v>
      </c>
      <c r="Z237" s="27">
        <v>0</v>
      </c>
      <c r="AA237" s="27">
        <v>1</v>
      </c>
      <c r="AB237" s="27">
        <v>323</v>
      </c>
      <c r="AC237" s="27">
        <v>0</v>
      </c>
      <c r="AD237" s="27">
        <v>69</v>
      </c>
      <c r="AE237" s="27">
        <v>0</v>
      </c>
      <c r="AF237" s="27">
        <v>21</v>
      </c>
    </row>
    <row r="238" spans="1:32">
      <c r="A238" s="26">
        <v>43251</v>
      </c>
      <c r="B238" s="27" t="s">
        <v>282</v>
      </c>
      <c r="C238" s="28">
        <v>3963</v>
      </c>
      <c r="D238" s="27">
        <v>504</v>
      </c>
      <c r="E238" s="27">
        <v>0</v>
      </c>
      <c r="F238" s="27">
        <v>76</v>
      </c>
      <c r="G238" s="27">
        <v>0</v>
      </c>
      <c r="H238" s="27">
        <v>0</v>
      </c>
      <c r="I238" s="27">
        <v>0</v>
      </c>
      <c r="J238" s="27">
        <v>6</v>
      </c>
      <c r="K238" s="27">
        <v>0</v>
      </c>
      <c r="L238" s="27">
        <v>5</v>
      </c>
      <c r="M238" s="27">
        <v>0</v>
      </c>
      <c r="N238" s="27">
        <v>0</v>
      </c>
      <c r="O238" s="27">
        <v>5</v>
      </c>
      <c r="P238" s="27">
        <v>0</v>
      </c>
      <c r="Q238" s="27">
        <v>0</v>
      </c>
      <c r="R238" s="27">
        <v>2</v>
      </c>
      <c r="S238" s="27">
        <v>10</v>
      </c>
      <c r="T238" s="27">
        <v>1899</v>
      </c>
      <c r="U238" s="27">
        <v>41</v>
      </c>
      <c r="V238" s="27">
        <v>6</v>
      </c>
      <c r="W238" s="27">
        <v>1</v>
      </c>
      <c r="X238" s="27">
        <v>1099</v>
      </c>
      <c r="Y238" s="27">
        <v>17</v>
      </c>
      <c r="Z238" s="27">
        <v>0</v>
      </c>
      <c r="AA238" s="27">
        <v>4</v>
      </c>
      <c r="AB238" s="27">
        <v>249</v>
      </c>
      <c r="AC238" s="27">
        <v>0</v>
      </c>
      <c r="AD238" s="27">
        <v>32</v>
      </c>
      <c r="AE238" s="27">
        <v>0</v>
      </c>
      <c r="AF238" s="27">
        <v>7</v>
      </c>
    </row>
    <row r="239" spans="1:32">
      <c r="A239" s="26">
        <v>43251</v>
      </c>
      <c r="B239" s="27" t="s">
        <v>283</v>
      </c>
      <c r="C239" s="27">
        <v>242</v>
      </c>
      <c r="D239" s="27">
        <v>0</v>
      </c>
      <c r="E239" s="27">
        <v>1</v>
      </c>
      <c r="F239" s="27">
        <v>0</v>
      </c>
      <c r="G239" s="27">
        <v>0</v>
      </c>
      <c r="H239" s="27">
        <v>0</v>
      </c>
      <c r="I239" s="27">
        <v>1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222</v>
      </c>
      <c r="Y239" s="27">
        <v>0</v>
      </c>
      <c r="Z239" s="27">
        <v>0</v>
      </c>
      <c r="AA239" s="27">
        <v>0</v>
      </c>
      <c r="AB239" s="27">
        <v>18</v>
      </c>
      <c r="AC239" s="27">
        <v>0</v>
      </c>
      <c r="AD239" s="27">
        <v>0</v>
      </c>
      <c r="AE239" s="27">
        <v>0</v>
      </c>
      <c r="AF239" s="27">
        <v>0</v>
      </c>
    </row>
    <row r="240" spans="1:32">
      <c r="A240" s="26">
        <v>43251</v>
      </c>
      <c r="B240" s="27" t="s">
        <v>284</v>
      </c>
      <c r="C240" s="28">
        <v>1563</v>
      </c>
      <c r="D240" s="27">
        <v>50</v>
      </c>
      <c r="E240" s="27">
        <v>40</v>
      </c>
      <c r="F240" s="27">
        <v>0</v>
      </c>
      <c r="G240" s="27">
        <v>0</v>
      </c>
      <c r="H240" s="27">
        <v>0</v>
      </c>
      <c r="I240" s="27">
        <v>10</v>
      </c>
      <c r="J240" s="27">
        <v>0</v>
      </c>
      <c r="K240" s="27">
        <v>0</v>
      </c>
      <c r="L240" s="27">
        <v>1</v>
      </c>
      <c r="M240" s="27">
        <v>0</v>
      </c>
      <c r="N240" s="27">
        <v>0</v>
      </c>
      <c r="O240" s="27">
        <v>1</v>
      </c>
      <c r="P240" s="27">
        <v>0</v>
      </c>
      <c r="Q240" s="27">
        <v>0</v>
      </c>
      <c r="R240" s="27">
        <v>0</v>
      </c>
      <c r="S240" s="27">
        <v>0</v>
      </c>
      <c r="T240" s="27">
        <v>214</v>
      </c>
      <c r="U240" s="27">
        <v>0</v>
      </c>
      <c r="V240" s="27">
        <v>5</v>
      </c>
      <c r="W240" s="27">
        <v>3</v>
      </c>
      <c r="X240" s="27">
        <v>1095</v>
      </c>
      <c r="Y240" s="27">
        <v>6</v>
      </c>
      <c r="Z240" s="27">
        <v>0</v>
      </c>
      <c r="AA240" s="27">
        <v>0</v>
      </c>
      <c r="AB240" s="27">
        <v>135</v>
      </c>
      <c r="AC240" s="27">
        <v>0</v>
      </c>
      <c r="AD240" s="27">
        <v>12</v>
      </c>
      <c r="AE240" s="27">
        <v>0</v>
      </c>
      <c r="AF240" s="27">
        <v>2</v>
      </c>
    </row>
    <row r="241" spans="1:32">
      <c r="A241" s="26">
        <v>43251</v>
      </c>
      <c r="B241" s="27" t="s">
        <v>285</v>
      </c>
      <c r="C241" s="27">
        <v>770</v>
      </c>
      <c r="D241" s="27">
        <v>5</v>
      </c>
      <c r="E241" s="27">
        <v>0</v>
      </c>
      <c r="F241" s="27">
        <v>3</v>
      </c>
      <c r="G241" s="27">
        <v>0</v>
      </c>
      <c r="H241" s="27">
        <v>0</v>
      </c>
      <c r="I241" s="27">
        <v>0</v>
      </c>
      <c r="J241" s="27">
        <v>3</v>
      </c>
      <c r="K241" s="27">
        <v>0</v>
      </c>
      <c r="L241" s="27">
        <v>0</v>
      </c>
      <c r="M241" s="27">
        <v>0</v>
      </c>
      <c r="N241" s="27">
        <v>0</v>
      </c>
      <c r="O241" s="27">
        <v>1</v>
      </c>
      <c r="P241" s="27">
        <v>0</v>
      </c>
      <c r="Q241" s="27">
        <v>0</v>
      </c>
      <c r="R241" s="27">
        <v>0</v>
      </c>
      <c r="S241" s="27">
        <v>0</v>
      </c>
      <c r="T241" s="27">
        <v>68</v>
      </c>
      <c r="U241" s="27">
        <v>0</v>
      </c>
      <c r="V241" s="27">
        <v>2</v>
      </c>
      <c r="W241" s="27">
        <v>0</v>
      </c>
      <c r="X241" s="27">
        <v>527</v>
      </c>
      <c r="Y241" s="27">
        <v>3</v>
      </c>
      <c r="Z241" s="27">
        <v>0</v>
      </c>
      <c r="AA241" s="27">
        <v>1</v>
      </c>
      <c r="AB241" s="27">
        <v>151</v>
      </c>
      <c r="AC241" s="27">
        <v>0</v>
      </c>
      <c r="AD241" s="27">
        <v>6</v>
      </c>
      <c r="AE241" s="27">
        <v>0</v>
      </c>
      <c r="AF241" s="27">
        <v>0</v>
      </c>
    </row>
    <row r="242" spans="1:32">
      <c r="A242" s="26">
        <v>43251</v>
      </c>
      <c r="B242" s="27" t="s">
        <v>286</v>
      </c>
      <c r="C242" s="28">
        <v>3207</v>
      </c>
      <c r="D242" s="27">
        <v>173</v>
      </c>
      <c r="E242" s="27">
        <v>0</v>
      </c>
      <c r="F242" s="27">
        <v>37</v>
      </c>
      <c r="G242" s="27">
        <v>1</v>
      </c>
      <c r="H242" s="27">
        <v>0</v>
      </c>
      <c r="I242" s="27">
        <v>0</v>
      </c>
      <c r="J242" s="27">
        <v>5</v>
      </c>
      <c r="K242" s="27">
        <v>0</v>
      </c>
      <c r="L242" s="27">
        <v>18</v>
      </c>
      <c r="M242" s="27">
        <v>0</v>
      </c>
      <c r="N242" s="27">
        <v>0</v>
      </c>
      <c r="O242" s="27">
        <v>1</v>
      </c>
      <c r="P242" s="27">
        <v>0</v>
      </c>
      <c r="Q242" s="27">
        <v>0</v>
      </c>
      <c r="R242" s="27">
        <v>0</v>
      </c>
      <c r="S242" s="27">
        <v>9</v>
      </c>
      <c r="T242" s="27">
        <v>2044</v>
      </c>
      <c r="U242" s="27">
        <v>72</v>
      </c>
      <c r="V242" s="27">
        <v>2</v>
      </c>
      <c r="W242" s="27">
        <v>6</v>
      </c>
      <c r="X242" s="27">
        <v>526</v>
      </c>
      <c r="Y242" s="27">
        <v>14</v>
      </c>
      <c r="Z242" s="27">
        <v>0</v>
      </c>
      <c r="AA242" s="27">
        <v>0</v>
      </c>
      <c r="AB242" s="27">
        <v>267</v>
      </c>
      <c r="AC242" s="27">
        <v>0</v>
      </c>
      <c r="AD242" s="27">
        <v>31</v>
      </c>
      <c r="AE242" s="27">
        <v>0</v>
      </c>
      <c r="AF242" s="27">
        <v>1</v>
      </c>
    </row>
    <row r="243" spans="1:32">
      <c r="A243" s="26">
        <v>43251</v>
      </c>
      <c r="B243" s="27" t="s">
        <v>287</v>
      </c>
      <c r="C243" s="28">
        <v>1815</v>
      </c>
      <c r="D243" s="27">
        <v>186</v>
      </c>
      <c r="E243" s="27">
        <v>136</v>
      </c>
      <c r="F243" s="27">
        <v>0</v>
      </c>
      <c r="G243" s="27">
        <v>0</v>
      </c>
      <c r="H243" s="27">
        <v>0</v>
      </c>
      <c r="I243" s="27">
        <v>83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4</v>
      </c>
      <c r="P243" s="27">
        <v>0</v>
      </c>
      <c r="Q243" s="27">
        <v>0</v>
      </c>
      <c r="R243" s="27">
        <v>2</v>
      </c>
      <c r="S243" s="27">
        <v>0</v>
      </c>
      <c r="T243" s="27">
        <v>87</v>
      </c>
      <c r="U243" s="27">
        <v>0</v>
      </c>
      <c r="V243" s="27">
        <v>2</v>
      </c>
      <c r="W243" s="27">
        <v>5</v>
      </c>
      <c r="X243" s="27">
        <v>1130</v>
      </c>
      <c r="Y243" s="27">
        <v>5</v>
      </c>
      <c r="Z243" s="27">
        <v>0</v>
      </c>
      <c r="AA243" s="27">
        <v>0</v>
      </c>
      <c r="AB243" s="27">
        <v>150</v>
      </c>
      <c r="AC243" s="27">
        <v>0</v>
      </c>
      <c r="AD243" s="27">
        <v>31</v>
      </c>
      <c r="AE243" s="27">
        <v>0</v>
      </c>
      <c r="AF243" s="27">
        <v>1</v>
      </c>
    </row>
    <row r="244" spans="1:32">
      <c r="A244" s="26">
        <v>43251</v>
      </c>
      <c r="B244" s="27" t="s">
        <v>288</v>
      </c>
      <c r="C244" s="27">
        <v>271</v>
      </c>
      <c r="D244" s="27">
        <v>23</v>
      </c>
      <c r="E244" s="27">
        <v>0</v>
      </c>
      <c r="F244" s="27">
        <v>37</v>
      </c>
      <c r="G244" s="27">
        <v>1</v>
      </c>
      <c r="H244" s="27">
        <v>0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66</v>
      </c>
      <c r="U244" s="27">
        <v>0</v>
      </c>
      <c r="V244" s="27">
        <v>0</v>
      </c>
      <c r="W244" s="27">
        <v>0</v>
      </c>
      <c r="X244" s="27">
        <v>122</v>
      </c>
      <c r="Y244" s="27">
        <v>0</v>
      </c>
      <c r="Z244" s="27">
        <v>0</v>
      </c>
      <c r="AA244" s="27">
        <v>0</v>
      </c>
      <c r="AB244" s="27">
        <v>18</v>
      </c>
      <c r="AC244" s="27">
        <v>0</v>
      </c>
      <c r="AD244" s="27">
        <v>4</v>
      </c>
      <c r="AE244" s="27">
        <v>0</v>
      </c>
      <c r="AF244" s="27">
        <v>0</v>
      </c>
    </row>
    <row r="245" spans="1:32">
      <c r="A245" s="26">
        <v>43251</v>
      </c>
      <c r="B245" s="27" t="s">
        <v>289</v>
      </c>
      <c r="C245" s="28">
        <v>5935</v>
      </c>
      <c r="D245" s="27">
        <v>2671</v>
      </c>
      <c r="E245" s="27">
        <v>0</v>
      </c>
      <c r="F245" s="27">
        <v>25</v>
      </c>
      <c r="G245" s="27">
        <v>1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4</v>
      </c>
      <c r="T245" s="27">
        <v>1489</v>
      </c>
      <c r="U245" s="27">
        <v>14</v>
      </c>
      <c r="V245" s="27">
        <v>0</v>
      </c>
      <c r="W245" s="27">
        <v>0</v>
      </c>
      <c r="X245" s="27">
        <v>622</v>
      </c>
      <c r="Y245" s="27">
        <v>0</v>
      </c>
      <c r="Z245" s="27">
        <v>0</v>
      </c>
      <c r="AA245" s="27">
        <v>0</v>
      </c>
      <c r="AB245" s="27">
        <v>178</v>
      </c>
      <c r="AC245" s="27">
        <v>0</v>
      </c>
      <c r="AD245" s="27">
        <v>114</v>
      </c>
      <c r="AE245" s="27">
        <v>0</v>
      </c>
      <c r="AF245" s="27">
        <v>817</v>
      </c>
    </row>
    <row r="246" spans="1:32">
      <c r="A246" s="26">
        <v>43251</v>
      </c>
      <c r="B246" s="27" t="s">
        <v>290</v>
      </c>
      <c r="C246" s="27">
        <v>369</v>
      </c>
      <c r="D246" s="27">
        <v>5</v>
      </c>
      <c r="E246" s="27">
        <v>5</v>
      </c>
      <c r="F246" s="27">
        <v>0</v>
      </c>
      <c r="G246" s="27">
        <v>0</v>
      </c>
      <c r="H246" s="27">
        <v>0</v>
      </c>
      <c r="I246" s="27">
        <v>3</v>
      </c>
      <c r="J246" s="27">
        <v>0</v>
      </c>
      <c r="K246" s="27">
        <v>0</v>
      </c>
      <c r="L246" s="27">
        <v>1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31</v>
      </c>
      <c r="U246" s="27">
        <v>0</v>
      </c>
      <c r="V246" s="27">
        <v>1</v>
      </c>
      <c r="W246" s="27">
        <v>0</v>
      </c>
      <c r="X246" s="27">
        <v>235</v>
      </c>
      <c r="Y246" s="27">
        <v>22</v>
      </c>
      <c r="Z246" s="27">
        <v>0</v>
      </c>
      <c r="AA246" s="27">
        <v>0</v>
      </c>
      <c r="AB246" s="27">
        <v>61</v>
      </c>
      <c r="AC246" s="27">
        <v>0</v>
      </c>
      <c r="AD246" s="27">
        <v>6</v>
      </c>
      <c r="AE246" s="27">
        <v>0</v>
      </c>
      <c r="AF246" s="27">
        <v>0</v>
      </c>
    </row>
    <row r="247" spans="1:32">
      <c r="A247" s="26">
        <v>43251</v>
      </c>
      <c r="B247" s="27" t="s">
        <v>291</v>
      </c>
      <c r="C247" s="28">
        <v>3474</v>
      </c>
      <c r="D247" s="27">
        <v>530</v>
      </c>
      <c r="E247" s="27">
        <v>0</v>
      </c>
      <c r="F247" s="27">
        <v>21</v>
      </c>
      <c r="G247" s="27">
        <v>0</v>
      </c>
      <c r="H247" s="27">
        <v>0</v>
      </c>
      <c r="I247" s="27">
        <v>0</v>
      </c>
      <c r="J247" s="27">
        <v>1</v>
      </c>
      <c r="K247" s="27">
        <v>0</v>
      </c>
      <c r="L247" s="27">
        <v>125</v>
      </c>
      <c r="M247" s="27">
        <v>0</v>
      </c>
      <c r="N247" s="27">
        <v>0</v>
      </c>
      <c r="O247" s="27">
        <v>6</v>
      </c>
      <c r="P247" s="27">
        <v>0</v>
      </c>
      <c r="Q247" s="27">
        <v>2</v>
      </c>
      <c r="R247" s="27">
        <v>0</v>
      </c>
      <c r="S247" s="27">
        <v>2</v>
      </c>
      <c r="T247" s="27">
        <v>1583</v>
      </c>
      <c r="U247" s="27">
        <v>1</v>
      </c>
      <c r="V247" s="27">
        <v>1</v>
      </c>
      <c r="W247" s="27">
        <v>4</v>
      </c>
      <c r="X247" s="27">
        <v>933</v>
      </c>
      <c r="Y247" s="27">
        <v>11</v>
      </c>
      <c r="Z247" s="27">
        <v>0</v>
      </c>
      <c r="AA247" s="27">
        <v>2</v>
      </c>
      <c r="AB247" s="27">
        <v>227</v>
      </c>
      <c r="AC247" s="27">
        <v>0</v>
      </c>
      <c r="AD247" s="27">
        <v>22</v>
      </c>
      <c r="AE247" s="27">
        <v>0</v>
      </c>
      <c r="AF247" s="27">
        <v>3</v>
      </c>
    </row>
    <row r="248" spans="1:32">
      <c r="A248" s="26">
        <v>43251</v>
      </c>
      <c r="B248" s="27" t="s">
        <v>292</v>
      </c>
      <c r="C248" s="28">
        <v>8530</v>
      </c>
      <c r="D248" s="27">
        <v>1586</v>
      </c>
      <c r="E248" s="27">
        <v>120</v>
      </c>
      <c r="F248" s="27">
        <v>0</v>
      </c>
      <c r="G248" s="27">
        <v>2</v>
      </c>
      <c r="H248" s="27">
        <v>0</v>
      </c>
      <c r="I248" s="27">
        <v>98</v>
      </c>
      <c r="J248" s="27">
        <v>0</v>
      </c>
      <c r="K248" s="27">
        <v>0</v>
      </c>
      <c r="L248" s="27">
        <v>1</v>
      </c>
      <c r="M248" s="27">
        <v>0</v>
      </c>
      <c r="N248" s="27">
        <v>0</v>
      </c>
      <c r="O248" s="27">
        <v>8</v>
      </c>
      <c r="P248" s="27">
        <v>0</v>
      </c>
      <c r="Q248" s="27">
        <v>0</v>
      </c>
      <c r="R248" s="27">
        <v>1</v>
      </c>
      <c r="S248" s="27">
        <v>0</v>
      </c>
      <c r="T248" s="27">
        <v>2346</v>
      </c>
      <c r="U248" s="27">
        <v>0</v>
      </c>
      <c r="V248" s="27">
        <v>21</v>
      </c>
      <c r="W248" s="27">
        <v>12</v>
      </c>
      <c r="X248" s="27">
        <v>3411</v>
      </c>
      <c r="Y248" s="27">
        <v>27</v>
      </c>
      <c r="Z248" s="27">
        <v>1</v>
      </c>
      <c r="AA248" s="27">
        <v>0</v>
      </c>
      <c r="AB248" s="27">
        <v>924</v>
      </c>
      <c r="AC248" s="27">
        <v>0</v>
      </c>
      <c r="AD248" s="27">
        <v>42</v>
      </c>
      <c r="AE248" s="27">
        <v>0</v>
      </c>
      <c r="AF248" s="27">
        <v>35</v>
      </c>
    </row>
    <row r="249" spans="1:32">
      <c r="A249" s="26">
        <v>43251</v>
      </c>
      <c r="B249" s="27" t="s">
        <v>293</v>
      </c>
      <c r="C249" s="28">
        <v>2140</v>
      </c>
      <c r="D249" s="27">
        <v>498</v>
      </c>
      <c r="E249" s="27">
        <v>0</v>
      </c>
      <c r="F249" s="27">
        <v>36</v>
      </c>
      <c r="G249" s="27">
        <v>0</v>
      </c>
      <c r="H249" s="27">
        <v>0</v>
      </c>
      <c r="I249" s="27">
        <v>0</v>
      </c>
      <c r="J249" s="27">
        <v>5</v>
      </c>
      <c r="K249" s="27">
        <v>0</v>
      </c>
      <c r="L249" s="27">
        <v>6</v>
      </c>
      <c r="M249" s="27">
        <v>2</v>
      </c>
      <c r="N249" s="27">
        <v>0</v>
      </c>
      <c r="O249" s="27">
        <v>1</v>
      </c>
      <c r="P249" s="27">
        <v>0</v>
      </c>
      <c r="Q249" s="27">
        <v>0</v>
      </c>
      <c r="R249" s="27">
        <v>1</v>
      </c>
      <c r="S249" s="27">
        <v>9</v>
      </c>
      <c r="T249" s="27">
        <v>915</v>
      </c>
      <c r="U249" s="27">
        <v>6</v>
      </c>
      <c r="V249" s="27">
        <v>7</v>
      </c>
      <c r="W249" s="27">
        <v>3</v>
      </c>
      <c r="X249" s="27">
        <v>418</v>
      </c>
      <c r="Y249" s="27">
        <v>30</v>
      </c>
      <c r="Z249" s="27">
        <v>0</v>
      </c>
      <c r="AA249" s="27">
        <v>7</v>
      </c>
      <c r="AB249" s="27">
        <v>113</v>
      </c>
      <c r="AC249" s="27">
        <v>0</v>
      </c>
      <c r="AD249" s="27">
        <v>30</v>
      </c>
      <c r="AE249" s="27">
        <v>0</v>
      </c>
      <c r="AF249" s="27">
        <v>53</v>
      </c>
    </row>
    <row r="250" spans="1:32">
      <c r="A250" s="26">
        <v>43251</v>
      </c>
      <c r="B250" s="27" t="s">
        <v>294</v>
      </c>
      <c r="C250" s="27">
        <v>715</v>
      </c>
      <c r="D250" s="27">
        <v>83</v>
      </c>
      <c r="E250" s="27">
        <v>0</v>
      </c>
      <c r="F250" s="27">
        <v>63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5</v>
      </c>
      <c r="M250" s="27">
        <v>0</v>
      </c>
      <c r="N250" s="27">
        <v>0</v>
      </c>
      <c r="O250" s="27">
        <v>2</v>
      </c>
      <c r="P250" s="27">
        <v>0</v>
      </c>
      <c r="Q250" s="27">
        <v>0</v>
      </c>
      <c r="R250" s="27">
        <v>1</v>
      </c>
      <c r="S250" s="27">
        <v>5</v>
      </c>
      <c r="T250" s="27">
        <v>284</v>
      </c>
      <c r="U250" s="27">
        <v>0</v>
      </c>
      <c r="V250" s="27">
        <v>0</v>
      </c>
      <c r="W250" s="27">
        <v>1</v>
      </c>
      <c r="X250" s="27">
        <v>175</v>
      </c>
      <c r="Y250" s="27">
        <v>13</v>
      </c>
      <c r="Z250" s="27">
        <v>0</v>
      </c>
      <c r="AA250" s="27">
        <v>0</v>
      </c>
      <c r="AB250" s="27">
        <v>55</v>
      </c>
      <c r="AC250" s="27">
        <v>0</v>
      </c>
      <c r="AD250" s="27">
        <v>21</v>
      </c>
      <c r="AE250" s="27">
        <v>0</v>
      </c>
      <c r="AF250" s="27">
        <v>7</v>
      </c>
    </row>
    <row r="251" spans="1:32">
      <c r="A251" s="26">
        <v>43251</v>
      </c>
      <c r="B251" s="27" t="s">
        <v>295</v>
      </c>
      <c r="C251" s="28">
        <v>2082</v>
      </c>
      <c r="D251" s="27">
        <v>281</v>
      </c>
      <c r="E251" s="27">
        <v>0</v>
      </c>
      <c r="F251" s="27">
        <v>72</v>
      </c>
      <c r="G251" s="27">
        <v>0</v>
      </c>
      <c r="H251" s="27">
        <v>0</v>
      </c>
      <c r="I251" s="27">
        <v>0</v>
      </c>
      <c r="J251" s="27">
        <v>10</v>
      </c>
      <c r="K251" s="27">
        <v>0</v>
      </c>
      <c r="L251" s="27">
        <v>0</v>
      </c>
      <c r="M251" s="27">
        <v>0</v>
      </c>
      <c r="N251" s="27">
        <v>0</v>
      </c>
      <c r="O251" s="27">
        <v>5</v>
      </c>
      <c r="P251" s="27">
        <v>0</v>
      </c>
      <c r="Q251" s="27">
        <v>0</v>
      </c>
      <c r="R251" s="27">
        <v>2</v>
      </c>
      <c r="S251" s="27">
        <v>1</v>
      </c>
      <c r="T251" s="27">
        <v>384</v>
      </c>
      <c r="U251" s="27">
        <v>21</v>
      </c>
      <c r="V251" s="27">
        <v>3</v>
      </c>
      <c r="W251" s="27">
        <v>1</v>
      </c>
      <c r="X251" s="27">
        <v>1108</v>
      </c>
      <c r="Y251" s="27">
        <v>5</v>
      </c>
      <c r="Z251" s="27">
        <v>0</v>
      </c>
      <c r="AA251" s="27">
        <v>2</v>
      </c>
      <c r="AB251" s="27">
        <v>154</v>
      </c>
      <c r="AC251" s="27">
        <v>0</v>
      </c>
      <c r="AD251" s="27">
        <v>31</v>
      </c>
      <c r="AE251" s="27">
        <v>0</v>
      </c>
      <c r="AF251" s="27">
        <v>2</v>
      </c>
    </row>
    <row r="252" spans="1:32">
      <c r="A252" s="26">
        <v>43251</v>
      </c>
      <c r="B252" s="27" t="s">
        <v>296</v>
      </c>
      <c r="C252" s="28">
        <v>2635</v>
      </c>
      <c r="D252" s="27">
        <v>402</v>
      </c>
      <c r="E252" s="27">
        <v>0</v>
      </c>
      <c r="F252" s="27">
        <v>87</v>
      </c>
      <c r="G252" s="27">
        <v>1</v>
      </c>
      <c r="H252" s="27">
        <v>0</v>
      </c>
      <c r="I252" s="27">
        <v>0</v>
      </c>
      <c r="J252" s="27">
        <v>12</v>
      </c>
      <c r="K252" s="27">
        <v>0</v>
      </c>
      <c r="L252" s="27">
        <v>18</v>
      </c>
      <c r="M252" s="27">
        <v>0</v>
      </c>
      <c r="N252" s="27">
        <v>0</v>
      </c>
      <c r="O252" s="27">
        <v>5</v>
      </c>
      <c r="P252" s="27">
        <v>0</v>
      </c>
      <c r="Q252" s="27">
        <v>0</v>
      </c>
      <c r="R252" s="27">
        <v>1</v>
      </c>
      <c r="S252" s="27">
        <v>25</v>
      </c>
      <c r="T252" s="27">
        <v>1034</v>
      </c>
      <c r="U252" s="27">
        <v>59</v>
      </c>
      <c r="V252" s="27">
        <v>9</v>
      </c>
      <c r="W252" s="27">
        <v>6</v>
      </c>
      <c r="X252" s="27">
        <v>692</v>
      </c>
      <c r="Y252" s="27">
        <v>25</v>
      </c>
      <c r="Z252" s="27">
        <v>0</v>
      </c>
      <c r="AA252" s="27">
        <v>0</v>
      </c>
      <c r="AB252" s="27">
        <v>220</v>
      </c>
      <c r="AC252" s="27">
        <v>0</v>
      </c>
      <c r="AD252" s="27">
        <v>32</v>
      </c>
      <c r="AE252" s="27">
        <v>0</v>
      </c>
      <c r="AF252" s="27">
        <v>7</v>
      </c>
    </row>
    <row r="253" spans="1:32">
      <c r="A253" s="26">
        <v>43251</v>
      </c>
      <c r="B253" s="27" t="s">
        <v>297</v>
      </c>
      <c r="C253" s="27">
        <v>390</v>
      </c>
      <c r="D253" s="27">
        <v>52</v>
      </c>
      <c r="E253" s="27">
        <v>0</v>
      </c>
      <c r="F253" s="27">
        <v>12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30</v>
      </c>
      <c r="M253" s="27">
        <v>0</v>
      </c>
      <c r="N253" s="27">
        <v>0</v>
      </c>
      <c r="O253" s="27">
        <v>5</v>
      </c>
      <c r="P253" s="27">
        <v>0</v>
      </c>
      <c r="Q253" s="27">
        <v>0</v>
      </c>
      <c r="R253" s="27">
        <v>0</v>
      </c>
      <c r="S253" s="27">
        <v>1</v>
      </c>
      <c r="T253" s="27">
        <v>28</v>
      </c>
      <c r="U253" s="27">
        <v>0</v>
      </c>
      <c r="V253" s="27">
        <v>2</v>
      </c>
      <c r="W253" s="27">
        <v>0</v>
      </c>
      <c r="X253" s="27">
        <v>217</v>
      </c>
      <c r="Y253" s="27">
        <v>10</v>
      </c>
      <c r="Z253" s="27">
        <v>0</v>
      </c>
      <c r="AA253" s="27">
        <v>0</v>
      </c>
      <c r="AB253" s="27">
        <v>25</v>
      </c>
      <c r="AC253" s="27">
        <v>0</v>
      </c>
      <c r="AD253" s="27">
        <v>7</v>
      </c>
      <c r="AE253" s="27">
        <v>0</v>
      </c>
      <c r="AF253" s="27">
        <v>1</v>
      </c>
    </row>
    <row r="254" spans="1:32">
      <c r="A254" s="26">
        <v>43251</v>
      </c>
      <c r="B254" s="27" t="s">
        <v>298</v>
      </c>
      <c r="C254" s="28">
        <v>1276</v>
      </c>
      <c r="D254" s="27">
        <v>63</v>
      </c>
      <c r="E254" s="27">
        <v>35</v>
      </c>
      <c r="F254" s="27">
        <v>0</v>
      </c>
      <c r="G254" s="27">
        <v>0</v>
      </c>
      <c r="H254" s="27">
        <v>0</v>
      </c>
      <c r="I254" s="27">
        <v>139</v>
      </c>
      <c r="J254" s="27">
        <v>0</v>
      </c>
      <c r="K254" s="27">
        <v>0</v>
      </c>
      <c r="L254" s="27">
        <v>1</v>
      </c>
      <c r="M254" s="27">
        <v>0</v>
      </c>
      <c r="N254" s="27">
        <v>0</v>
      </c>
      <c r="O254" s="27">
        <v>1</v>
      </c>
      <c r="P254" s="27">
        <v>0</v>
      </c>
      <c r="Q254" s="27">
        <v>0</v>
      </c>
      <c r="R254" s="27">
        <v>0</v>
      </c>
      <c r="S254" s="27">
        <v>0</v>
      </c>
      <c r="T254" s="27">
        <v>168</v>
      </c>
      <c r="U254" s="27">
        <v>0</v>
      </c>
      <c r="V254" s="27">
        <v>0</v>
      </c>
      <c r="W254" s="27">
        <v>2</v>
      </c>
      <c r="X254" s="27">
        <v>682</v>
      </c>
      <c r="Y254" s="27">
        <v>11</v>
      </c>
      <c r="Z254" s="27">
        <v>0</v>
      </c>
      <c r="AA254" s="27">
        <v>0</v>
      </c>
      <c r="AB254" s="27">
        <v>125</v>
      </c>
      <c r="AC254" s="27">
        <v>0</v>
      </c>
      <c r="AD254" s="27">
        <v>49</v>
      </c>
      <c r="AE254" s="27">
        <v>0</v>
      </c>
      <c r="AF254" s="27">
        <v>2</v>
      </c>
    </row>
    <row r="255" spans="1:32">
      <c r="A255" s="26">
        <v>43251</v>
      </c>
      <c r="B255" s="27" t="s">
        <v>299</v>
      </c>
      <c r="C255" s="27">
        <v>545</v>
      </c>
      <c r="D255" s="27">
        <v>110</v>
      </c>
      <c r="E255" s="27">
        <v>14</v>
      </c>
      <c r="F255" s="27">
        <v>0</v>
      </c>
      <c r="G255" s="27">
        <v>0</v>
      </c>
      <c r="H255" s="27">
        <v>0</v>
      </c>
      <c r="I255" s="27">
        <v>16</v>
      </c>
      <c r="J255" s="27">
        <v>0</v>
      </c>
      <c r="K255" s="27">
        <v>0</v>
      </c>
      <c r="L255" s="27">
        <v>1</v>
      </c>
      <c r="M255" s="27">
        <v>0</v>
      </c>
      <c r="N255" s="27">
        <v>0</v>
      </c>
      <c r="O255" s="27">
        <v>2</v>
      </c>
      <c r="P255" s="27">
        <v>0</v>
      </c>
      <c r="Q255" s="27">
        <v>0</v>
      </c>
      <c r="R255" s="27">
        <v>1</v>
      </c>
      <c r="S255" s="27">
        <v>0</v>
      </c>
      <c r="T255" s="27">
        <v>60</v>
      </c>
      <c r="U255" s="27">
        <v>0</v>
      </c>
      <c r="V255" s="27">
        <v>0</v>
      </c>
      <c r="W255" s="27">
        <v>1</v>
      </c>
      <c r="X255" s="27">
        <v>215</v>
      </c>
      <c r="Y255" s="27">
        <v>27</v>
      </c>
      <c r="Z255" s="27">
        <v>0</v>
      </c>
      <c r="AA255" s="27">
        <v>0</v>
      </c>
      <c r="AB255" s="27">
        <v>91</v>
      </c>
      <c r="AC255" s="27">
        <v>0</v>
      </c>
      <c r="AD255" s="27">
        <v>14</v>
      </c>
      <c r="AE255" s="27">
        <v>0</v>
      </c>
      <c r="AF255" s="27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279"/>
  <sheetViews>
    <sheetView topLeftCell="A234" workbookViewId="0">
      <selection activeCell="B239" sqref="B239"/>
    </sheetView>
  </sheetViews>
  <sheetFormatPr defaultRowHeight="12.75"/>
  <cols>
    <col min="1" max="1" width="10.42578125" style="14" bestFit="1" customWidth="1"/>
    <col min="2" max="2" width="31.5703125" style="14" bestFit="1" customWidth="1"/>
    <col min="3" max="3" width="10.42578125" style="15" bestFit="1" customWidth="1"/>
    <col min="4" max="4" width="11.7109375" style="15" bestFit="1" customWidth="1"/>
    <col min="5" max="5" width="7" style="15" bestFit="1" customWidth="1"/>
    <col min="6" max="6" width="6.42578125" style="15" bestFit="1" customWidth="1"/>
    <col min="7" max="7" width="7.140625" style="15" bestFit="1" customWidth="1"/>
    <col min="8" max="8" width="13.5703125" style="15" bestFit="1" customWidth="1"/>
    <col min="9" max="9" width="14.42578125" style="15" bestFit="1" customWidth="1"/>
    <col min="10" max="10" width="9" style="15" bestFit="1" customWidth="1"/>
    <col min="11" max="11" width="15.140625" style="15" bestFit="1" customWidth="1"/>
    <col min="12" max="12" width="15.85546875" style="15" bestFit="1" customWidth="1"/>
    <col min="13" max="13" width="10.5703125" style="15" bestFit="1" customWidth="1"/>
    <col min="14" max="14" width="13.28515625" style="15" bestFit="1" customWidth="1"/>
    <col min="15" max="15" width="11.140625" style="15" bestFit="1" customWidth="1"/>
    <col min="16" max="16" width="8" style="15" bestFit="1" customWidth="1"/>
    <col min="17" max="17" width="6" style="15" bestFit="1" customWidth="1"/>
    <col min="18" max="18" width="7.42578125" style="15" bestFit="1" customWidth="1"/>
    <col min="19" max="19" width="11.42578125" style="15" bestFit="1" customWidth="1"/>
    <col min="20" max="20" width="12.140625" style="15" bestFit="1" customWidth="1"/>
    <col min="21" max="21" width="7.7109375" style="15" bestFit="1" customWidth="1"/>
    <col min="22" max="22" width="14.140625" style="15" bestFit="1" customWidth="1"/>
    <col min="23" max="23" width="7.7109375" style="15" bestFit="1" customWidth="1"/>
    <col min="24" max="24" width="6" style="15" bestFit="1" customWidth="1"/>
    <col min="25" max="25" width="8.42578125" style="15" bestFit="1" customWidth="1"/>
    <col min="26" max="26" width="19.85546875" style="15" bestFit="1" customWidth="1"/>
    <col min="27" max="27" width="15.5703125" style="15" bestFit="1" customWidth="1"/>
    <col min="28" max="28" width="15.7109375" style="15" bestFit="1" customWidth="1"/>
    <col min="29" max="29" width="7" style="15" bestFit="1" customWidth="1"/>
    <col min="30" max="16384" width="9.140625" style="14"/>
  </cols>
  <sheetData>
    <row r="1" spans="1:35" s="30" customFormat="1">
      <c r="A1" s="30" t="s">
        <v>26</v>
      </c>
      <c r="B1" s="30" t="s">
        <v>250</v>
      </c>
      <c r="C1" s="31" t="s">
        <v>301</v>
      </c>
      <c r="D1" s="31" t="s">
        <v>1</v>
      </c>
      <c r="E1" s="31" t="s">
        <v>0</v>
      </c>
      <c r="F1" s="31" t="s">
        <v>2</v>
      </c>
      <c r="G1" s="31" t="s">
        <v>3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  <c r="M1" s="31" t="s">
        <v>9</v>
      </c>
      <c r="N1" s="31" t="s">
        <v>10</v>
      </c>
      <c r="O1" s="31" t="s">
        <v>11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16</v>
      </c>
      <c r="U1" s="31" t="s">
        <v>17</v>
      </c>
      <c r="V1" s="31" t="s">
        <v>18</v>
      </c>
      <c r="W1" s="31" t="s">
        <v>19</v>
      </c>
      <c r="X1" s="31" t="s">
        <v>20</v>
      </c>
      <c r="Y1" s="31" t="s">
        <v>21</v>
      </c>
      <c r="Z1" s="31" t="s">
        <v>22</v>
      </c>
      <c r="AA1" s="31" t="s">
        <v>23</v>
      </c>
      <c r="AB1" s="31" t="s">
        <v>24</v>
      </c>
      <c r="AC1" s="31" t="s">
        <v>25</v>
      </c>
    </row>
    <row r="2" spans="1:35">
      <c r="A2" s="14" t="s">
        <v>28</v>
      </c>
      <c r="B2" s="14" t="s">
        <v>30</v>
      </c>
      <c r="C2" s="16">
        <v>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35">
      <c r="A3" s="14" t="s">
        <v>28</v>
      </c>
      <c r="B3" s="14" t="s">
        <v>33</v>
      </c>
      <c r="C3" s="16">
        <v>3754</v>
      </c>
      <c r="D3" s="16">
        <v>1823</v>
      </c>
      <c r="E3" s="16">
        <v>424</v>
      </c>
      <c r="F3" s="16"/>
      <c r="G3" s="16"/>
      <c r="H3" s="16">
        <v>10</v>
      </c>
      <c r="I3" s="16"/>
      <c r="J3" s="16">
        <v>97</v>
      </c>
      <c r="K3" s="16">
        <v>14</v>
      </c>
      <c r="L3" s="16"/>
      <c r="M3" s="16">
        <v>6</v>
      </c>
      <c r="N3" s="16">
        <v>348</v>
      </c>
      <c r="O3" s="16">
        <v>359</v>
      </c>
      <c r="P3" s="16">
        <v>75</v>
      </c>
      <c r="Q3" s="16">
        <v>5</v>
      </c>
      <c r="R3" s="16">
        <v>3</v>
      </c>
      <c r="S3" s="16"/>
      <c r="T3" s="16"/>
      <c r="U3" s="16"/>
      <c r="V3" s="16">
        <v>3</v>
      </c>
      <c r="W3" s="16">
        <v>24</v>
      </c>
      <c r="X3" s="16"/>
      <c r="Y3" s="16"/>
      <c r="Z3" s="16">
        <v>42</v>
      </c>
      <c r="AA3" s="16">
        <v>183</v>
      </c>
      <c r="AB3" s="16">
        <v>2430</v>
      </c>
      <c r="AC3" s="16">
        <v>183</v>
      </c>
    </row>
    <row r="4" spans="1:35">
      <c r="A4" s="14" t="s">
        <v>28</v>
      </c>
      <c r="B4" s="14" t="s">
        <v>83</v>
      </c>
      <c r="C4" s="16">
        <v>273</v>
      </c>
      <c r="D4" s="16">
        <v>94</v>
      </c>
      <c r="E4" s="16">
        <v>14</v>
      </c>
      <c r="F4" s="16"/>
      <c r="G4" s="16"/>
      <c r="H4" s="16"/>
      <c r="I4" s="16"/>
      <c r="J4" s="16">
        <v>7</v>
      </c>
      <c r="K4" s="16"/>
      <c r="L4" s="16"/>
      <c r="M4" s="16"/>
      <c r="N4" s="16">
        <v>12</v>
      </c>
      <c r="O4" s="16">
        <v>12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>
        <v>7</v>
      </c>
      <c r="AA4" s="16">
        <v>18</v>
      </c>
      <c r="AB4" s="16">
        <v>125</v>
      </c>
      <c r="AC4" s="16">
        <v>18</v>
      </c>
    </row>
    <row r="5" spans="1:35">
      <c r="A5" s="14" t="s">
        <v>28</v>
      </c>
      <c r="B5" s="14" t="s">
        <v>36</v>
      </c>
      <c r="C5" s="16">
        <v>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5">
      <c r="A6" s="14" t="s">
        <v>28</v>
      </c>
      <c r="B6" s="14" t="s">
        <v>27</v>
      </c>
      <c r="C6" s="16">
        <v>604</v>
      </c>
      <c r="D6" s="16">
        <v>318</v>
      </c>
      <c r="E6" s="16">
        <v>9</v>
      </c>
      <c r="F6" s="16"/>
      <c r="G6" s="16">
        <v>7</v>
      </c>
      <c r="H6" s="16">
        <v>3</v>
      </c>
      <c r="I6" s="16"/>
      <c r="J6" s="16">
        <v>10</v>
      </c>
      <c r="K6" s="16">
        <v>3</v>
      </c>
      <c r="L6" s="16"/>
      <c r="M6" s="16"/>
      <c r="N6" s="16">
        <v>7</v>
      </c>
      <c r="O6" s="16">
        <v>7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>
        <v>10</v>
      </c>
      <c r="AA6" s="16">
        <v>14</v>
      </c>
      <c r="AB6" s="16">
        <v>354</v>
      </c>
      <c r="AC6" s="16">
        <v>14</v>
      </c>
    </row>
    <row r="7" spans="1:35">
      <c r="A7" s="14" t="s">
        <v>28</v>
      </c>
      <c r="B7" s="14" t="s">
        <v>35</v>
      </c>
      <c r="C7" s="16">
        <v>145</v>
      </c>
      <c r="D7" s="16">
        <v>18</v>
      </c>
      <c r="E7" s="16">
        <v>19</v>
      </c>
      <c r="F7" s="16"/>
      <c r="G7" s="16"/>
      <c r="H7" s="16"/>
      <c r="I7" s="16"/>
      <c r="J7" s="16"/>
      <c r="K7" s="16"/>
      <c r="L7" s="16"/>
      <c r="M7" s="16"/>
      <c r="N7" s="16">
        <v>11</v>
      </c>
      <c r="O7" s="16">
        <v>11</v>
      </c>
      <c r="P7" s="16"/>
      <c r="Q7" s="16"/>
      <c r="R7" s="16"/>
      <c r="S7" s="16"/>
      <c r="T7" s="16"/>
      <c r="U7" s="16"/>
      <c r="V7" s="16"/>
      <c r="W7" s="16">
        <v>6</v>
      </c>
      <c r="X7" s="16"/>
      <c r="Y7" s="16"/>
      <c r="Z7" s="16">
        <v>7</v>
      </c>
      <c r="AA7" s="16"/>
      <c r="AB7" s="16">
        <v>36</v>
      </c>
      <c r="AC7" s="16"/>
    </row>
    <row r="8" spans="1:35">
      <c r="A8" s="14" t="s">
        <v>28</v>
      </c>
      <c r="B8" s="14" t="s">
        <v>32</v>
      </c>
      <c r="C8" s="16">
        <v>54</v>
      </c>
      <c r="D8" s="16">
        <v>7</v>
      </c>
      <c r="E8" s="16"/>
      <c r="F8" s="16"/>
      <c r="G8" s="16"/>
      <c r="H8" s="16"/>
      <c r="I8" s="16"/>
      <c r="J8" s="16">
        <v>4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>
        <v>3</v>
      </c>
      <c r="X8" s="16"/>
      <c r="Y8" s="16"/>
      <c r="Z8" s="16">
        <v>4</v>
      </c>
      <c r="AA8" s="16">
        <v>6</v>
      </c>
      <c r="AB8" s="16">
        <v>13</v>
      </c>
      <c r="AC8" s="16">
        <v>6</v>
      </c>
    </row>
    <row r="9" spans="1:35">
      <c r="A9" s="14" t="s">
        <v>28</v>
      </c>
      <c r="B9" s="14" t="s">
        <v>31</v>
      </c>
      <c r="C9" s="16">
        <v>152</v>
      </c>
      <c r="D9" s="16">
        <v>30</v>
      </c>
      <c r="E9" s="16">
        <v>13</v>
      </c>
      <c r="F9" s="16"/>
      <c r="G9" s="16"/>
      <c r="H9" s="16"/>
      <c r="I9" s="16"/>
      <c r="J9" s="16">
        <v>22</v>
      </c>
      <c r="K9" s="16"/>
      <c r="L9" s="16"/>
      <c r="M9" s="16"/>
      <c r="N9" s="16">
        <v>3</v>
      </c>
      <c r="O9" s="16">
        <v>4</v>
      </c>
      <c r="P9" s="16"/>
      <c r="Q9" s="16"/>
      <c r="R9" s="16"/>
      <c r="S9" s="16"/>
      <c r="T9" s="16"/>
      <c r="U9" s="16"/>
      <c r="V9" s="16"/>
      <c r="W9" s="16">
        <v>19</v>
      </c>
      <c r="X9" s="16"/>
      <c r="Y9" s="16"/>
      <c r="Z9" s="16">
        <v>16</v>
      </c>
      <c r="AA9" s="16">
        <v>29</v>
      </c>
      <c r="AB9" s="16">
        <v>74</v>
      </c>
      <c r="AC9" s="16">
        <v>29</v>
      </c>
    </row>
    <row r="10" spans="1:35">
      <c r="A10" s="14" t="s">
        <v>28</v>
      </c>
      <c r="B10" s="14" t="s">
        <v>34</v>
      </c>
      <c r="C10" s="16">
        <v>2643</v>
      </c>
      <c r="D10" s="16">
        <v>1231</v>
      </c>
      <c r="E10" s="16">
        <v>366</v>
      </c>
      <c r="F10" s="16"/>
      <c r="G10" s="16">
        <v>3</v>
      </c>
      <c r="H10" s="16">
        <v>6</v>
      </c>
      <c r="I10" s="16"/>
      <c r="J10" s="16">
        <v>101</v>
      </c>
      <c r="K10" s="16">
        <v>25</v>
      </c>
      <c r="L10" s="16"/>
      <c r="M10" s="16"/>
      <c r="N10" s="16">
        <v>227</v>
      </c>
      <c r="O10" s="16">
        <v>248</v>
      </c>
      <c r="P10" s="16">
        <v>107</v>
      </c>
      <c r="Q10" s="16">
        <v>30</v>
      </c>
      <c r="R10" s="16"/>
      <c r="S10" s="16"/>
      <c r="T10" s="16"/>
      <c r="U10" s="16">
        <v>10</v>
      </c>
      <c r="V10" s="16">
        <v>3</v>
      </c>
      <c r="W10" s="16">
        <v>24</v>
      </c>
      <c r="X10" s="16"/>
      <c r="Y10" s="16"/>
      <c r="Z10" s="16">
        <v>25</v>
      </c>
      <c r="AA10" s="16">
        <v>185</v>
      </c>
      <c r="AB10" s="16">
        <v>1794</v>
      </c>
      <c r="AC10" s="16">
        <v>185</v>
      </c>
    </row>
    <row r="11" spans="1:35">
      <c r="A11" s="14" t="s">
        <v>28</v>
      </c>
      <c r="B11" s="14" t="s">
        <v>397</v>
      </c>
      <c r="C11" s="16">
        <f>VLOOKUP(B11,'[2]bokking_updated_15-06-18'!$A:$C,2,0)</f>
        <v>19277</v>
      </c>
      <c r="D11" s="28">
        <v>5008</v>
      </c>
      <c r="E11" s="27">
        <v>274</v>
      </c>
      <c r="F11" s="27">
        <v>0</v>
      </c>
      <c r="G11" s="27">
        <v>391</v>
      </c>
      <c r="H11" s="27">
        <v>0</v>
      </c>
      <c r="I11" s="27">
        <v>272</v>
      </c>
      <c r="J11" s="27">
        <v>20</v>
      </c>
      <c r="K11" s="27">
        <v>0</v>
      </c>
      <c r="L11" s="27">
        <v>0</v>
      </c>
      <c r="M11" s="27">
        <v>351</v>
      </c>
      <c r="N11" s="27">
        <v>15</v>
      </c>
      <c r="O11" s="27">
        <v>40</v>
      </c>
      <c r="P11" s="27">
        <v>14</v>
      </c>
      <c r="Q11" s="27">
        <v>323</v>
      </c>
      <c r="R11" s="27">
        <v>11</v>
      </c>
      <c r="S11" s="28">
        <v>9253</v>
      </c>
      <c r="T11" s="27">
        <v>222</v>
      </c>
      <c r="U11" s="27">
        <v>467</v>
      </c>
      <c r="V11" s="27">
        <v>758</v>
      </c>
      <c r="W11" s="28">
        <v>1909</v>
      </c>
      <c r="X11" s="27">
        <v>0</v>
      </c>
      <c r="Y11" s="27">
        <v>0</v>
      </c>
      <c r="Z11" s="27">
        <v>4</v>
      </c>
      <c r="AA11" s="27">
        <v>44</v>
      </c>
      <c r="AB11" s="27">
        <v>0</v>
      </c>
      <c r="AC11" s="27">
        <v>0</v>
      </c>
      <c r="AD11" s="27">
        <v>0</v>
      </c>
      <c r="AE11" s="27">
        <v>797</v>
      </c>
      <c r="AF11" s="27">
        <v>0</v>
      </c>
      <c r="AG11" s="27">
        <v>15</v>
      </c>
      <c r="AH11" s="27"/>
      <c r="AI11" s="27"/>
    </row>
    <row r="12" spans="1:35">
      <c r="A12" s="14" t="s">
        <v>28</v>
      </c>
      <c r="B12" s="14" t="s">
        <v>39</v>
      </c>
      <c r="C12" s="16">
        <v>468</v>
      </c>
      <c r="D12" s="16">
        <v>197</v>
      </c>
      <c r="E12" s="16">
        <v>14</v>
      </c>
      <c r="F12" s="16"/>
      <c r="G12" s="16"/>
      <c r="H12" s="16"/>
      <c r="I12" s="16"/>
      <c r="J12" s="16">
        <v>73</v>
      </c>
      <c r="K12" s="16"/>
      <c r="L12" s="16"/>
      <c r="M12" s="16"/>
      <c r="N12" s="16">
        <v>9</v>
      </c>
      <c r="O12" s="16">
        <v>12</v>
      </c>
      <c r="P12" s="16">
        <v>3</v>
      </c>
      <c r="Q12" s="16"/>
      <c r="R12" s="16"/>
      <c r="S12" s="16"/>
      <c r="T12" s="16"/>
      <c r="U12" s="16"/>
      <c r="V12" s="16"/>
      <c r="W12" s="16">
        <v>28</v>
      </c>
      <c r="X12" s="16"/>
      <c r="Y12" s="16"/>
      <c r="Z12" s="16">
        <v>19</v>
      </c>
      <c r="AA12" s="16">
        <v>107</v>
      </c>
      <c r="AB12" s="16">
        <v>321</v>
      </c>
      <c r="AC12" s="16">
        <v>107</v>
      </c>
    </row>
    <row r="13" spans="1:35">
      <c r="A13" s="14" t="s">
        <v>28</v>
      </c>
      <c r="B13" s="14" t="s">
        <v>38</v>
      </c>
      <c r="C13" s="16">
        <v>27083</v>
      </c>
      <c r="D13" s="16">
        <v>8016</v>
      </c>
      <c r="E13" s="16">
        <v>1946</v>
      </c>
      <c r="F13" s="16">
        <v>9</v>
      </c>
      <c r="G13" s="16">
        <v>169</v>
      </c>
      <c r="H13" s="16">
        <v>112</v>
      </c>
      <c r="I13" s="16"/>
      <c r="J13" s="16">
        <v>1287</v>
      </c>
      <c r="K13" s="16">
        <v>243</v>
      </c>
      <c r="L13" s="16">
        <v>10</v>
      </c>
      <c r="M13" s="16">
        <v>181</v>
      </c>
      <c r="N13" s="16">
        <v>504</v>
      </c>
      <c r="O13" s="16">
        <v>640</v>
      </c>
      <c r="P13" s="16">
        <v>384</v>
      </c>
      <c r="Q13" s="16">
        <v>104</v>
      </c>
      <c r="R13" s="16">
        <v>421</v>
      </c>
      <c r="S13" s="16"/>
      <c r="T13" s="16">
        <v>29</v>
      </c>
      <c r="U13" s="16">
        <v>2527</v>
      </c>
      <c r="V13" s="16">
        <v>655</v>
      </c>
      <c r="W13" s="16">
        <v>629</v>
      </c>
      <c r="X13" s="16"/>
      <c r="Y13" s="16"/>
      <c r="Z13" s="16">
        <v>1811</v>
      </c>
      <c r="AA13" s="16">
        <v>6068</v>
      </c>
      <c r="AB13" s="16">
        <v>17301</v>
      </c>
      <c r="AC13" s="16">
        <v>6068</v>
      </c>
    </row>
    <row r="14" spans="1:35">
      <c r="A14" s="14" t="s">
        <v>28</v>
      </c>
      <c r="B14" s="14" t="s">
        <v>37</v>
      </c>
      <c r="C14" s="16">
        <v>30188</v>
      </c>
      <c r="D14" s="16">
        <v>14454</v>
      </c>
      <c r="E14" s="16">
        <v>3833</v>
      </c>
      <c r="F14" s="16"/>
      <c r="G14" s="16">
        <v>897</v>
      </c>
      <c r="H14" s="16">
        <v>31</v>
      </c>
      <c r="I14" s="16"/>
      <c r="J14" s="16">
        <v>1711</v>
      </c>
      <c r="K14" s="16">
        <v>47</v>
      </c>
      <c r="L14" s="16"/>
      <c r="M14" s="16">
        <v>701</v>
      </c>
      <c r="N14" s="16">
        <v>2725</v>
      </c>
      <c r="O14" s="16">
        <v>3106</v>
      </c>
      <c r="P14" s="16">
        <v>95</v>
      </c>
      <c r="Q14" s="16">
        <v>461</v>
      </c>
      <c r="R14" s="16">
        <v>46</v>
      </c>
      <c r="S14" s="16"/>
      <c r="T14" s="16">
        <v>3</v>
      </c>
      <c r="U14" s="16">
        <v>34</v>
      </c>
      <c r="V14" s="16">
        <v>38</v>
      </c>
      <c r="W14" s="16">
        <v>29</v>
      </c>
      <c r="X14" s="16"/>
      <c r="Y14" s="16"/>
      <c r="Z14" s="16">
        <v>469</v>
      </c>
      <c r="AA14" s="16">
        <v>2212</v>
      </c>
      <c r="AB14" s="16">
        <v>22106</v>
      </c>
      <c r="AC14" s="16">
        <v>2212</v>
      </c>
    </row>
    <row r="15" spans="1:35">
      <c r="A15" s="14" t="s">
        <v>28</v>
      </c>
      <c r="B15" s="14" t="s">
        <v>40</v>
      </c>
      <c r="C15" s="16">
        <v>2197</v>
      </c>
      <c r="D15" s="16">
        <v>956</v>
      </c>
      <c r="E15" s="16">
        <v>116</v>
      </c>
      <c r="F15" s="16"/>
      <c r="G15" s="16">
        <v>5</v>
      </c>
      <c r="H15" s="16"/>
      <c r="I15" s="16"/>
      <c r="J15" s="16">
        <v>235</v>
      </c>
      <c r="K15" s="16">
        <v>16</v>
      </c>
      <c r="L15" s="16">
        <v>5</v>
      </c>
      <c r="M15" s="16"/>
      <c r="N15" s="16">
        <v>98</v>
      </c>
      <c r="O15" s="16">
        <v>110</v>
      </c>
      <c r="P15" s="16">
        <v>80</v>
      </c>
      <c r="Q15" s="16">
        <v>4</v>
      </c>
      <c r="R15" s="16">
        <v>3</v>
      </c>
      <c r="S15" s="16"/>
      <c r="T15" s="16"/>
      <c r="U15" s="16">
        <v>5</v>
      </c>
      <c r="V15" s="16"/>
      <c r="W15" s="16">
        <v>25</v>
      </c>
      <c r="X15" s="16"/>
      <c r="Y15" s="16"/>
      <c r="Z15" s="16">
        <v>10</v>
      </c>
      <c r="AA15" s="16">
        <v>318</v>
      </c>
      <c r="AB15" s="16">
        <v>1396</v>
      </c>
      <c r="AC15" s="16">
        <v>318</v>
      </c>
    </row>
    <row r="16" spans="1:35">
      <c r="A16" s="14" t="s">
        <v>28</v>
      </c>
      <c r="B16" s="14" t="s">
        <v>56</v>
      </c>
      <c r="C16" s="16">
        <v>512</v>
      </c>
      <c r="D16" s="16">
        <v>92</v>
      </c>
      <c r="E16" s="16">
        <v>16</v>
      </c>
      <c r="F16" s="16"/>
      <c r="G16" s="16"/>
      <c r="H16" s="16"/>
      <c r="I16" s="16"/>
      <c r="J16" s="16">
        <v>45</v>
      </c>
      <c r="K16" s="16"/>
      <c r="L16" s="16"/>
      <c r="M16" s="16"/>
      <c r="N16" s="16">
        <v>4</v>
      </c>
      <c r="O16" s="16">
        <v>6</v>
      </c>
      <c r="P16" s="16">
        <v>6</v>
      </c>
      <c r="Q16" s="16">
        <v>5</v>
      </c>
      <c r="R16" s="16">
        <v>9</v>
      </c>
      <c r="S16" s="16"/>
      <c r="T16" s="16"/>
      <c r="U16" s="16"/>
      <c r="V16" s="16"/>
      <c r="W16" s="16">
        <v>49</v>
      </c>
      <c r="X16" s="16"/>
      <c r="Y16" s="16"/>
      <c r="Z16" s="16">
        <v>7</v>
      </c>
      <c r="AA16" s="16">
        <v>181</v>
      </c>
      <c r="AB16" s="16">
        <v>289</v>
      </c>
      <c r="AC16" s="16">
        <v>181</v>
      </c>
    </row>
    <row r="17" spans="1:29">
      <c r="A17" s="14" t="s">
        <v>28</v>
      </c>
      <c r="B17" s="14" t="s">
        <v>47</v>
      </c>
      <c r="C17" s="16">
        <v>240</v>
      </c>
      <c r="D17" s="16">
        <v>113</v>
      </c>
      <c r="E17" s="16"/>
      <c r="F17" s="16"/>
      <c r="G17" s="16"/>
      <c r="H17" s="16"/>
      <c r="I17" s="16"/>
      <c r="J17" s="16">
        <v>3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11</v>
      </c>
      <c r="X17" s="16"/>
      <c r="Y17" s="16"/>
      <c r="Z17" s="16">
        <v>50</v>
      </c>
      <c r="AA17" s="16">
        <v>3</v>
      </c>
      <c r="AB17" s="16">
        <v>114</v>
      </c>
      <c r="AC17" s="16">
        <v>3</v>
      </c>
    </row>
    <row r="18" spans="1:29">
      <c r="A18" s="14" t="s">
        <v>28</v>
      </c>
      <c r="B18" s="14" t="s">
        <v>43</v>
      </c>
      <c r="C18" s="16">
        <v>444</v>
      </c>
      <c r="D18" s="16">
        <v>30</v>
      </c>
      <c r="E18" s="16">
        <v>30</v>
      </c>
      <c r="F18" s="16"/>
      <c r="G18" s="16"/>
      <c r="H18" s="16"/>
      <c r="I18" s="16"/>
      <c r="J18" s="16">
        <v>3</v>
      </c>
      <c r="K18" s="16"/>
      <c r="L18" s="16">
        <v>5</v>
      </c>
      <c r="M18" s="16"/>
      <c r="N18" s="16">
        <v>20</v>
      </c>
      <c r="O18" s="16">
        <v>24</v>
      </c>
      <c r="P18" s="16"/>
      <c r="Q18" s="16">
        <v>4</v>
      </c>
      <c r="R18" s="16"/>
      <c r="S18" s="16"/>
      <c r="T18" s="16"/>
      <c r="U18" s="16"/>
      <c r="V18" s="16"/>
      <c r="W18" s="16">
        <v>49</v>
      </c>
      <c r="X18" s="16"/>
      <c r="Y18" s="16"/>
      <c r="Z18" s="16">
        <v>4</v>
      </c>
      <c r="AA18" s="16">
        <v>3</v>
      </c>
      <c r="AB18" s="16">
        <v>65</v>
      </c>
      <c r="AC18" s="16">
        <v>3</v>
      </c>
    </row>
    <row r="19" spans="1:29">
      <c r="A19" s="14" t="s">
        <v>28</v>
      </c>
      <c r="B19" s="14" t="s">
        <v>42</v>
      </c>
      <c r="C19" s="16">
        <v>591</v>
      </c>
      <c r="D19" s="16">
        <v>234</v>
      </c>
      <c r="E19" s="16">
        <v>28</v>
      </c>
      <c r="F19" s="16"/>
      <c r="G19" s="16"/>
      <c r="H19" s="16"/>
      <c r="I19" s="16"/>
      <c r="J19" s="16">
        <v>133</v>
      </c>
      <c r="K19" s="16">
        <v>3</v>
      </c>
      <c r="L19" s="16"/>
      <c r="M19" s="16"/>
      <c r="N19" s="16">
        <v>20</v>
      </c>
      <c r="O19" s="16">
        <v>24</v>
      </c>
      <c r="P19" s="16"/>
      <c r="Q19" s="16">
        <v>3</v>
      </c>
      <c r="R19" s="16"/>
      <c r="S19" s="16"/>
      <c r="T19" s="16"/>
      <c r="U19" s="16"/>
      <c r="V19" s="16"/>
      <c r="W19" s="16">
        <v>15</v>
      </c>
      <c r="X19" s="16"/>
      <c r="Y19" s="16"/>
      <c r="Z19" s="16">
        <v>16</v>
      </c>
      <c r="AA19" s="16">
        <v>184</v>
      </c>
      <c r="AB19" s="16">
        <v>448</v>
      </c>
      <c r="AC19" s="16">
        <v>184</v>
      </c>
    </row>
    <row r="20" spans="1:29">
      <c r="A20" s="14" t="s">
        <v>28</v>
      </c>
      <c r="B20" s="14" t="s">
        <v>59</v>
      </c>
      <c r="C20" s="16">
        <v>3410</v>
      </c>
      <c r="D20" s="16">
        <v>1987</v>
      </c>
      <c r="E20" s="16">
        <v>267</v>
      </c>
      <c r="F20" s="16"/>
      <c r="G20" s="16">
        <v>8</v>
      </c>
      <c r="H20" s="16">
        <v>3</v>
      </c>
      <c r="I20" s="16"/>
      <c r="J20" s="16">
        <v>215</v>
      </c>
      <c r="K20" s="16">
        <v>174</v>
      </c>
      <c r="L20" s="16"/>
      <c r="M20" s="16">
        <v>15</v>
      </c>
      <c r="N20" s="16">
        <v>195</v>
      </c>
      <c r="O20" s="16">
        <v>207</v>
      </c>
      <c r="P20" s="16">
        <v>53</v>
      </c>
      <c r="Q20" s="16">
        <v>61</v>
      </c>
      <c r="R20" s="16">
        <v>5</v>
      </c>
      <c r="S20" s="16"/>
      <c r="T20" s="16"/>
      <c r="U20" s="16">
        <v>9</v>
      </c>
      <c r="V20" s="16">
        <v>5</v>
      </c>
      <c r="W20" s="16">
        <v>5</v>
      </c>
      <c r="X20" s="16"/>
      <c r="Y20" s="16"/>
      <c r="Z20" s="16">
        <v>5</v>
      </c>
      <c r="AA20" s="16">
        <v>177</v>
      </c>
      <c r="AB20" s="16">
        <v>2584</v>
      </c>
      <c r="AC20" s="16">
        <v>177</v>
      </c>
    </row>
    <row r="21" spans="1:29">
      <c r="A21" s="14" t="s">
        <v>28</v>
      </c>
      <c r="B21" s="14" t="s">
        <v>44</v>
      </c>
      <c r="C21" s="16">
        <v>8928</v>
      </c>
      <c r="D21" s="16">
        <v>1985</v>
      </c>
      <c r="E21" s="16">
        <v>1794</v>
      </c>
      <c r="F21" s="16">
        <v>11</v>
      </c>
      <c r="G21" s="16">
        <v>187</v>
      </c>
      <c r="H21" s="16">
        <v>39</v>
      </c>
      <c r="I21" s="16"/>
      <c r="J21" s="16">
        <v>399</v>
      </c>
      <c r="K21" s="16">
        <v>28</v>
      </c>
      <c r="L21" s="16"/>
      <c r="M21" s="16">
        <v>23</v>
      </c>
      <c r="N21" s="16">
        <v>262</v>
      </c>
      <c r="O21" s="16">
        <v>313</v>
      </c>
      <c r="P21" s="16">
        <v>66</v>
      </c>
      <c r="Q21" s="16">
        <v>15</v>
      </c>
      <c r="R21" s="16">
        <v>8</v>
      </c>
      <c r="S21" s="16">
        <v>3</v>
      </c>
      <c r="T21" s="16">
        <v>9</v>
      </c>
      <c r="U21" s="16">
        <v>5</v>
      </c>
      <c r="V21" s="16">
        <v>42</v>
      </c>
      <c r="W21" s="16">
        <v>9</v>
      </c>
      <c r="X21" s="16"/>
      <c r="Y21" s="16"/>
      <c r="Z21" s="16">
        <v>85</v>
      </c>
      <c r="AA21" s="16">
        <v>2685</v>
      </c>
      <c r="AB21" s="16">
        <v>6816</v>
      </c>
      <c r="AC21" s="16">
        <v>2685</v>
      </c>
    </row>
    <row r="22" spans="1:29">
      <c r="A22" s="14" t="s">
        <v>28</v>
      </c>
      <c r="B22" s="14" t="s">
        <v>60</v>
      </c>
      <c r="C22" s="16">
        <v>645</v>
      </c>
      <c r="D22" s="16">
        <v>78</v>
      </c>
      <c r="E22" s="16">
        <v>85</v>
      </c>
      <c r="F22" s="16"/>
      <c r="G22" s="16">
        <v>3</v>
      </c>
      <c r="H22" s="16"/>
      <c r="I22" s="16"/>
      <c r="J22" s="16">
        <v>49</v>
      </c>
      <c r="K22" s="16">
        <v>4</v>
      </c>
      <c r="L22" s="16"/>
      <c r="M22" s="16"/>
      <c r="N22" s="16">
        <v>53</v>
      </c>
      <c r="O22" s="16">
        <v>56</v>
      </c>
      <c r="P22" s="16">
        <v>17</v>
      </c>
      <c r="Q22" s="16">
        <v>10</v>
      </c>
      <c r="R22" s="16">
        <v>44</v>
      </c>
      <c r="S22" s="16"/>
      <c r="T22" s="16"/>
      <c r="U22" s="16"/>
      <c r="V22" s="16"/>
      <c r="W22" s="16">
        <v>71</v>
      </c>
      <c r="X22" s="16"/>
      <c r="Y22" s="16"/>
      <c r="Z22" s="16">
        <v>16</v>
      </c>
      <c r="AA22" s="16">
        <v>163</v>
      </c>
      <c r="AB22" s="16">
        <v>331</v>
      </c>
      <c r="AC22" s="16">
        <v>163</v>
      </c>
    </row>
    <row r="23" spans="1:29">
      <c r="A23" s="14" t="s">
        <v>28</v>
      </c>
      <c r="B23" s="14" t="s">
        <v>49</v>
      </c>
      <c r="C23" s="16">
        <v>182</v>
      </c>
      <c r="D23" s="16">
        <v>29</v>
      </c>
      <c r="E23" s="16">
        <v>34</v>
      </c>
      <c r="F23" s="16"/>
      <c r="G23" s="16"/>
      <c r="H23" s="16"/>
      <c r="I23" s="16"/>
      <c r="J23" s="16">
        <v>7</v>
      </c>
      <c r="K23" s="16"/>
      <c r="L23" s="16"/>
      <c r="M23" s="16"/>
      <c r="N23" s="16">
        <v>18</v>
      </c>
      <c r="O23" s="16">
        <v>21</v>
      </c>
      <c r="P23" s="16"/>
      <c r="Q23" s="16">
        <v>6</v>
      </c>
      <c r="R23" s="16"/>
      <c r="S23" s="16"/>
      <c r="T23" s="16"/>
      <c r="U23" s="16">
        <v>4</v>
      </c>
      <c r="V23" s="16"/>
      <c r="W23" s="16">
        <v>7</v>
      </c>
      <c r="X23" s="16"/>
      <c r="Y23" s="16"/>
      <c r="Z23" s="16">
        <v>12</v>
      </c>
      <c r="AA23" s="16">
        <v>9</v>
      </c>
      <c r="AB23" s="16">
        <v>69</v>
      </c>
      <c r="AC23" s="16">
        <v>9</v>
      </c>
    </row>
    <row r="24" spans="1:29">
      <c r="A24" s="14" t="s">
        <v>28</v>
      </c>
      <c r="B24" s="14" t="s">
        <v>51</v>
      </c>
      <c r="C24" s="16">
        <v>47</v>
      </c>
      <c r="D24" s="16">
        <v>15</v>
      </c>
      <c r="E24" s="16">
        <v>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>
        <v>7</v>
      </c>
      <c r="X24" s="16"/>
      <c r="Y24" s="16"/>
      <c r="Z24" s="16"/>
      <c r="AA24" s="16">
        <v>4</v>
      </c>
      <c r="AB24" s="16">
        <v>25</v>
      </c>
      <c r="AC24" s="16">
        <v>4</v>
      </c>
    </row>
    <row r="25" spans="1:29">
      <c r="A25" s="14" t="s">
        <v>28</v>
      </c>
      <c r="B25" s="14" t="s">
        <v>57</v>
      </c>
      <c r="C25" s="16">
        <v>110</v>
      </c>
      <c r="D25" s="16">
        <v>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>
        <v>5</v>
      </c>
      <c r="P25" s="16"/>
      <c r="Q25" s="16"/>
      <c r="R25" s="16">
        <v>6</v>
      </c>
      <c r="S25" s="16"/>
      <c r="T25" s="16"/>
      <c r="U25" s="16"/>
      <c r="V25" s="16"/>
      <c r="W25" s="16">
        <v>14</v>
      </c>
      <c r="X25" s="16"/>
      <c r="Y25" s="16"/>
      <c r="Z25" s="16"/>
      <c r="AA25" s="16">
        <v>3</v>
      </c>
      <c r="AB25" s="16">
        <v>14</v>
      </c>
      <c r="AC25" s="16">
        <v>3</v>
      </c>
    </row>
    <row r="26" spans="1:29">
      <c r="A26" s="14" t="s">
        <v>28</v>
      </c>
      <c r="B26" s="14" t="s">
        <v>53</v>
      </c>
      <c r="C26" s="16">
        <v>1059</v>
      </c>
      <c r="D26" s="16">
        <v>212</v>
      </c>
      <c r="E26" s="16">
        <v>190</v>
      </c>
      <c r="F26" s="16"/>
      <c r="G26" s="16"/>
      <c r="H26" s="16">
        <v>3</v>
      </c>
      <c r="I26" s="16"/>
      <c r="J26" s="16">
        <v>19</v>
      </c>
      <c r="K26" s="16">
        <v>11</v>
      </c>
      <c r="L26" s="16"/>
      <c r="M26" s="16"/>
      <c r="N26" s="16">
        <v>122</v>
      </c>
      <c r="O26" s="16">
        <v>175</v>
      </c>
      <c r="P26" s="16">
        <v>75</v>
      </c>
      <c r="Q26" s="16">
        <v>27</v>
      </c>
      <c r="R26" s="16">
        <v>25</v>
      </c>
      <c r="S26" s="16"/>
      <c r="T26" s="16"/>
      <c r="U26" s="16"/>
      <c r="V26" s="16"/>
      <c r="W26" s="16">
        <v>3</v>
      </c>
      <c r="X26" s="16"/>
      <c r="Y26" s="16"/>
      <c r="Z26" s="16">
        <v>26</v>
      </c>
      <c r="AA26" s="16">
        <v>24</v>
      </c>
      <c r="AB26" s="16">
        <v>467</v>
      </c>
      <c r="AC26" s="16">
        <v>24</v>
      </c>
    </row>
    <row r="27" spans="1:29">
      <c r="A27" s="14" t="s">
        <v>28</v>
      </c>
      <c r="B27" s="14" t="s">
        <v>54</v>
      </c>
      <c r="C27" s="16">
        <v>268</v>
      </c>
      <c r="D27" s="16">
        <v>109</v>
      </c>
      <c r="E27" s="16">
        <v>15</v>
      </c>
      <c r="F27" s="16"/>
      <c r="G27" s="16"/>
      <c r="H27" s="16"/>
      <c r="I27" s="16"/>
      <c r="J27" s="16">
        <v>57</v>
      </c>
      <c r="K27" s="16"/>
      <c r="L27" s="16"/>
      <c r="M27" s="16"/>
      <c r="N27" s="16">
        <v>4</v>
      </c>
      <c r="O27" s="16">
        <v>4</v>
      </c>
      <c r="P27" s="16"/>
      <c r="Q27" s="16"/>
      <c r="R27" s="16"/>
      <c r="S27" s="16"/>
      <c r="T27" s="16"/>
      <c r="U27" s="16"/>
      <c r="V27" s="16"/>
      <c r="W27" s="16">
        <v>11</v>
      </c>
      <c r="X27" s="16"/>
      <c r="Y27" s="16"/>
      <c r="Z27" s="16">
        <v>15</v>
      </c>
      <c r="AA27" s="16">
        <v>78</v>
      </c>
      <c r="AB27" s="16">
        <v>202</v>
      </c>
      <c r="AC27" s="16">
        <v>78</v>
      </c>
    </row>
    <row r="28" spans="1:29">
      <c r="A28" s="14" t="s">
        <v>28</v>
      </c>
      <c r="B28" s="14" t="s">
        <v>41</v>
      </c>
      <c r="C28" s="16">
        <v>5112</v>
      </c>
      <c r="D28" s="16">
        <v>2457</v>
      </c>
      <c r="E28" s="16">
        <v>720</v>
      </c>
      <c r="F28" s="16"/>
      <c r="G28" s="16">
        <v>34</v>
      </c>
      <c r="H28" s="16">
        <v>16</v>
      </c>
      <c r="I28" s="16"/>
      <c r="J28" s="16">
        <v>222</v>
      </c>
      <c r="K28" s="16">
        <v>20</v>
      </c>
      <c r="L28" s="16"/>
      <c r="M28" s="16">
        <v>5</v>
      </c>
      <c r="N28" s="16">
        <v>574</v>
      </c>
      <c r="O28" s="16">
        <v>585</v>
      </c>
      <c r="P28" s="16">
        <v>121</v>
      </c>
      <c r="Q28" s="16">
        <v>33</v>
      </c>
      <c r="R28" s="16">
        <v>16</v>
      </c>
      <c r="S28" s="16"/>
      <c r="T28" s="16"/>
      <c r="U28" s="16">
        <v>124</v>
      </c>
      <c r="V28" s="16">
        <v>10</v>
      </c>
      <c r="W28" s="16">
        <v>8</v>
      </c>
      <c r="X28" s="16"/>
      <c r="Y28" s="16"/>
      <c r="Z28" s="16">
        <v>14</v>
      </c>
      <c r="AA28" s="16">
        <v>581</v>
      </c>
      <c r="AB28" s="16">
        <v>3788</v>
      </c>
      <c r="AC28" s="16">
        <v>581</v>
      </c>
    </row>
    <row r="29" spans="1:29">
      <c r="A29" s="14" t="s">
        <v>28</v>
      </c>
      <c r="B29" s="14" t="s">
        <v>58</v>
      </c>
      <c r="C29" s="16">
        <v>391</v>
      </c>
      <c r="D29" s="16">
        <v>40</v>
      </c>
      <c r="E29" s="16">
        <v>149</v>
      </c>
      <c r="F29" s="16"/>
      <c r="G29" s="16">
        <v>4</v>
      </c>
      <c r="H29" s="16">
        <v>5</v>
      </c>
      <c r="I29" s="16"/>
      <c r="J29" s="16">
        <v>5</v>
      </c>
      <c r="K29" s="16"/>
      <c r="L29" s="16"/>
      <c r="M29" s="16"/>
      <c r="N29" s="16">
        <v>89</v>
      </c>
      <c r="O29" s="16">
        <v>91</v>
      </c>
      <c r="P29" s="16"/>
      <c r="Q29" s="16"/>
      <c r="R29" s="16">
        <v>44</v>
      </c>
      <c r="S29" s="16"/>
      <c r="T29" s="16">
        <v>12</v>
      </c>
      <c r="U29" s="16"/>
      <c r="V29" s="16"/>
      <c r="W29" s="16">
        <v>3</v>
      </c>
      <c r="X29" s="16"/>
      <c r="Y29" s="16"/>
      <c r="Z29" s="16"/>
      <c r="AA29" s="16">
        <v>11</v>
      </c>
      <c r="AB29" s="16">
        <v>223</v>
      </c>
      <c r="AC29" s="16">
        <v>11</v>
      </c>
    </row>
    <row r="30" spans="1:29">
      <c r="A30" s="14" t="s">
        <v>28</v>
      </c>
      <c r="B30" s="14" t="s">
        <v>55</v>
      </c>
      <c r="C30" s="16">
        <v>60329</v>
      </c>
      <c r="D30" s="16">
        <v>14964</v>
      </c>
      <c r="E30" s="16">
        <v>10910</v>
      </c>
      <c r="F30" s="16">
        <v>25</v>
      </c>
      <c r="G30" s="16">
        <v>311</v>
      </c>
      <c r="H30" s="16">
        <v>80</v>
      </c>
      <c r="I30" s="16">
        <v>5</v>
      </c>
      <c r="J30" s="16">
        <v>713</v>
      </c>
      <c r="K30" s="16">
        <v>161</v>
      </c>
      <c r="L30" s="16">
        <v>36</v>
      </c>
      <c r="M30" s="16">
        <v>146</v>
      </c>
      <c r="N30" s="16">
        <v>9631</v>
      </c>
      <c r="O30" s="16">
        <v>11348</v>
      </c>
      <c r="P30" s="16">
        <v>1476</v>
      </c>
      <c r="Q30" s="16">
        <v>475</v>
      </c>
      <c r="R30" s="16">
        <v>685</v>
      </c>
      <c r="S30" s="16">
        <v>320</v>
      </c>
      <c r="T30" s="16">
        <v>7</v>
      </c>
      <c r="U30" s="16">
        <v>23</v>
      </c>
      <c r="V30" s="16">
        <v>24</v>
      </c>
      <c r="W30" s="16">
        <v>243</v>
      </c>
      <c r="X30" s="16"/>
      <c r="Y30" s="16"/>
      <c r="Z30" s="16">
        <v>1098</v>
      </c>
      <c r="AA30" s="16">
        <v>8716</v>
      </c>
      <c r="AB30" s="16">
        <v>36463</v>
      </c>
      <c r="AC30" s="16">
        <v>8716</v>
      </c>
    </row>
    <row r="31" spans="1:29">
      <c r="A31" s="14" t="s">
        <v>28</v>
      </c>
      <c r="B31" s="14" t="s">
        <v>240</v>
      </c>
      <c r="C31" s="16">
        <v>29</v>
      </c>
      <c r="D31" s="16"/>
      <c r="E31" s="16"/>
      <c r="F31" s="16"/>
      <c r="G31" s="16"/>
      <c r="H31" s="16"/>
      <c r="I31" s="16"/>
      <c r="J31" s="16">
        <v>3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3</v>
      </c>
      <c r="AB31" s="16">
        <v>5</v>
      </c>
      <c r="AC31" s="16">
        <v>3</v>
      </c>
    </row>
    <row r="32" spans="1:29">
      <c r="A32" s="14" t="s">
        <v>28</v>
      </c>
      <c r="B32" s="14" t="s">
        <v>52</v>
      </c>
      <c r="C32" s="16">
        <v>47</v>
      </c>
      <c r="D32" s="16">
        <v>5</v>
      </c>
      <c r="E32" s="16">
        <v>8</v>
      </c>
      <c r="F32" s="16"/>
      <c r="G32" s="16"/>
      <c r="H32" s="16"/>
      <c r="I32" s="16"/>
      <c r="J32" s="16"/>
      <c r="K32" s="16"/>
      <c r="L32" s="16"/>
      <c r="M32" s="16"/>
      <c r="N32" s="16">
        <v>4</v>
      </c>
      <c r="O32" s="16">
        <v>5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>
        <v>12</v>
      </c>
      <c r="AC32" s="16"/>
    </row>
    <row r="33" spans="1:29">
      <c r="A33" s="14" t="s">
        <v>28</v>
      </c>
      <c r="B33" s="14" t="s">
        <v>46</v>
      </c>
      <c r="C33" s="16">
        <v>13326</v>
      </c>
      <c r="D33" s="16">
        <v>6280</v>
      </c>
      <c r="E33" s="16">
        <v>2093</v>
      </c>
      <c r="F33" s="16"/>
      <c r="G33" s="16">
        <v>20</v>
      </c>
      <c r="H33" s="16">
        <v>22</v>
      </c>
      <c r="I33" s="16"/>
      <c r="J33" s="16">
        <v>310</v>
      </c>
      <c r="K33" s="16">
        <v>31</v>
      </c>
      <c r="L33" s="16"/>
      <c r="M33" s="16"/>
      <c r="N33" s="16">
        <v>2056</v>
      </c>
      <c r="O33" s="16">
        <v>2144</v>
      </c>
      <c r="P33" s="16">
        <v>98</v>
      </c>
      <c r="Q33" s="16">
        <v>10</v>
      </c>
      <c r="R33" s="16">
        <v>19</v>
      </c>
      <c r="S33" s="16"/>
      <c r="T33" s="16"/>
      <c r="U33" s="16">
        <v>18</v>
      </c>
      <c r="V33" s="16">
        <v>50</v>
      </c>
      <c r="W33" s="16">
        <v>141</v>
      </c>
      <c r="X33" s="16"/>
      <c r="Y33" s="16"/>
      <c r="Z33" s="16">
        <v>487</v>
      </c>
      <c r="AA33" s="16">
        <v>825</v>
      </c>
      <c r="AB33" s="16">
        <v>9340</v>
      </c>
      <c r="AC33" s="16">
        <v>825</v>
      </c>
    </row>
    <row r="34" spans="1:29">
      <c r="A34" s="14" t="s">
        <v>28</v>
      </c>
      <c r="B34" s="14" t="s">
        <v>45</v>
      </c>
      <c r="C34" s="16">
        <v>95</v>
      </c>
      <c r="D34" s="16">
        <v>5</v>
      </c>
      <c r="E34" s="16">
        <v>28</v>
      </c>
      <c r="F34" s="16"/>
      <c r="G34" s="16"/>
      <c r="H34" s="16">
        <v>3</v>
      </c>
      <c r="I34" s="16"/>
      <c r="J34" s="16">
        <v>4</v>
      </c>
      <c r="K34" s="16"/>
      <c r="L34" s="16"/>
      <c r="M34" s="16"/>
      <c r="N34" s="16">
        <v>10</v>
      </c>
      <c r="O34" s="16">
        <v>13</v>
      </c>
      <c r="P34" s="16"/>
      <c r="Q34" s="16">
        <v>5</v>
      </c>
      <c r="R34" s="16"/>
      <c r="S34" s="16"/>
      <c r="T34" s="16"/>
      <c r="U34" s="16"/>
      <c r="V34" s="16"/>
      <c r="W34" s="16"/>
      <c r="X34" s="16"/>
      <c r="Y34" s="16"/>
      <c r="Z34" s="16"/>
      <c r="AA34" s="16">
        <v>6</v>
      </c>
      <c r="AB34" s="16">
        <v>41</v>
      </c>
      <c r="AC34" s="16">
        <v>6</v>
      </c>
    </row>
    <row r="35" spans="1:29">
      <c r="A35" s="14" t="s">
        <v>28</v>
      </c>
      <c r="B35" s="14" t="s">
        <v>48</v>
      </c>
      <c r="C35" s="16">
        <v>52</v>
      </c>
      <c r="D35" s="16">
        <v>4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>
        <v>4</v>
      </c>
      <c r="V35" s="16"/>
      <c r="W35" s="16"/>
      <c r="X35" s="16"/>
      <c r="Y35" s="16"/>
      <c r="Z35" s="16"/>
      <c r="AA35" s="16"/>
      <c r="AB35" s="16">
        <v>8</v>
      </c>
      <c r="AC35" s="16"/>
    </row>
    <row r="36" spans="1:29">
      <c r="A36" s="14" t="s">
        <v>28</v>
      </c>
      <c r="B36" s="14" t="s">
        <v>130</v>
      </c>
      <c r="C36" s="16">
        <v>2716</v>
      </c>
      <c r="D36" s="16">
        <v>96</v>
      </c>
      <c r="E36" s="16">
        <v>537</v>
      </c>
      <c r="F36" s="16"/>
      <c r="G36" s="16"/>
      <c r="H36" s="16">
        <v>4</v>
      </c>
      <c r="I36" s="16"/>
      <c r="J36" s="16">
        <v>91</v>
      </c>
      <c r="K36" s="16">
        <v>10</v>
      </c>
      <c r="L36" s="16"/>
      <c r="M36" s="16">
        <v>4</v>
      </c>
      <c r="N36" s="16">
        <v>458</v>
      </c>
      <c r="O36" s="16">
        <v>687</v>
      </c>
      <c r="P36" s="16">
        <v>138</v>
      </c>
      <c r="Q36" s="16">
        <v>28</v>
      </c>
      <c r="R36" s="16">
        <v>36</v>
      </c>
      <c r="S36" s="16"/>
      <c r="T36" s="16"/>
      <c r="U36" s="16">
        <v>7</v>
      </c>
      <c r="V36" s="16">
        <v>11</v>
      </c>
      <c r="W36" s="16">
        <v>160</v>
      </c>
      <c r="X36" s="16"/>
      <c r="Y36" s="16"/>
      <c r="Z36" s="16">
        <v>12</v>
      </c>
      <c r="AA36" s="16">
        <v>90</v>
      </c>
      <c r="AB36" s="16">
        <v>952</v>
      </c>
      <c r="AC36" s="16">
        <v>90</v>
      </c>
    </row>
    <row r="37" spans="1:29">
      <c r="A37" s="14" t="s">
        <v>28</v>
      </c>
      <c r="B37" s="14" t="s">
        <v>69</v>
      </c>
      <c r="C37" s="16">
        <v>367</v>
      </c>
      <c r="D37" s="16">
        <v>155</v>
      </c>
      <c r="E37" s="16">
        <v>32</v>
      </c>
      <c r="F37" s="16"/>
      <c r="G37" s="16"/>
      <c r="H37" s="16"/>
      <c r="I37" s="16"/>
      <c r="J37" s="16">
        <v>10</v>
      </c>
      <c r="K37" s="16"/>
      <c r="L37" s="16"/>
      <c r="M37" s="16"/>
      <c r="N37" s="16">
        <v>19</v>
      </c>
      <c r="O37" s="16">
        <v>21</v>
      </c>
      <c r="P37" s="16"/>
      <c r="Q37" s="16"/>
      <c r="R37" s="16"/>
      <c r="S37" s="16"/>
      <c r="T37" s="16"/>
      <c r="U37" s="16">
        <v>7</v>
      </c>
      <c r="V37" s="16"/>
      <c r="W37" s="16">
        <v>4</v>
      </c>
      <c r="X37" s="16"/>
      <c r="Y37" s="16"/>
      <c r="Z37" s="16">
        <v>78</v>
      </c>
      <c r="AA37" s="16">
        <v>14</v>
      </c>
      <c r="AB37" s="16">
        <v>203</v>
      </c>
      <c r="AC37" s="16">
        <v>14</v>
      </c>
    </row>
    <row r="38" spans="1:29">
      <c r="A38" s="14" t="s">
        <v>28</v>
      </c>
      <c r="B38" s="14" t="s">
        <v>61</v>
      </c>
      <c r="C38" s="16">
        <v>14713</v>
      </c>
      <c r="D38" s="16">
        <v>2773</v>
      </c>
      <c r="E38" s="16">
        <v>2833</v>
      </c>
      <c r="F38" s="16"/>
      <c r="G38" s="16">
        <v>675</v>
      </c>
      <c r="H38" s="16">
        <v>46</v>
      </c>
      <c r="I38" s="16"/>
      <c r="J38" s="16">
        <v>800</v>
      </c>
      <c r="K38" s="16">
        <v>46</v>
      </c>
      <c r="L38" s="16"/>
      <c r="M38" s="16">
        <v>17</v>
      </c>
      <c r="N38" s="16">
        <v>485</v>
      </c>
      <c r="O38" s="16">
        <v>730</v>
      </c>
      <c r="P38" s="16">
        <v>167</v>
      </c>
      <c r="Q38" s="16">
        <v>649</v>
      </c>
      <c r="R38" s="16">
        <v>182</v>
      </c>
      <c r="S38" s="16"/>
      <c r="T38" s="16">
        <v>17</v>
      </c>
      <c r="U38" s="16">
        <v>1532</v>
      </c>
      <c r="V38" s="16">
        <v>115</v>
      </c>
      <c r="W38" s="16">
        <v>287</v>
      </c>
      <c r="X38" s="16"/>
      <c r="Y38" s="16"/>
      <c r="Z38" s="16">
        <v>161</v>
      </c>
      <c r="AA38" s="16">
        <v>1050</v>
      </c>
      <c r="AB38" s="16">
        <v>7119</v>
      </c>
      <c r="AC38" s="16">
        <v>1050</v>
      </c>
    </row>
    <row r="39" spans="1:29">
      <c r="A39" s="14" t="s">
        <v>28</v>
      </c>
      <c r="B39" s="14" t="s">
        <v>74</v>
      </c>
      <c r="C39" s="16">
        <v>644</v>
      </c>
      <c r="D39" s="16">
        <v>307</v>
      </c>
      <c r="E39" s="16">
        <v>105</v>
      </c>
      <c r="F39" s="16"/>
      <c r="G39" s="16"/>
      <c r="H39" s="16"/>
      <c r="I39" s="16"/>
      <c r="J39" s="16">
        <v>22</v>
      </c>
      <c r="K39" s="16">
        <v>3</v>
      </c>
      <c r="L39" s="16"/>
      <c r="M39" s="16">
        <v>5</v>
      </c>
      <c r="N39" s="16">
        <v>42</v>
      </c>
      <c r="O39" s="16">
        <v>52</v>
      </c>
      <c r="P39" s="16">
        <v>12</v>
      </c>
      <c r="Q39" s="16"/>
      <c r="R39" s="16"/>
      <c r="S39" s="16"/>
      <c r="T39" s="16"/>
      <c r="U39" s="16"/>
      <c r="V39" s="16">
        <v>3</v>
      </c>
      <c r="W39" s="16">
        <v>8</v>
      </c>
      <c r="X39" s="16"/>
      <c r="Y39" s="16"/>
      <c r="Z39" s="16">
        <v>17</v>
      </c>
      <c r="AA39" s="16">
        <v>39</v>
      </c>
      <c r="AB39" s="16">
        <v>469</v>
      </c>
      <c r="AC39" s="16">
        <v>39</v>
      </c>
    </row>
    <row r="40" spans="1:29">
      <c r="A40" s="14" t="s">
        <v>28</v>
      </c>
      <c r="B40" s="14" t="s">
        <v>135</v>
      </c>
      <c r="C40" s="16">
        <v>138</v>
      </c>
      <c r="D40" s="16">
        <v>23</v>
      </c>
      <c r="E40" s="16">
        <v>4</v>
      </c>
      <c r="F40" s="16"/>
      <c r="G40" s="16"/>
      <c r="H40" s="16"/>
      <c r="I40" s="16"/>
      <c r="J40" s="16">
        <v>63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>
        <v>11</v>
      </c>
      <c r="X40" s="16"/>
      <c r="Y40" s="16"/>
      <c r="Z40" s="16">
        <v>7</v>
      </c>
      <c r="AA40" s="16">
        <v>70</v>
      </c>
      <c r="AB40" s="16">
        <v>96</v>
      </c>
      <c r="AC40" s="16">
        <v>70</v>
      </c>
    </row>
    <row r="41" spans="1:29">
      <c r="A41" s="14" t="s">
        <v>28</v>
      </c>
      <c r="B41" s="14" t="s">
        <v>221</v>
      </c>
      <c r="C41" s="16">
        <v>13</v>
      </c>
      <c r="D41" s="16">
        <v>3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>
      <c r="A42" s="14" t="s">
        <v>28</v>
      </c>
      <c r="B42" s="14" t="s">
        <v>68</v>
      </c>
      <c r="C42" s="16">
        <v>20356</v>
      </c>
      <c r="D42" s="16">
        <v>7760</v>
      </c>
      <c r="E42" s="16">
        <v>1524</v>
      </c>
      <c r="F42" s="16"/>
      <c r="G42" s="16">
        <v>180</v>
      </c>
      <c r="H42" s="16">
        <v>32</v>
      </c>
      <c r="I42" s="16"/>
      <c r="J42" s="16">
        <v>574</v>
      </c>
      <c r="K42" s="16">
        <v>345</v>
      </c>
      <c r="L42" s="16">
        <v>6</v>
      </c>
      <c r="M42" s="16">
        <v>38</v>
      </c>
      <c r="N42" s="16">
        <v>1027</v>
      </c>
      <c r="O42" s="16">
        <v>1421</v>
      </c>
      <c r="P42" s="16">
        <v>337</v>
      </c>
      <c r="Q42" s="16">
        <v>120</v>
      </c>
      <c r="R42" s="16">
        <v>758</v>
      </c>
      <c r="S42" s="16"/>
      <c r="T42" s="16">
        <v>6</v>
      </c>
      <c r="U42" s="16">
        <v>4</v>
      </c>
      <c r="V42" s="16">
        <v>32</v>
      </c>
      <c r="W42" s="16">
        <v>28</v>
      </c>
      <c r="X42" s="16"/>
      <c r="Y42" s="16"/>
      <c r="Z42" s="16">
        <v>217</v>
      </c>
      <c r="AA42" s="16">
        <v>2244</v>
      </c>
      <c r="AB42" s="16">
        <v>12390</v>
      </c>
      <c r="AC42" s="16">
        <v>2244</v>
      </c>
    </row>
    <row r="43" spans="1:29">
      <c r="A43" s="14" t="s">
        <v>28</v>
      </c>
      <c r="B43" s="14" t="s">
        <v>70</v>
      </c>
      <c r="C43" s="16">
        <v>63538</v>
      </c>
      <c r="D43" s="16">
        <v>7934</v>
      </c>
      <c r="E43" s="16">
        <v>4914</v>
      </c>
      <c r="F43" s="16">
        <v>3</v>
      </c>
      <c r="G43" s="16">
        <v>20</v>
      </c>
      <c r="H43" s="16">
        <v>29</v>
      </c>
      <c r="I43" s="16">
        <v>62</v>
      </c>
      <c r="J43" s="16">
        <v>2125</v>
      </c>
      <c r="K43" s="16">
        <v>537</v>
      </c>
      <c r="L43" s="16">
        <v>26</v>
      </c>
      <c r="M43" s="16">
        <v>681</v>
      </c>
      <c r="N43" s="16">
        <v>4612</v>
      </c>
      <c r="O43" s="16">
        <v>8215</v>
      </c>
      <c r="P43" s="16">
        <v>2868</v>
      </c>
      <c r="Q43" s="16">
        <v>162</v>
      </c>
      <c r="R43" s="16">
        <v>41</v>
      </c>
      <c r="S43" s="16">
        <v>11</v>
      </c>
      <c r="T43" s="16">
        <v>11</v>
      </c>
      <c r="U43" s="16">
        <v>20</v>
      </c>
      <c r="V43" s="16"/>
      <c r="W43" s="16">
        <v>333</v>
      </c>
      <c r="X43" s="16"/>
      <c r="Y43" s="16"/>
      <c r="Z43" s="16">
        <v>822</v>
      </c>
      <c r="AA43" s="16">
        <v>966</v>
      </c>
      <c r="AB43" s="16">
        <v>18435</v>
      </c>
      <c r="AC43" s="16">
        <v>966</v>
      </c>
    </row>
    <row r="44" spans="1:29">
      <c r="A44" s="14" t="s">
        <v>28</v>
      </c>
      <c r="B44" s="14" t="s">
        <v>62</v>
      </c>
      <c r="C44" s="16">
        <v>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>
        <v>5</v>
      </c>
      <c r="AC44" s="16"/>
    </row>
    <row r="45" spans="1:29">
      <c r="A45" s="14" t="s">
        <v>28</v>
      </c>
      <c r="B45" s="14" t="s">
        <v>71</v>
      </c>
      <c r="C45" s="16">
        <v>14465</v>
      </c>
      <c r="D45" s="16">
        <v>3518</v>
      </c>
      <c r="E45" s="16">
        <v>1580</v>
      </c>
      <c r="F45" s="16"/>
      <c r="G45" s="16">
        <v>77</v>
      </c>
      <c r="H45" s="16">
        <v>38</v>
      </c>
      <c r="I45" s="16"/>
      <c r="J45" s="16">
        <v>841</v>
      </c>
      <c r="K45" s="16">
        <v>522</v>
      </c>
      <c r="L45" s="16">
        <v>51</v>
      </c>
      <c r="M45" s="16">
        <v>109</v>
      </c>
      <c r="N45" s="16">
        <v>968</v>
      </c>
      <c r="O45" s="16">
        <v>1481</v>
      </c>
      <c r="P45" s="16">
        <v>609</v>
      </c>
      <c r="Q45" s="16">
        <v>351</v>
      </c>
      <c r="R45" s="16">
        <v>184</v>
      </c>
      <c r="S45" s="16">
        <v>4</v>
      </c>
      <c r="T45" s="16">
        <v>5</v>
      </c>
      <c r="U45" s="16">
        <v>3</v>
      </c>
      <c r="V45" s="16">
        <v>15</v>
      </c>
      <c r="W45" s="16">
        <v>34</v>
      </c>
      <c r="X45" s="16"/>
      <c r="Y45" s="16"/>
      <c r="Z45" s="16">
        <v>229</v>
      </c>
      <c r="AA45" s="16">
        <v>1228</v>
      </c>
      <c r="AB45" s="16">
        <v>7206</v>
      </c>
      <c r="AC45" s="16">
        <v>1228</v>
      </c>
    </row>
    <row r="46" spans="1:29">
      <c r="A46" s="14" t="s">
        <v>28</v>
      </c>
      <c r="B46" s="14" t="s">
        <v>132</v>
      </c>
      <c r="C46" s="16">
        <v>11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>
      <c r="A47" s="14" t="s">
        <v>28</v>
      </c>
      <c r="B47" s="14" t="s">
        <v>64</v>
      </c>
      <c r="C47" s="16">
        <v>71</v>
      </c>
      <c r="D47" s="16">
        <v>9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>
        <v>7</v>
      </c>
      <c r="AA47" s="16"/>
      <c r="AB47" s="16">
        <v>13</v>
      </c>
      <c r="AC47" s="16"/>
    </row>
    <row r="48" spans="1:29">
      <c r="A48" s="14" t="s">
        <v>28</v>
      </c>
      <c r="B48" s="14" t="s">
        <v>67</v>
      </c>
      <c r="C48" s="16">
        <v>206</v>
      </c>
      <c r="D48" s="16">
        <v>17</v>
      </c>
      <c r="E48" s="16">
        <v>8</v>
      </c>
      <c r="F48" s="16"/>
      <c r="G48" s="16"/>
      <c r="H48" s="16"/>
      <c r="I48" s="16"/>
      <c r="J48" s="16">
        <v>53</v>
      </c>
      <c r="K48" s="16"/>
      <c r="L48" s="16"/>
      <c r="M48" s="16"/>
      <c r="N48" s="16">
        <v>6</v>
      </c>
      <c r="O48" s="16">
        <v>6</v>
      </c>
      <c r="P48" s="16"/>
      <c r="Q48" s="16"/>
      <c r="R48" s="16">
        <v>4</v>
      </c>
      <c r="S48" s="16"/>
      <c r="T48" s="16"/>
      <c r="U48" s="16">
        <v>6</v>
      </c>
      <c r="V48" s="16"/>
      <c r="W48" s="16">
        <v>24</v>
      </c>
      <c r="X48" s="16"/>
      <c r="Y48" s="16"/>
      <c r="Z48" s="16"/>
      <c r="AA48" s="16">
        <v>128</v>
      </c>
      <c r="AB48" s="16">
        <v>156</v>
      </c>
      <c r="AC48" s="16">
        <v>128</v>
      </c>
    </row>
    <row r="49" spans="1:29">
      <c r="A49" s="14" t="s">
        <v>28</v>
      </c>
      <c r="B49" s="14" t="s">
        <v>72</v>
      </c>
      <c r="C49" s="16">
        <v>4989</v>
      </c>
      <c r="D49" s="16">
        <v>919</v>
      </c>
      <c r="E49" s="16">
        <v>563</v>
      </c>
      <c r="F49" s="16"/>
      <c r="G49" s="16">
        <v>36</v>
      </c>
      <c r="H49" s="16">
        <v>12</v>
      </c>
      <c r="I49" s="16">
        <v>4</v>
      </c>
      <c r="J49" s="16">
        <v>373</v>
      </c>
      <c r="K49" s="16">
        <v>84</v>
      </c>
      <c r="L49" s="16">
        <v>16</v>
      </c>
      <c r="M49" s="16">
        <v>21</v>
      </c>
      <c r="N49" s="16">
        <v>215</v>
      </c>
      <c r="O49" s="16">
        <v>308</v>
      </c>
      <c r="P49" s="16">
        <v>182</v>
      </c>
      <c r="Q49" s="16">
        <v>45</v>
      </c>
      <c r="R49" s="16">
        <v>330</v>
      </c>
      <c r="S49" s="16"/>
      <c r="T49" s="16">
        <v>12</v>
      </c>
      <c r="U49" s="16">
        <v>3</v>
      </c>
      <c r="V49" s="16">
        <v>30</v>
      </c>
      <c r="W49" s="16">
        <v>99</v>
      </c>
      <c r="X49" s="16"/>
      <c r="Y49" s="16"/>
      <c r="Z49" s="16">
        <v>180</v>
      </c>
      <c r="AA49" s="16">
        <v>958</v>
      </c>
      <c r="AB49" s="16">
        <v>2679</v>
      </c>
      <c r="AC49" s="16">
        <v>958</v>
      </c>
    </row>
    <row r="50" spans="1:29">
      <c r="A50" s="14" t="s">
        <v>28</v>
      </c>
      <c r="B50" s="14" t="s">
        <v>115</v>
      </c>
      <c r="C50" s="16">
        <v>95885</v>
      </c>
      <c r="D50" s="16">
        <v>68653</v>
      </c>
      <c r="E50" s="16">
        <v>5547</v>
      </c>
      <c r="F50" s="16">
        <v>5</v>
      </c>
      <c r="G50" s="16">
        <v>75</v>
      </c>
      <c r="H50" s="16">
        <v>58</v>
      </c>
      <c r="I50" s="16"/>
      <c r="J50" s="16">
        <v>2953</v>
      </c>
      <c r="K50" s="16">
        <v>137</v>
      </c>
      <c r="L50" s="16"/>
      <c r="M50" s="16">
        <v>15</v>
      </c>
      <c r="N50" s="16">
        <v>4927</v>
      </c>
      <c r="O50" s="16">
        <v>4964</v>
      </c>
      <c r="P50" s="16">
        <v>236</v>
      </c>
      <c r="Q50" s="16">
        <v>39</v>
      </c>
      <c r="R50" s="16">
        <v>20</v>
      </c>
      <c r="S50" s="16"/>
      <c r="T50" s="16">
        <v>17</v>
      </c>
      <c r="U50" s="16">
        <v>13</v>
      </c>
      <c r="V50" s="16">
        <v>289</v>
      </c>
      <c r="W50" s="16">
        <v>28</v>
      </c>
      <c r="X50" s="16"/>
      <c r="Y50" s="16"/>
      <c r="Z50" s="16">
        <v>76</v>
      </c>
      <c r="AA50" s="16">
        <v>12388</v>
      </c>
      <c r="AB50" s="16">
        <v>86737</v>
      </c>
      <c r="AC50" s="16">
        <v>12388</v>
      </c>
    </row>
    <row r="51" spans="1:29">
      <c r="A51" s="14" t="s">
        <v>28</v>
      </c>
      <c r="B51" s="14" t="s">
        <v>73</v>
      </c>
      <c r="C51" s="16">
        <v>3150</v>
      </c>
      <c r="D51" s="16">
        <v>706</v>
      </c>
      <c r="E51" s="16">
        <v>738</v>
      </c>
      <c r="F51" s="16"/>
      <c r="G51" s="16">
        <v>6</v>
      </c>
      <c r="H51" s="16"/>
      <c r="I51" s="16"/>
      <c r="J51" s="16">
        <v>43</v>
      </c>
      <c r="K51" s="16">
        <v>14</v>
      </c>
      <c r="L51" s="16"/>
      <c r="M51" s="16"/>
      <c r="N51" s="16">
        <v>447</v>
      </c>
      <c r="O51" s="16">
        <v>883</v>
      </c>
      <c r="P51" s="16">
        <v>87</v>
      </c>
      <c r="Q51" s="16"/>
      <c r="R51" s="16"/>
      <c r="S51" s="16"/>
      <c r="T51" s="16"/>
      <c r="U51" s="16"/>
      <c r="V51" s="16"/>
      <c r="W51" s="16">
        <v>22</v>
      </c>
      <c r="X51" s="16"/>
      <c r="Y51" s="16"/>
      <c r="Z51" s="16">
        <v>5</v>
      </c>
      <c r="AA51" s="16">
        <v>156</v>
      </c>
      <c r="AB51" s="16">
        <v>1993</v>
      </c>
      <c r="AC51" s="16">
        <v>156</v>
      </c>
    </row>
    <row r="52" spans="1:29">
      <c r="A52" s="14" t="s">
        <v>28</v>
      </c>
      <c r="B52" s="14" t="s">
        <v>75</v>
      </c>
      <c r="C52" s="16">
        <v>481</v>
      </c>
      <c r="D52" s="16">
        <v>184</v>
      </c>
      <c r="E52" s="16">
        <v>29</v>
      </c>
      <c r="F52" s="16"/>
      <c r="G52" s="16"/>
      <c r="H52" s="16"/>
      <c r="I52" s="16"/>
      <c r="J52" s="16">
        <v>77</v>
      </c>
      <c r="K52" s="16"/>
      <c r="L52" s="16"/>
      <c r="M52" s="16"/>
      <c r="N52" s="16">
        <v>11</v>
      </c>
      <c r="O52" s="16">
        <v>12</v>
      </c>
      <c r="P52" s="16">
        <v>3</v>
      </c>
      <c r="Q52" s="16"/>
      <c r="R52" s="16"/>
      <c r="S52" s="16"/>
      <c r="T52" s="16"/>
      <c r="U52" s="16"/>
      <c r="V52" s="16">
        <v>3</v>
      </c>
      <c r="W52" s="16">
        <v>23</v>
      </c>
      <c r="X52" s="16"/>
      <c r="Y52" s="16"/>
      <c r="Z52" s="16">
        <v>9</v>
      </c>
      <c r="AA52" s="16">
        <v>122</v>
      </c>
      <c r="AB52" s="16">
        <v>339</v>
      </c>
      <c r="AC52" s="16">
        <v>122</v>
      </c>
    </row>
    <row r="53" spans="1:29">
      <c r="A53" s="14" t="s">
        <v>28</v>
      </c>
      <c r="B53" s="14" t="s">
        <v>76</v>
      </c>
      <c r="C53" s="16">
        <v>5616</v>
      </c>
      <c r="D53" s="16">
        <v>2196</v>
      </c>
      <c r="E53" s="16">
        <v>126</v>
      </c>
      <c r="F53" s="16">
        <v>4</v>
      </c>
      <c r="G53" s="16"/>
      <c r="H53" s="16">
        <v>4</v>
      </c>
      <c r="I53" s="16"/>
      <c r="J53" s="16">
        <v>1713</v>
      </c>
      <c r="K53" s="16">
        <v>100</v>
      </c>
      <c r="L53" s="16"/>
      <c r="M53" s="16"/>
      <c r="N53" s="16">
        <v>84</v>
      </c>
      <c r="O53" s="16">
        <v>102</v>
      </c>
      <c r="P53" s="16">
        <v>20</v>
      </c>
      <c r="Q53" s="16">
        <v>13</v>
      </c>
      <c r="R53" s="16"/>
      <c r="S53" s="16"/>
      <c r="T53" s="16"/>
      <c r="U53" s="16"/>
      <c r="V53" s="16"/>
      <c r="W53" s="16">
        <v>57</v>
      </c>
      <c r="X53" s="16"/>
      <c r="Y53" s="16"/>
      <c r="Z53" s="16">
        <v>200</v>
      </c>
      <c r="AA53" s="16">
        <v>2243</v>
      </c>
      <c r="AB53" s="16">
        <v>4663</v>
      </c>
      <c r="AC53" s="16">
        <v>2243</v>
      </c>
    </row>
    <row r="54" spans="1:29">
      <c r="A54" s="14" t="s">
        <v>28</v>
      </c>
      <c r="B54" s="14" t="s">
        <v>77</v>
      </c>
      <c r="C54" s="16">
        <v>14744</v>
      </c>
      <c r="D54" s="16">
        <v>5569</v>
      </c>
      <c r="E54" s="16">
        <v>3008</v>
      </c>
      <c r="F54" s="16">
        <v>9</v>
      </c>
      <c r="G54" s="16">
        <v>210</v>
      </c>
      <c r="H54" s="16">
        <v>48</v>
      </c>
      <c r="I54" s="16"/>
      <c r="J54" s="16">
        <v>473</v>
      </c>
      <c r="K54" s="16">
        <v>135</v>
      </c>
      <c r="L54" s="16"/>
      <c r="M54" s="16">
        <v>38</v>
      </c>
      <c r="N54" s="16">
        <v>2809</v>
      </c>
      <c r="O54" s="16">
        <v>3010</v>
      </c>
      <c r="P54" s="16">
        <v>220</v>
      </c>
      <c r="Q54" s="16">
        <v>115</v>
      </c>
      <c r="R54" s="16">
        <v>184</v>
      </c>
      <c r="S54" s="16"/>
      <c r="T54" s="16"/>
      <c r="U54" s="16">
        <v>20</v>
      </c>
      <c r="V54" s="16">
        <v>45</v>
      </c>
      <c r="W54" s="16">
        <v>20</v>
      </c>
      <c r="X54" s="16"/>
      <c r="Y54" s="16"/>
      <c r="Z54" s="16">
        <v>142</v>
      </c>
      <c r="AA54" s="16">
        <v>1144</v>
      </c>
      <c r="AB54" s="16">
        <v>10265</v>
      </c>
      <c r="AC54" s="16">
        <v>1144</v>
      </c>
    </row>
    <row r="55" spans="1:29">
      <c r="A55" s="14" t="s">
        <v>28</v>
      </c>
      <c r="B55" s="14" t="s">
        <v>63</v>
      </c>
      <c r="C55" s="16">
        <v>201</v>
      </c>
      <c r="D55" s="16">
        <v>18</v>
      </c>
      <c r="E55" s="16">
        <v>35</v>
      </c>
      <c r="F55" s="16"/>
      <c r="G55" s="16"/>
      <c r="H55" s="16"/>
      <c r="I55" s="16"/>
      <c r="J55" s="16"/>
      <c r="K55" s="16"/>
      <c r="L55" s="16"/>
      <c r="M55" s="16"/>
      <c r="N55" s="16">
        <v>24</v>
      </c>
      <c r="O55" s="16">
        <v>24</v>
      </c>
      <c r="P55" s="16"/>
      <c r="Q55" s="16">
        <v>4</v>
      </c>
      <c r="R55" s="16"/>
      <c r="S55" s="16"/>
      <c r="T55" s="16"/>
      <c r="U55" s="16">
        <v>3</v>
      </c>
      <c r="V55" s="16"/>
      <c r="W55" s="16">
        <v>4</v>
      </c>
      <c r="X55" s="16"/>
      <c r="Y55" s="16"/>
      <c r="Z55" s="16"/>
      <c r="AA55" s="16"/>
      <c r="AB55" s="16">
        <v>51</v>
      </c>
      <c r="AC55" s="16"/>
    </row>
    <row r="56" spans="1:29">
      <c r="A56" s="14" t="s">
        <v>28</v>
      </c>
      <c r="B56" s="14" t="s">
        <v>80</v>
      </c>
      <c r="C56" s="16">
        <v>24873</v>
      </c>
      <c r="D56" s="16">
        <v>1635</v>
      </c>
      <c r="E56" s="16">
        <v>637</v>
      </c>
      <c r="F56" s="16">
        <v>8</v>
      </c>
      <c r="G56" s="16"/>
      <c r="H56" s="16">
        <v>114</v>
      </c>
      <c r="I56" s="16"/>
      <c r="J56" s="16">
        <v>70</v>
      </c>
      <c r="K56" s="16">
        <v>17</v>
      </c>
      <c r="L56" s="16"/>
      <c r="M56" s="16">
        <v>29</v>
      </c>
      <c r="N56" s="16">
        <v>130</v>
      </c>
      <c r="O56" s="16">
        <v>174</v>
      </c>
      <c r="P56" s="16">
        <v>112</v>
      </c>
      <c r="Q56" s="16">
        <v>80</v>
      </c>
      <c r="R56" s="16"/>
      <c r="S56" s="16"/>
      <c r="T56" s="16">
        <v>3</v>
      </c>
      <c r="U56" s="16">
        <v>31</v>
      </c>
      <c r="V56" s="16">
        <v>20</v>
      </c>
      <c r="W56" s="16">
        <v>16</v>
      </c>
      <c r="X56" s="16"/>
      <c r="Y56" s="16"/>
      <c r="Z56" s="16">
        <v>30</v>
      </c>
      <c r="AA56" s="16">
        <v>19662</v>
      </c>
      <c r="AB56" s="16">
        <v>22060</v>
      </c>
      <c r="AC56" s="16">
        <v>19662</v>
      </c>
    </row>
    <row r="57" spans="1:29">
      <c r="A57" s="14" t="s">
        <v>28</v>
      </c>
      <c r="B57" s="14" t="s">
        <v>79</v>
      </c>
      <c r="C57" s="16">
        <v>14</v>
      </c>
      <c r="D57" s="16"/>
      <c r="E57" s="16">
        <v>3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>
      <c r="A58" s="14" t="s">
        <v>28</v>
      </c>
      <c r="B58" s="14" t="s">
        <v>81</v>
      </c>
      <c r="C58" s="16">
        <v>96</v>
      </c>
      <c r="D58" s="16">
        <v>15</v>
      </c>
      <c r="E58" s="16">
        <v>9</v>
      </c>
      <c r="F58" s="16"/>
      <c r="G58" s="16"/>
      <c r="H58" s="16"/>
      <c r="I58" s="16"/>
      <c r="J58" s="16">
        <v>3</v>
      </c>
      <c r="K58" s="16"/>
      <c r="L58" s="16"/>
      <c r="M58" s="16"/>
      <c r="N58" s="16">
        <v>5</v>
      </c>
      <c r="O58" s="16">
        <v>5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>
        <v>5</v>
      </c>
      <c r="AB58" s="16">
        <v>29</v>
      </c>
      <c r="AC58" s="16">
        <v>5</v>
      </c>
    </row>
    <row r="59" spans="1:29">
      <c r="A59" s="14" t="s">
        <v>28</v>
      </c>
      <c r="B59" s="14" t="s">
        <v>82</v>
      </c>
      <c r="C59" s="16">
        <v>3026</v>
      </c>
      <c r="D59" s="16">
        <v>1144</v>
      </c>
      <c r="E59" s="16">
        <v>208</v>
      </c>
      <c r="F59" s="16"/>
      <c r="G59" s="16">
        <v>9</v>
      </c>
      <c r="H59" s="16">
        <v>4</v>
      </c>
      <c r="I59" s="16"/>
      <c r="J59" s="16">
        <v>395</v>
      </c>
      <c r="K59" s="16">
        <v>24</v>
      </c>
      <c r="L59" s="16">
        <v>6</v>
      </c>
      <c r="M59" s="16">
        <v>3</v>
      </c>
      <c r="N59" s="16">
        <v>111</v>
      </c>
      <c r="O59" s="16">
        <v>162</v>
      </c>
      <c r="P59" s="16">
        <v>29</v>
      </c>
      <c r="Q59" s="16">
        <v>13</v>
      </c>
      <c r="R59" s="16">
        <v>21</v>
      </c>
      <c r="S59" s="16"/>
      <c r="T59" s="16"/>
      <c r="U59" s="16"/>
      <c r="V59" s="16">
        <v>8</v>
      </c>
      <c r="W59" s="16">
        <v>120</v>
      </c>
      <c r="X59" s="16"/>
      <c r="Y59" s="16"/>
      <c r="Z59" s="16">
        <v>158</v>
      </c>
      <c r="AA59" s="16">
        <v>530</v>
      </c>
      <c r="AB59" s="16">
        <v>1961</v>
      </c>
      <c r="AC59" s="16">
        <v>530</v>
      </c>
    </row>
    <row r="60" spans="1:29">
      <c r="A60" s="14" t="s">
        <v>28</v>
      </c>
      <c r="B60" s="14" t="s">
        <v>225</v>
      </c>
      <c r="C60" s="16">
        <v>35</v>
      </c>
      <c r="D60" s="16"/>
      <c r="E60" s="16">
        <v>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>
        <v>3</v>
      </c>
      <c r="Q60" s="16"/>
      <c r="R60" s="16"/>
      <c r="S60" s="16"/>
      <c r="T60" s="16"/>
      <c r="U60" s="16"/>
      <c r="V60" s="16"/>
      <c r="W60" s="16">
        <v>6</v>
      </c>
      <c r="X60" s="16"/>
      <c r="Y60" s="16"/>
      <c r="Z60" s="16"/>
      <c r="AA60" s="16"/>
      <c r="AB60" s="16">
        <v>8</v>
      </c>
      <c r="AC60" s="16"/>
    </row>
    <row r="61" spans="1:29">
      <c r="A61" s="14" t="s">
        <v>28</v>
      </c>
      <c r="B61" s="14" t="s">
        <v>84</v>
      </c>
      <c r="C61" s="16">
        <v>3624</v>
      </c>
      <c r="D61" s="16">
        <v>690</v>
      </c>
      <c r="E61" s="16">
        <v>781</v>
      </c>
      <c r="F61" s="16"/>
      <c r="G61" s="16">
        <v>10</v>
      </c>
      <c r="H61" s="16">
        <v>11</v>
      </c>
      <c r="I61" s="16"/>
      <c r="J61" s="16">
        <v>105</v>
      </c>
      <c r="K61" s="16">
        <v>48</v>
      </c>
      <c r="L61" s="16">
        <v>14</v>
      </c>
      <c r="M61" s="16">
        <v>12</v>
      </c>
      <c r="N61" s="16">
        <v>475</v>
      </c>
      <c r="O61" s="16">
        <v>596</v>
      </c>
      <c r="P61" s="16">
        <v>238</v>
      </c>
      <c r="Q61" s="16">
        <v>139</v>
      </c>
      <c r="R61" s="16">
        <v>146</v>
      </c>
      <c r="S61" s="16"/>
      <c r="T61" s="16">
        <v>4</v>
      </c>
      <c r="U61" s="16"/>
      <c r="V61" s="16">
        <v>7</v>
      </c>
      <c r="W61" s="16">
        <v>18</v>
      </c>
      <c r="X61" s="16"/>
      <c r="Y61" s="16"/>
      <c r="Z61" s="16">
        <v>45</v>
      </c>
      <c r="AA61" s="16">
        <v>171</v>
      </c>
      <c r="AB61" s="16">
        <v>1706</v>
      </c>
      <c r="AC61" s="16">
        <v>171</v>
      </c>
    </row>
    <row r="62" spans="1:29">
      <c r="A62" s="14" t="s">
        <v>28</v>
      </c>
      <c r="B62" s="14" t="s">
        <v>86</v>
      </c>
      <c r="C62" s="16">
        <v>2814</v>
      </c>
      <c r="D62" s="16">
        <v>1014</v>
      </c>
      <c r="E62" s="16">
        <v>94</v>
      </c>
      <c r="F62" s="16"/>
      <c r="G62" s="16">
        <v>143</v>
      </c>
      <c r="H62" s="16">
        <v>24</v>
      </c>
      <c r="I62" s="16"/>
      <c r="J62" s="16">
        <v>289</v>
      </c>
      <c r="K62" s="16">
        <v>7</v>
      </c>
      <c r="L62" s="16"/>
      <c r="M62" s="16"/>
      <c r="N62" s="16">
        <v>60</v>
      </c>
      <c r="O62" s="16">
        <v>70</v>
      </c>
      <c r="P62" s="16">
        <v>113</v>
      </c>
      <c r="Q62" s="16">
        <v>14</v>
      </c>
      <c r="R62" s="16">
        <v>18</v>
      </c>
      <c r="S62" s="16"/>
      <c r="T62" s="16"/>
      <c r="U62" s="16">
        <v>4</v>
      </c>
      <c r="V62" s="16"/>
      <c r="W62" s="16">
        <v>416</v>
      </c>
      <c r="X62" s="16"/>
      <c r="Y62" s="16"/>
      <c r="Z62" s="16">
        <v>61</v>
      </c>
      <c r="AA62" s="16">
        <v>193</v>
      </c>
      <c r="AB62" s="16">
        <v>1464</v>
      </c>
      <c r="AC62" s="16">
        <v>193</v>
      </c>
    </row>
    <row r="63" spans="1:29">
      <c r="A63" s="14" t="s">
        <v>28</v>
      </c>
      <c r="B63" s="14" t="s">
        <v>216</v>
      </c>
      <c r="C63" s="16">
        <v>393</v>
      </c>
      <c r="D63" s="16">
        <v>22</v>
      </c>
      <c r="E63" s="16">
        <v>77</v>
      </c>
      <c r="F63" s="16"/>
      <c r="G63" s="16"/>
      <c r="H63" s="16"/>
      <c r="I63" s="16"/>
      <c r="J63" s="16">
        <v>12</v>
      </c>
      <c r="K63" s="16">
        <v>4</v>
      </c>
      <c r="L63" s="16"/>
      <c r="M63" s="16"/>
      <c r="N63" s="16">
        <v>50</v>
      </c>
      <c r="O63" s="16">
        <v>69</v>
      </c>
      <c r="P63" s="16">
        <v>16</v>
      </c>
      <c r="Q63" s="16">
        <v>10</v>
      </c>
      <c r="R63" s="16">
        <v>6</v>
      </c>
      <c r="S63" s="16"/>
      <c r="T63" s="16"/>
      <c r="U63" s="16"/>
      <c r="V63" s="16"/>
      <c r="W63" s="16">
        <v>13</v>
      </c>
      <c r="X63" s="16"/>
      <c r="Y63" s="16"/>
      <c r="Z63" s="16">
        <v>4</v>
      </c>
      <c r="AA63" s="16">
        <v>38</v>
      </c>
      <c r="AB63" s="16">
        <v>154</v>
      </c>
      <c r="AC63" s="16">
        <v>38</v>
      </c>
    </row>
    <row r="64" spans="1:29">
      <c r="A64" s="14" t="s">
        <v>28</v>
      </c>
      <c r="B64" s="14" t="s">
        <v>107</v>
      </c>
      <c r="C64" s="16">
        <v>8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>
      <c r="A65" s="14" t="s">
        <v>28</v>
      </c>
      <c r="B65" s="14" t="s">
        <v>87</v>
      </c>
      <c r="C65" s="16">
        <v>3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>
      <c r="A66" s="14" t="s">
        <v>28</v>
      </c>
      <c r="B66" s="14" t="s">
        <v>85</v>
      </c>
      <c r="C66" s="16">
        <v>3456</v>
      </c>
      <c r="D66" s="16">
        <v>1613</v>
      </c>
      <c r="E66" s="16">
        <v>297</v>
      </c>
      <c r="F66" s="16">
        <v>4</v>
      </c>
      <c r="G66" s="16">
        <v>16</v>
      </c>
      <c r="H66" s="16">
        <v>45</v>
      </c>
      <c r="I66" s="16"/>
      <c r="J66" s="16">
        <v>146</v>
      </c>
      <c r="K66" s="16">
        <v>63</v>
      </c>
      <c r="L66" s="16"/>
      <c r="M66" s="16">
        <v>30</v>
      </c>
      <c r="N66" s="16">
        <v>253</v>
      </c>
      <c r="O66" s="16">
        <v>328</v>
      </c>
      <c r="P66" s="16">
        <v>127</v>
      </c>
      <c r="Q66" s="16">
        <v>26</v>
      </c>
      <c r="R66" s="16">
        <v>21</v>
      </c>
      <c r="S66" s="16"/>
      <c r="T66" s="16"/>
      <c r="U66" s="16">
        <v>9</v>
      </c>
      <c r="V66" s="16">
        <v>64</v>
      </c>
      <c r="W66" s="16"/>
      <c r="X66" s="16"/>
      <c r="Y66" s="16"/>
      <c r="Z66" s="16">
        <v>29</v>
      </c>
      <c r="AA66" s="16">
        <v>470</v>
      </c>
      <c r="AB66" s="16">
        <v>2636</v>
      </c>
      <c r="AC66" s="16">
        <v>470</v>
      </c>
    </row>
    <row r="67" spans="1:29">
      <c r="A67" s="14" t="s">
        <v>28</v>
      </c>
      <c r="B67" s="14" t="s">
        <v>89</v>
      </c>
      <c r="C67" s="16">
        <v>604</v>
      </c>
      <c r="D67" s="16">
        <v>15</v>
      </c>
      <c r="E67" s="16">
        <v>205</v>
      </c>
      <c r="F67" s="16"/>
      <c r="G67" s="16"/>
      <c r="H67" s="16"/>
      <c r="I67" s="16"/>
      <c r="J67" s="16">
        <v>3</v>
      </c>
      <c r="K67" s="16"/>
      <c r="L67" s="16"/>
      <c r="M67" s="16"/>
      <c r="N67" s="16">
        <v>186</v>
      </c>
      <c r="O67" s="16">
        <v>201</v>
      </c>
      <c r="P67" s="16">
        <v>6</v>
      </c>
      <c r="Q67" s="16">
        <v>5</v>
      </c>
      <c r="R67" s="16">
        <v>25</v>
      </c>
      <c r="S67" s="16"/>
      <c r="T67" s="16"/>
      <c r="U67" s="16"/>
      <c r="V67" s="16"/>
      <c r="W67" s="16">
        <v>9</v>
      </c>
      <c r="X67" s="16"/>
      <c r="Y67" s="16"/>
      <c r="Z67" s="16">
        <v>10</v>
      </c>
      <c r="AA67" s="16"/>
      <c r="AB67" s="16">
        <v>233</v>
      </c>
      <c r="AC67" s="16"/>
    </row>
    <row r="68" spans="1:29">
      <c r="A68" s="14" t="s">
        <v>28</v>
      </c>
      <c r="B68" s="14" t="s">
        <v>92</v>
      </c>
      <c r="C68" s="16">
        <v>4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>
      <c r="A69" s="14" t="s">
        <v>28</v>
      </c>
      <c r="B69" s="14" t="s">
        <v>94</v>
      </c>
      <c r="C69" s="16">
        <v>82</v>
      </c>
      <c r="D69" s="16">
        <v>21</v>
      </c>
      <c r="E69" s="16">
        <v>23</v>
      </c>
      <c r="F69" s="16"/>
      <c r="G69" s="16"/>
      <c r="H69" s="16"/>
      <c r="I69" s="16"/>
      <c r="J69" s="16">
        <v>4</v>
      </c>
      <c r="K69" s="16"/>
      <c r="L69" s="16"/>
      <c r="M69" s="16"/>
      <c r="N69" s="16">
        <v>12</v>
      </c>
      <c r="O69" s="16">
        <v>12</v>
      </c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>
        <v>21</v>
      </c>
      <c r="AB69" s="16">
        <v>66</v>
      </c>
      <c r="AC69" s="16">
        <v>21</v>
      </c>
    </row>
    <row r="70" spans="1:29">
      <c r="A70" s="14" t="s">
        <v>28</v>
      </c>
      <c r="B70" s="14" t="s">
        <v>91</v>
      </c>
      <c r="C70" s="16">
        <v>296</v>
      </c>
      <c r="D70" s="16">
        <v>25</v>
      </c>
      <c r="E70" s="16">
        <v>9</v>
      </c>
      <c r="F70" s="16"/>
      <c r="G70" s="16"/>
      <c r="H70" s="16"/>
      <c r="I70" s="16"/>
      <c r="J70" s="16">
        <v>16</v>
      </c>
      <c r="K70" s="16"/>
      <c r="L70" s="16"/>
      <c r="M70" s="16"/>
      <c r="N70" s="16">
        <v>4</v>
      </c>
      <c r="O70" s="16">
        <v>10</v>
      </c>
      <c r="P70" s="16">
        <v>8</v>
      </c>
      <c r="Q70" s="16"/>
      <c r="R70" s="16">
        <v>11</v>
      </c>
      <c r="S70" s="16"/>
      <c r="T70" s="16"/>
      <c r="U70" s="16"/>
      <c r="V70" s="16"/>
      <c r="W70" s="16">
        <v>96</v>
      </c>
      <c r="X70" s="16"/>
      <c r="Y70" s="16"/>
      <c r="Z70" s="16"/>
      <c r="AA70" s="16">
        <v>33</v>
      </c>
      <c r="AB70" s="16">
        <v>73</v>
      </c>
      <c r="AC70" s="16">
        <v>33</v>
      </c>
    </row>
    <row r="71" spans="1:29">
      <c r="A71" s="14" t="s">
        <v>28</v>
      </c>
      <c r="B71" s="14" t="s">
        <v>90</v>
      </c>
      <c r="C71" s="16">
        <v>7239</v>
      </c>
      <c r="D71" s="16">
        <v>1609</v>
      </c>
      <c r="E71" s="16">
        <v>272</v>
      </c>
      <c r="F71" s="16">
        <v>3</v>
      </c>
      <c r="G71" s="16">
        <v>189</v>
      </c>
      <c r="H71" s="16">
        <v>64</v>
      </c>
      <c r="I71" s="16"/>
      <c r="J71" s="16">
        <v>521</v>
      </c>
      <c r="K71" s="16">
        <v>31</v>
      </c>
      <c r="L71" s="16"/>
      <c r="M71" s="16">
        <v>43</v>
      </c>
      <c r="N71" s="16">
        <v>131</v>
      </c>
      <c r="O71" s="16">
        <v>154</v>
      </c>
      <c r="P71" s="16">
        <v>98</v>
      </c>
      <c r="Q71" s="16">
        <v>37</v>
      </c>
      <c r="R71" s="16">
        <v>20</v>
      </c>
      <c r="S71" s="16"/>
      <c r="T71" s="16">
        <v>3</v>
      </c>
      <c r="U71" s="16">
        <v>28</v>
      </c>
      <c r="V71" s="16">
        <v>49</v>
      </c>
      <c r="W71" s="16">
        <v>56</v>
      </c>
      <c r="X71" s="16"/>
      <c r="Y71" s="16"/>
      <c r="Z71" s="16">
        <v>48</v>
      </c>
      <c r="AA71" s="16">
        <v>3015</v>
      </c>
      <c r="AB71" s="16">
        <v>5257</v>
      </c>
      <c r="AC71" s="16">
        <v>3015</v>
      </c>
    </row>
    <row r="72" spans="1:29">
      <c r="A72" s="14" t="s">
        <v>28</v>
      </c>
      <c r="B72" s="14" t="s">
        <v>95</v>
      </c>
      <c r="C72" s="16">
        <v>116475</v>
      </c>
      <c r="D72" s="16">
        <v>37595</v>
      </c>
      <c r="E72" s="16">
        <v>15215</v>
      </c>
      <c r="F72" s="16">
        <v>99</v>
      </c>
      <c r="G72" s="16">
        <v>1639</v>
      </c>
      <c r="H72" s="16">
        <v>1512</v>
      </c>
      <c r="I72" s="16"/>
      <c r="J72" s="16">
        <v>6206</v>
      </c>
      <c r="K72" s="16">
        <v>386</v>
      </c>
      <c r="L72" s="16"/>
      <c r="M72" s="16">
        <v>91</v>
      </c>
      <c r="N72" s="16">
        <v>3032</v>
      </c>
      <c r="O72" s="16">
        <v>3609</v>
      </c>
      <c r="P72" s="16">
        <v>152</v>
      </c>
      <c r="Q72" s="16">
        <v>148</v>
      </c>
      <c r="R72" s="16">
        <v>84</v>
      </c>
      <c r="S72" s="16">
        <v>7</v>
      </c>
      <c r="T72" s="16">
        <v>109</v>
      </c>
      <c r="U72" s="16">
        <v>16</v>
      </c>
      <c r="V72" s="16">
        <v>702</v>
      </c>
      <c r="W72" s="16">
        <v>160</v>
      </c>
      <c r="X72" s="16"/>
      <c r="Y72" s="16"/>
      <c r="Z72" s="16">
        <v>1989</v>
      </c>
      <c r="AA72" s="16">
        <v>26605</v>
      </c>
      <c r="AB72" s="16">
        <v>83841</v>
      </c>
      <c r="AC72" s="16">
        <v>26605</v>
      </c>
    </row>
    <row r="73" spans="1:29">
      <c r="A73" s="14" t="s">
        <v>28</v>
      </c>
      <c r="B73" s="14" t="s">
        <v>100</v>
      </c>
      <c r="C73" s="16">
        <v>57</v>
      </c>
      <c r="D73" s="16">
        <v>22</v>
      </c>
      <c r="E73" s="16">
        <v>3</v>
      </c>
      <c r="F73" s="16"/>
      <c r="G73" s="16"/>
      <c r="H73" s="16"/>
      <c r="I73" s="16"/>
      <c r="J73" s="16"/>
      <c r="K73" s="16"/>
      <c r="L73" s="16"/>
      <c r="M73" s="16"/>
      <c r="N73" s="16">
        <v>3</v>
      </c>
      <c r="O73" s="16">
        <v>3</v>
      </c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>
        <v>4</v>
      </c>
      <c r="AA73" s="16">
        <v>4</v>
      </c>
      <c r="AB73" s="16">
        <v>29</v>
      </c>
      <c r="AC73" s="16">
        <v>4</v>
      </c>
    </row>
    <row r="74" spans="1:29">
      <c r="A74" s="14" t="s">
        <v>28</v>
      </c>
      <c r="B74" s="14" t="s">
        <v>186</v>
      </c>
      <c r="C74" s="16">
        <v>373</v>
      </c>
      <c r="D74" s="16">
        <v>63</v>
      </c>
      <c r="E74" s="16">
        <v>94</v>
      </c>
      <c r="F74" s="16">
        <v>3</v>
      </c>
      <c r="G74" s="16">
        <v>6</v>
      </c>
      <c r="H74" s="16"/>
      <c r="I74" s="16"/>
      <c r="J74" s="16">
        <v>48</v>
      </c>
      <c r="K74" s="16"/>
      <c r="L74" s="16"/>
      <c r="M74" s="16"/>
      <c r="N74" s="16">
        <v>77</v>
      </c>
      <c r="O74" s="16">
        <v>89</v>
      </c>
      <c r="P74" s="16"/>
      <c r="Q74" s="16"/>
      <c r="R74" s="16">
        <v>11</v>
      </c>
      <c r="S74" s="16"/>
      <c r="T74" s="16"/>
      <c r="U74" s="16"/>
      <c r="V74" s="16"/>
      <c r="W74" s="16">
        <v>22</v>
      </c>
      <c r="X74" s="16"/>
      <c r="Y74" s="16"/>
      <c r="Z74" s="16">
        <v>3</v>
      </c>
      <c r="AA74" s="16">
        <v>83</v>
      </c>
      <c r="AB74" s="16">
        <v>260</v>
      </c>
      <c r="AC74" s="16">
        <v>83</v>
      </c>
    </row>
    <row r="75" spans="1:29">
      <c r="A75" s="14" t="s">
        <v>28</v>
      </c>
      <c r="B75" s="14" t="s">
        <v>96</v>
      </c>
      <c r="C75" s="16">
        <v>67</v>
      </c>
      <c r="D75" s="16">
        <v>16</v>
      </c>
      <c r="E75" s="16">
        <v>8</v>
      </c>
      <c r="F75" s="16"/>
      <c r="G75" s="16"/>
      <c r="H75" s="16"/>
      <c r="I75" s="16"/>
      <c r="J75" s="16"/>
      <c r="K75" s="16"/>
      <c r="L75" s="16"/>
      <c r="M75" s="16"/>
      <c r="N75" s="16">
        <v>6</v>
      </c>
      <c r="O75" s="16">
        <v>6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>
        <v>10</v>
      </c>
      <c r="AA75" s="16"/>
      <c r="AB75" s="16">
        <v>25</v>
      </c>
      <c r="AC75" s="16"/>
    </row>
    <row r="76" spans="1:29">
      <c r="A76" s="14" t="s">
        <v>28</v>
      </c>
      <c r="B76" s="14" t="s">
        <v>104</v>
      </c>
      <c r="C76" s="16">
        <v>132</v>
      </c>
      <c r="D76" s="16">
        <v>20</v>
      </c>
      <c r="E76" s="16">
        <v>27</v>
      </c>
      <c r="F76" s="16"/>
      <c r="G76" s="16"/>
      <c r="H76" s="16"/>
      <c r="I76" s="16"/>
      <c r="J76" s="16">
        <v>6</v>
      </c>
      <c r="K76" s="16"/>
      <c r="L76" s="16"/>
      <c r="M76" s="16"/>
      <c r="N76" s="16">
        <v>21</v>
      </c>
      <c r="O76" s="16">
        <v>24</v>
      </c>
      <c r="P76" s="16"/>
      <c r="Q76" s="16"/>
      <c r="R76" s="16">
        <v>14</v>
      </c>
      <c r="S76" s="16"/>
      <c r="T76" s="16"/>
      <c r="U76" s="16"/>
      <c r="V76" s="16"/>
      <c r="W76" s="16">
        <v>11</v>
      </c>
      <c r="X76" s="16"/>
      <c r="Y76" s="16"/>
      <c r="Z76" s="16"/>
      <c r="AA76" s="16">
        <v>12</v>
      </c>
      <c r="AB76" s="16">
        <v>62</v>
      </c>
      <c r="AC76" s="16">
        <v>12</v>
      </c>
    </row>
    <row r="77" spans="1:29">
      <c r="A77" s="14" t="s">
        <v>28</v>
      </c>
      <c r="B77" s="14" t="s">
        <v>99</v>
      </c>
      <c r="C77" s="16">
        <v>16168</v>
      </c>
      <c r="D77" s="16">
        <v>8955</v>
      </c>
      <c r="E77" s="16">
        <v>2814</v>
      </c>
      <c r="F77" s="16"/>
      <c r="G77" s="16">
        <v>8</v>
      </c>
      <c r="H77" s="16">
        <v>6</v>
      </c>
      <c r="I77" s="16"/>
      <c r="J77" s="16">
        <v>252</v>
      </c>
      <c r="K77" s="16">
        <v>113</v>
      </c>
      <c r="L77" s="16">
        <v>8</v>
      </c>
      <c r="M77" s="16">
        <v>3</v>
      </c>
      <c r="N77" s="16">
        <v>2586</v>
      </c>
      <c r="O77" s="16">
        <v>2789</v>
      </c>
      <c r="P77" s="16">
        <v>410</v>
      </c>
      <c r="Q77" s="16">
        <v>133</v>
      </c>
      <c r="R77" s="16">
        <v>10</v>
      </c>
      <c r="S77" s="16">
        <v>3</v>
      </c>
      <c r="T77" s="16"/>
      <c r="U77" s="16">
        <v>9</v>
      </c>
      <c r="V77" s="16">
        <v>4</v>
      </c>
      <c r="W77" s="16">
        <v>52</v>
      </c>
      <c r="X77" s="16"/>
      <c r="Y77" s="16"/>
      <c r="Z77" s="16">
        <v>183</v>
      </c>
      <c r="AA77" s="16">
        <v>585</v>
      </c>
      <c r="AB77" s="16">
        <v>12375</v>
      </c>
      <c r="AC77" s="16">
        <v>585</v>
      </c>
    </row>
    <row r="78" spans="1:29">
      <c r="A78" s="14" t="s">
        <v>28</v>
      </c>
      <c r="B78" s="14" t="s">
        <v>78</v>
      </c>
      <c r="C78" s="16">
        <v>70003</v>
      </c>
      <c r="D78" s="16">
        <v>32523</v>
      </c>
      <c r="E78" s="16">
        <v>6743</v>
      </c>
      <c r="F78" s="16">
        <v>77</v>
      </c>
      <c r="G78" s="16">
        <v>61</v>
      </c>
      <c r="H78" s="16">
        <v>67</v>
      </c>
      <c r="I78" s="16"/>
      <c r="J78" s="16">
        <v>419</v>
      </c>
      <c r="K78" s="16">
        <v>69</v>
      </c>
      <c r="L78" s="16">
        <v>7</v>
      </c>
      <c r="M78" s="16">
        <v>168</v>
      </c>
      <c r="N78" s="16">
        <v>5554</v>
      </c>
      <c r="O78" s="16">
        <v>6395</v>
      </c>
      <c r="P78" s="16">
        <v>422</v>
      </c>
      <c r="Q78" s="16">
        <v>609</v>
      </c>
      <c r="R78" s="16">
        <v>15</v>
      </c>
      <c r="S78" s="16"/>
      <c r="T78" s="16">
        <v>9</v>
      </c>
      <c r="U78" s="16">
        <v>55</v>
      </c>
      <c r="V78" s="16">
        <v>116</v>
      </c>
      <c r="W78" s="16">
        <v>160</v>
      </c>
      <c r="X78" s="16"/>
      <c r="Y78" s="16"/>
      <c r="Z78" s="16">
        <v>620</v>
      </c>
      <c r="AA78" s="16">
        <v>9017</v>
      </c>
      <c r="AB78" s="16">
        <v>48803</v>
      </c>
      <c r="AC78" s="16">
        <v>9017</v>
      </c>
    </row>
    <row r="79" spans="1:29">
      <c r="A79" s="14" t="s">
        <v>28</v>
      </c>
      <c r="B79" s="14" t="s">
        <v>101</v>
      </c>
      <c r="C79" s="16">
        <v>1392</v>
      </c>
      <c r="D79" s="16">
        <v>167</v>
      </c>
      <c r="E79" s="16">
        <v>367</v>
      </c>
      <c r="F79" s="16"/>
      <c r="G79" s="16"/>
      <c r="H79" s="16"/>
      <c r="I79" s="16"/>
      <c r="J79" s="16">
        <v>19</v>
      </c>
      <c r="K79" s="16"/>
      <c r="L79" s="16"/>
      <c r="M79" s="16"/>
      <c r="N79" s="16">
        <v>320</v>
      </c>
      <c r="O79" s="16">
        <v>330</v>
      </c>
      <c r="P79" s="16">
        <v>17</v>
      </c>
      <c r="Q79" s="16">
        <v>8</v>
      </c>
      <c r="R79" s="16">
        <v>92</v>
      </c>
      <c r="S79" s="16"/>
      <c r="T79" s="16"/>
      <c r="U79" s="16"/>
      <c r="V79" s="16"/>
      <c r="W79" s="16">
        <v>23</v>
      </c>
      <c r="X79" s="16"/>
      <c r="Y79" s="16"/>
      <c r="Z79" s="16">
        <v>19</v>
      </c>
      <c r="AA79" s="16">
        <v>61</v>
      </c>
      <c r="AB79" s="16">
        <v>598</v>
      </c>
      <c r="AC79" s="16">
        <v>61</v>
      </c>
    </row>
    <row r="80" spans="1:29">
      <c r="A80" s="14" t="s">
        <v>28</v>
      </c>
      <c r="B80" s="14" t="s">
        <v>102</v>
      </c>
      <c r="C80" s="16">
        <v>28</v>
      </c>
      <c r="D80" s="16">
        <v>18</v>
      </c>
      <c r="E80" s="16"/>
      <c r="F80" s="16">
        <v>3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>
        <v>22</v>
      </c>
      <c r="AC80" s="16"/>
    </row>
    <row r="81" spans="1:29">
      <c r="A81" s="14" t="s">
        <v>28</v>
      </c>
      <c r="B81" s="14" t="s">
        <v>108</v>
      </c>
      <c r="C81" s="16">
        <v>40621</v>
      </c>
      <c r="D81" s="16">
        <v>18401</v>
      </c>
      <c r="E81" s="16">
        <v>2241</v>
      </c>
      <c r="F81" s="16">
        <v>58</v>
      </c>
      <c r="G81" s="16">
        <v>34</v>
      </c>
      <c r="H81" s="16">
        <v>48</v>
      </c>
      <c r="I81" s="16"/>
      <c r="J81" s="16">
        <v>6470</v>
      </c>
      <c r="K81" s="16">
        <v>587</v>
      </c>
      <c r="L81" s="16">
        <v>10</v>
      </c>
      <c r="M81" s="16">
        <v>32</v>
      </c>
      <c r="N81" s="16">
        <v>2018</v>
      </c>
      <c r="O81" s="16">
        <v>2080</v>
      </c>
      <c r="P81" s="16">
        <v>68</v>
      </c>
      <c r="Q81" s="16">
        <v>67</v>
      </c>
      <c r="R81" s="16">
        <v>13</v>
      </c>
      <c r="S81" s="16">
        <v>4</v>
      </c>
      <c r="T81" s="16">
        <v>7</v>
      </c>
      <c r="U81" s="16">
        <v>6</v>
      </c>
      <c r="V81" s="16">
        <v>6</v>
      </c>
      <c r="W81" s="16">
        <v>333</v>
      </c>
      <c r="X81" s="16"/>
      <c r="Y81" s="16"/>
      <c r="Z81" s="16">
        <v>3423</v>
      </c>
      <c r="AA81" s="16">
        <v>10968</v>
      </c>
      <c r="AB81" s="16">
        <v>32155</v>
      </c>
      <c r="AC81" s="16">
        <v>10968</v>
      </c>
    </row>
    <row r="82" spans="1:29">
      <c r="A82" s="14" t="s">
        <v>28</v>
      </c>
      <c r="B82" s="14" t="s">
        <v>103</v>
      </c>
      <c r="C82" s="16">
        <v>34</v>
      </c>
      <c r="D82" s="16">
        <v>5</v>
      </c>
      <c r="E82" s="16">
        <v>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>
        <v>6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>
        <v>3</v>
      </c>
      <c r="AB82" s="16">
        <v>12</v>
      </c>
      <c r="AC82" s="16">
        <v>3</v>
      </c>
    </row>
    <row r="83" spans="1:29">
      <c r="A83" s="14" t="s">
        <v>28</v>
      </c>
      <c r="B83" s="14" t="s">
        <v>98</v>
      </c>
      <c r="C83" s="16">
        <v>94</v>
      </c>
      <c r="D83" s="16">
        <v>29</v>
      </c>
      <c r="E83" s="16">
        <v>7</v>
      </c>
      <c r="F83" s="16"/>
      <c r="G83" s="16"/>
      <c r="H83" s="16"/>
      <c r="I83" s="16"/>
      <c r="J83" s="16">
        <v>6</v>
      </c>
      <c r="K83" s="16"/>
      <c r="L83" s="16"/>
      <c r="M83" s="16"/>
      <c r="N83" s="16">
        <v>4</v>
      </c>
      <c r="O83" s="16">
        <v>6</v>
      </c>
      <c r="P83" s="16"/>
      <c r="Q83" s="16"/>
      <c r="R83" s="16"/>
      <c r="S83" s="16"/>
      <c r="T83" s="16"/>
      <c r="U83" s="16"/>
      <c r="V83" s="16"/>
      <c r="W83" s="16">
        <v>11</v>
      </c>
      <c r="X83" s="16"/>
      <c r="Y83" s="16"/>
      <c r="Z83" s="16">
        <v>4</v>
      </c>
      <c r="AA83" s="16">
        <v>16</v>
      </c>
      <c r="AB83" s="16">
        <v>54</v>
      </c>
      <c r="AC83" s="16">
        <v>16</v>
      </c>
    </row>
    <row r="84" spans="1:29">
      <c r="A84" s="14" t="s">
        <v>28</v>
      </c>
      <c r="B84" s="14" t="s">
        <v>106</v>
      </c>
      <c r="C84" s="16">
        <v>1560</v>
      </c>
      <c r="D84" s="16">
        <v>507</v>
      </c>
      <c r="E84" s="16">
        <v>73</v>
      </c>
      <c r="F84" s="16">
        <v>6</v>
      </c>
      <c r="G84" s="16">
        <v>7</v>
      </c>
      <c r="H84" s="16"/>
      <c r="I84" s="16"/>
      <c r="J84" s="16">
        <v>207</v>
      </c>
      <c r="K84" s="16">
        <v>10</v>
      </c>
      <c r="L84" s="16"/>
      <c r="M84" s="16"/>
      <c r="N84" s="16">
        <v>46</v>
      </c>
      <c r="O84" s="16">
        <v>76</v>
      </c>
      <c r="P84" s="16">
        <v>3</v>
      </c>
      <c r="Q84" s="16"/>
      <c r="R84" s="16">
        <v>10</v>
      </c>
      <c r="S84" s="16"/>
      <c r="T84" s="16"/>
      <c r="U84" s="16"/>
      <c r="V84" s="16">
        <v>14</v>
      </c>
      <c r="W84" s="16">
        <v>4</v>
      </c>
      <c r="X84" s="16"/>
      <c r="Y84" s="16"/>
      <c r="Z84" s="16">
        <v>14</v>
      </c>
      <c r="AA84" s="16">
        <v>659</v>
      </c>
      <c r="AB84" s="16">
        <v>1296</v>
      </c>
      <c r="AC84" s="16">
        <v>659</v>
      </c>
    </row>
    <row r="85" spans="1:29">
      <c r="A85" s="14" t="s">
        <v>28</v>
      </c>
      <c r="B85" s="14" t="s">
        <v>110</v>
      </c>
      <c r="C85" s="16">
        <v>56</v>
      </c>
      <c r="D85" s="16">
        <v>17</v>
      </c>
      <c r="E85" s="16">
        <v>4</v>
      </c>
      <c r="F85" s="16"/>
      <c r="G85" s="16"/>
      <c r="H85" s="16"/>
      <c r="I85" s="16"/>
      <c r="J85" s="16"/>
      <c r="K85" s="16"/>
      <c r="L85" s="16"/>
      <c r="M85" s="16"/>
      <c r="N85" s="16">
        <v>4</v>
      </c>
      <c r="O85" s="16">
        <v>4</v>
      </c>
      <c r="P85" s="16"/>
      <c r="Q85" s="16"/>
      <c r="R85" s="16"/>
      <c r="S85" s="16"/>
      <c r="T85" s="16"/>
      <c r="U85" s="16"/>
      <c r="V85" s="16"/>
      <c r="W85" s="16">
        <v>12</v>
      </c>
      <c r="X85" s="16"/>
      <c r="Y85" s="16"/>
      <c r="Z85" s="16">
        <v>3</v>
      </c>
      <c r="AA85" s="16">
        <v>5</v>
      </c>
      <c r="AB85" s="16">
        <v>26</v>
      </c>
      <c r="AC85" s="16">
        <v>5</v>
      </c>
    </row>
    <row r="86" spans="1:29">
      <c r="A86" s="14" t="s">
        <v>28</v>
      </c>
      <c r="B86" s="14" t="s">
        <v>109</v>
      </c>
      <c r="C86" s="16">
        <v>1130</v>
      </c>
      <c r="D86" s="16">
        <v>87</v>
      </c>
      <c r="E86" s="16">
        <v>149</v>
      </c>
      <c r="F86" s="16"/>
      <c r="G86" s="16">
        <v>3</v>
      </c>
      <c r="H86" s="16"/>
      <c r="I86" s="16"/>
      <c r="J86" s="16">
        <v>36</v>
      </c>
      <c r="K86" s="16">
        <v>6</v>
      </c>
      <c r="L86" s="16">
        <v>9</v>
      </c>
      <c r="M86" s="16"/>
      <c r="N86" s="16">
        <v>69</v>
      </c>
      <c r="O86" s="16">
        <v>113</v>
      </c>
      <c r="P86" s="16">
        <v>81</v>
      </c>
      <c r="Q86" s="16">
        <v>16</v>
      </c>
      <c r="R86" s="16">
        <v>21</v>
      </c>
      <c r="S86" s="16"/>
      <c r="T86" s="16"/>
      <c r="U86" s="16"/>
      <c r="V86" s="16">
        <v>5</v>
      </c>
      <c r="W86" s="16">
        <v>17</v>
      </c>
      <c r="X86" s="16"/>
      <c r="Y86" s="16"/>
      <c r="Z86" s="16">
        <v>13</v>
      </c>
      <c r="AA86" s="16">
        <v>99</v>
      </c>
      <c r="AB86" s="16">
        <v>378</v>
      </c>
      <c r="AC86" s="16">
        <v>99</v>
      </c>
    </row>
    <row r="87" spans="1:29">
      <c r="A87" s="14" t="s">
        <v>28</v>
      </c>
      <c r="B87" s="14" t="s">
        <v>105</v>
      </c>
      <c r="C87" s="16">
        <v>38</v>
      </c>
      <c r="D87" s="16">
        <v>6</v>
      </c>
      <c r="E87" s="16">
        <v>7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>
        <v>12</v>
      </c>
      <c r="AC87" s="16"/>
    </row>
    <row r="88" spans="1:29">
      <c r="A88" s="14" t="s">
        <v>28</v>
      </c>
      <c r="B88" s="14" t="s">
        <v>111</v>
      </c>
      <c r="C88" s="16">
        <v>11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>
      <c r="A89" s="14" t="s">
        <v>28</v>
      </c>
      <c r="B89" s="14" t="s">
        <v>112</v>
      </c>
      <c r="C89" s="16">
        <v>60</v>
      </c>
      <c r="D89" s="16">
        <v>5</v>
      </c>
      <c r="E89" s="16">
        <v>5</v>
      </c>
      <c r="F89" s="16"/>
      <c r="G89" s="16"/>
      <c r="H89" s="16"/>
      <c r="I89" s="16"/>
      <c r="J89" s="16"/>
      <c r="K89" s="16"/>
      <c r="L89" s="16"/>
      <c r="M89" s="16"/>
      <c r="N89" s="16">
        <v>3</v>
      </c>
      <c r="O89" s="16">
        <v>4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>
        <v>3</v>
      </c>
      <c r="AB89" s="16">
        <v>12</v>
      </c>
      <c r="AC89" s="16">
        <v>3</v>
      </c>
    </row>
    <row r="90" spans="1:29">
      <c r="A90" s="14" t="s">
        <v>28</v>
      </c>
      <c r="B90" s="14" t="s">
        <v>116</v>
      </c>
      <c r="C90" s="16">
        <v>187</v>
      </c>
      <c r="D90" s="16">
        <v>14</v>
      </c>
      <c r="E90" s="16">
        <v>42</v>
      </c>
      <c r="F90" s="16"/>
      <c r="G90" s="16"/>
      <c r="H90" s="16"/>
      <c r="I90" s="16"/>
      <c r="J90" s="16">
        <v>3</v>
      </c>
      <c r="K90" s="16"/>
      <c r="L90" s="16"/>
      <c r="M90" s="16"/>
      <c r="N90" s="16">
        <v>25</v>
      </c>
      <c r="O90" s="16">
        <v>30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>
        <v>6</v>
      </c>
      <c r="AA90" s="16">
        <v>7</v>
      </c>
      <c r="AB90" s="16">
        <v>68</v>
      </c>
      <c r="AC90" s="16">
        <v>7</v>
      </c>
    </row>
    <row r="91" spans="1:29">
      <c r="A91" s="14" t="s">
        <v>28</v>
      </c>
      <c r="B91" s="14" t="s">
        <v>114</v>
      </c>
      <c r="C91" s="16">
        <v>811</v>
      </c>
      <c r="D91" s="16">
        <v>124</v>
      </c>
      <c r="E91" s="16">
        <v>69</v>
      </c>
      <c r="F91" s="16"/>
      <c r="G91" s="16"/>
      <c r="H91" s="16"/>
      <c r="I91" s="16"/>
      <c r="J91" s="16">
        <v>23</v>
      </c>
      <c r="K91" s="16">
        <v>3</v>
      </c>
      <c r="L91" s="16"/>
      <c r="M91" s="16"/>
      <c r="N91" s="16">
        <v>21</v>
      </c>
      <c r="O91" s="16">
        <v>29</v>
      </c>
      <c r="P91" s="16">
        <v>16</v>
      </c>
      <c r="Q91" s="16">
        <v>4</v>
      </c>
      <c r="R91" s="16">
        <v>12</v>
      </c>
      <c r="S91" s="16"/>
      <c r="T91" s="16"/>
      <c r="U91" s="16"/>
      <c r="V91" s="16"/>
      <c r="W91" s="16">
        <v>24</v>
      </c>
      <c r="X91" s="16"/>
      <c r="Y91" s="16"/>
      <c r="Z91" s="16">
        <v>21</v>
      </c>
      <c r="AA91" s="16">
        <v>155</v>
      </c>
      <c r="AB91" s="16">
        <v>360</v>
      </c>
      <c r="AC91" s="16">
        <v>155</v>
      </c>
    </row>
    <row r="92" spans="1:29">
      <c r="A92" s="14" t="s">
        <v>28</v>
      </c>
      <c r="B92" s="14" t="s">
        <v>113</v>
      </c>
      <c r="C92" s="16">
        <v>793</v>
      </c>
      <c r="D92" s="16">
        <v>45</v>
      </c>
      <c r="E92" s="16">
        <v>354</v>
      </c>
      <c r="F92" s="16"/>
      <c r="G92" s="16"/>
      <c r="H92" s="16"/>
      <c r="I92" s="16"/>
      <c r="J92" s="16"/>
      <c r="K92" s="16"/>
      <c r="L92" s="16"/>
      <c r="M92" s="16"/>
      <c r="N92" s="16">
        <v>352</v>
      </c>
      <c r="O92" s="16">
        <v>352</v>
      </c>
      <c r="P92" s="16">
        <v>18</v>
      </c>
      <c r="Q92" s="16"/>
      <c r="R92" s="16"/>
      <c r="S92" s="16"/>
      <c r="T92" s="16"/>
      <c r="U92" s="16"/>
      <c r="V92" s="16"/>
      <c r="W92" s="16">
        <v>9</v>
      </c>
      <c r="X92" s="16"/>
      <c r="Y92" s="16"/>
      <c r="Z92" s="16">
        <v>22</v>
      </c>
      <c r="AA92" s="16">
        <v>8</v>
      </c>
      <c r="AB92" s="16">
        <v>411</v>
      </c>
      <c r="AC92" s="16">
        <v>8</v>
      </c>
    </row>
    <row r="93" spans="1:29">
      <c r="A93" s="14" t="s">
        <v>28</v>
      </c>
      <c r="B93" s="14" t="s">
        <v>117</v>
      </c>
      <c r="C93" s="16">
        <v>15432</v>
      </c>
      <c r="D93" s="16">
        <v>8186</v>
      </c>
      <c r="E93" s="16">
        <v>2589</v>
      </c>
      <c r="F93" s="16">
        <v>11</v>
      </c>
      <c r="G93" s="16">
        <v>5</v>
      </c>
      <c r="H93" s="16">
        <v>39</v>
      </c>
      <c r="I93" s="16"/>
      <c r="J93" s="16">
        <v>157</v>
      </c>
      <c r="K93" s="16">
        <v>51</v>
      </c>
      <c r="L93" s="16"/>
      <c r="M93" s="16">
        <v>15</v>
      </c>
      <c r="N93" s="16">
        <v>2002</v>
      </c>
      <c r="O93" s="16">
        <v>2170</v>
      </c>
      <c r="P93" s="16">
        <v>203</v>
      </c>
      <c r="Q93" s="16">
        <v>35</v>
      </c>
      <c r="R93" s="16">
        <v>6</v>
      </c>
      <c r="S93" s="16"/>
      <c r="T93" s="16">
        <v>5</v>
      </c>
      <c r="U93" s="16">
        <v>45</v>
      </c>
      <c r="V93" s="16">
        <v>26</v>
      </c>
      <c r="W93" s="16">
        <v>21</v>
      </c>
      <c r="X93" s="16"/>
      <c r="Y93" s="16"/>
      <c r="Z93" s="16">
        <v>118</v>
      </c>
      <c r="AA93" s="16">
        <v>1748</v>
      </c>
      <c r="AB93" s="16">
        <v>12748</v>
      </c>
      <c r="AC93" s="16">
        <v>1748</v>
      </c>
    </row>
    <row r="94" spans="1:29">
      <c r="A94" s="14" t="s">
        <v>28</v>
      </c>
      <c r="B94" s="14" t="s">
        <v>123</v>
      </c>
      <c r="C94" s="16">
        <v>2017</v>
      </c>
      <c r="D94" s="16">
        <v>508</v>
      </c>
      <c r="E94" s="16">
        <v>470</v>
      </c>
      <c r="F94" s="16"/>
      <c r="G94" s="16">
        <v>3</v>
      </c>
      <c r="H94" s="16">
        <v>8</v>
      </c>
      <c r="I94" s="16"/>
      <c r="J94" s="16">
        <v>145</v>
      </c>
      <c r="K94" s="16">
        <v>32</v>
      </c>
      <c r="L94" s="16"/>
      <c r="M94" s="16">
        <v>58</v>
      </c>
      <c r="N94" s="16">
        <v>369</v>
      </c>
      <c r="O94" s="16">
        <v>435</v>
      </c>
      <c r="P94" s="16">
        <v>75</v>
      </c>
      <c r="Q94" s="16"/>
      <c r="R94" s="16">
        <v>32</v>
      </c>
      <c r="S94" s="16"/>
      <c r="T94" s="16">
        <v>5</v>
      </c>
      <c r="U94" s="16"/>
      <c r="V94" s="16">
        <v>7</v>
      </c>
      <c r="W94" s="16"/>
      <c r="X94" s="16"/>
      <c r="Y94" s="16"/>
      <c r="Z94" s="16">
        <v>22</v>
      </c>
      <c r="AA94" s="16">
        <v>286</v>
      </c>
      <c r="AB94" s="16">
        <v>1438</v>
      </c>
      <c r="AC94" s="16">
        <v>286</v>
      </c>
    </row>
    <row r="95" spans="1:29">
      <c r="A95" s="14" t="s">
        <v>28</v>
      </c>
      <c r="B95" s="14" t="s">
        <v>121</v>
      </c>
      <c r="C95" s="16">
        <v>48907</v>
      </c>
      <c r="D95" s="16">
        <v>3219</v>
      </c>
      <c r="E95" s="16">
        <v>6093</v>
      </c>
      <c r="F95" s="16">
        <v>565</v>
      </c>
      <c r="G95" s="16">
        <v>357</v>
      </c>
      <c r="H95" s="16">
        <v>282</v>
      </c>
      <c r="I95" s="16">
        <v>7</v>
      </c>
      <c r="J95" s="16">
        <v>2574</v>
      </c>
      <c r="K95" s="16">
        <v>112</v>
      </c>
      <c r="L95" s="16">
        <v>108</v>
      </c>
      <c r="M95" s="16">
        <v>342</v>
      </c>
      <c r="N95" s="16">
        <v>4060</v>
      </c>
      <c r="O95" s="16">
        <v>7688</v>
      </c>
      <c r="P95" s="16">
        <v>504</v>
      </c>
      <c r="Q95" s="16">
        <v>703</v>
      </c>
      <c r="R95" s="16">
        <v>743</v>
      </c>
      <c r="S95" s="16">
        <v>4</v>
      </c>
      <c r="T95" s="16">
        <v>335</v>
      </c>
      <c r="U95" s="16">
        <v>44</v>
      </c>
      <c r="V95" s="16">
        <v>42</v>
      </c>
      <c r="W95" s="16">
        <v>3100</v>
      </c>
      <c r="X95" s="16"/>
      <c r="Y95" s="16"/>
      <c r="Z95" s="16">
        <v>122</v>
      </c>
      <c r="AA95" s="16">
        <v>2880</v>
      </c>
      <c r="AB95" s="16">
        <v>17060</v>
      </c>
      <c r="AC95" s="16">
        <v>2880</v>
      </c>
    </row>
    <row r="96" spans="1:29">
      <c r="A96" s="14" t="s">
        <v>28</v>
      </c>
      <c r="B96" s="14" t="s">
        <v>118</v>
      </c>
      <c r="C96" s="16">
        <v>21097</v>
      </c>
      <c r="D96" s="16">
        <v>1382</v>
      </c>
      <c r="E96" s="16">
        <v>4396</v>
      </c>
      <c r="F96" s="16">
        <v>34</v>
      </c>
      <c r="G96" s="16"/>
      <c r="H96" s="16">
        <v>22</v>
      </c>
      <c r="I96" s="16">
        <v>19</v>
      </c>
      <c r="J96" s="16">
        <v>3658</v>
      </c>
      <c r="K96" s="16">
        <v>21</v>
      </c>
      <c r="L96" s="16">
        <v>12</v>
      </c>
      <c r="M96" s="16"/>
      <c r="N96" s="16">
        <v>3686</v>
      </c>
      <c r="O96" s="16">
        <v>5588</v>
      </c>
      <c r="P96" s="16">
        <v>402</v>
      </c>
      <c r="Q96" s="16">
        <v>285</v>
      </c>
      <c r="R96" s="16">
        <v>92</v>
      </c>
      <c r="S96" s="16"/>
      <c r="T96" s="16">
        <v>17</v>
      </c>
      <c r="U96" s="16">
        <v>5</v>
      </c>
      <c r="V96" s="16">
        <v>823</v>
      </c>
      <c r="W96" s="16">
        <v>691</v>
      </c>
      <c r="X96" s="16"/>
      <c r="Y96" s="16"/>
      <c r="Z96" s="16">
        <v>108</v>
      </c>
      <c r="AA96" s="16">
        <v>4326</v>
      </c>
      <c r="AB96" s="16">
        <v>12554</v>
      </c>
      <c r="AC96" s="16">
        <v>4326</v>
      </c>
    </row>
    <row r="97" spans="1:29">
      <c r="A97" s="14" t="s">
        <v>28</v>
      </c>
      <c r="B97" s="14" t="s">
        <v>122</v>
      </c>
      <c r="C97" s="16">
        <v>105</v>
      </c>
      <c r="D97" s="16">
        <v>3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>
      <c r="A98" s="14" t="s">
        <v>28</v>
      </c>
      <c r="B98" s="14" t="s">
        <v>119</v>
      </c>
      <c r="C98" s="16">
        <v>7216</v>
      </c>
      <c r="D98" s="16">
        <v>1158</v>
      </c>
      <c r="E98" s="16">
        <v>2039</v>
      </c>
      <c r="F98" s="16">
        <v>3</v>
      </c>
      <c r="G98" s="16">
        <v>19</v>
      </c>
      <c r="H98" s="16">
        <v>12</v>
      </c>
      <c r="I98" s="16"/>
      <c r="J98" s="16">
        <v>157</v>
      </c>
      <c r="K98" s="16">
        <v>91</v>
      </c>
      <c r="L98" s="16"/>
      <c r="M98" s="16">
        <v>31</v>
      </c>
      <c r="N98" s="16">
        <v>502</v>
      </c>
      <c r="O98" s="16">
        <v>570</v>
      </c>
      <c r="P98" s="16">
        <v>142</v>
      </c>
      <c r="Q98" s="16">
        <v>21</v>
      </c>
      <c r="R98" s="16">
        <v>54</v>
      </c>
      <c r="S98" s="16"/>
      <c r="T98" s="16">
        <v>11</v>
      </c>
      <c r="U98" s="16">
        <v>3</v>
      </c>
      <c r="V98" s="16">
        <v>4</v>
      </c>
      <c r="W98" s="16">
        <v>10</v>
      </c>
      <c r="X98" s="16"/>
      <c r="Y98" s="16"/>
      <c r="Z98" s="16">
        <v>50</v>
      </c>
      <c r="AA98" s="16">
        <v>2075</v>
      </c>
      <c r="AB98" s="16">
        <v>5467</v>
      </c>
      <c r="AC98" s="16">
        <v>2075</v>
      </c>
    </row>
    <row r="99" spans="1:29">
      <c r="A99" s="14" t="s">
        <v>28</v>
      </c>
      <c r="B99" s="14" t="s">
        <v>120</v>
      </c>
      <c r="C99" s="16">
        <v>4904</v>
      </c>
      <c r="D99" s="16">
        <v>2188</v>
      </c>
      <c r="E99" s="16">
        <v>264</v>
      </c>
      <c r="F99" s="16"/>
      <c r="G99" s="16">
        <v>62</v>
      </c>
      <c r="H99" s="16">
        <v>16</v>
      </c>
      <c r="I99" s="16"/>
      <c r="J99" s="16">
        <v>271</v>
      </c>
      <c r="K99" s="16">
        <v>47</v>
      </c>
      <c r="L99" s="16"/>
      <c r="M99" s="16">
        <v>7</v>
      </c>
      <c r="N99" s="16">
        <v>173</v>
      </c>
      <c r="O99" s="16">
        <v>217</v>
      </c>
      <c r="P99" s="16">
        <v>83</v>
      </c>
      <c r="Q99" s="16">
        <v>18</v>
      </c>
      <c r="R99" s="16">
        <v>416</v>
      </c>
      <c r="S99" s="16"/>
      <c r="T99" s="16">
        <v>8</v>
      </c>
      <c r="U99" s="16">
        <v>13</v>
      </c>
      <c r="V99" s="16">
        <v>14</v>
      </c>
      <c r="W99" s="16">
        <v>13</v>
      </c>
      <c r="X99" s="16"/>
      <c r="Y99" s="16"/>
      <c r="Z99" s="16">
        <v>115</v>
      </c>
      <c r="AA99" s="16">
        <v>300</v>
      </c>
      <c r="AB99" s="16">
        <v>2898</v>
      </c>
      <c r="AC99" s="16">
        <v>300</v>
      </c>
    </row>
    <row r="100" spans="1:29">
      <c r="A100" s="14" t="s">
        <v>28</v>
      </c>
      <c r="B100" s="14" t="s">
        <v>124</v>
      </c>
      <c r="C100" s="16">
        <v>201791</v>
      </c>
      <c r="D100" s="16">
        <v>73123</v>
      </c>
      <c r="E100" s="16">
        <v>36433</v>
      </c>
      <c r="F100" s="16">
        <v>220</v>
      </c>
      <c r="G100" s="16">
        <v>358</v>
      </c>
      <c r="H100" s="16">
        <v>473</v>
      </c>
      <c r="I100" s="16"/>
      <c r="J100" s="16">
        <v>16641</v>
      </c>
      <c r="K100" s="16">
        <v>3520</v>
      </c>
      <c r="L100" s="16">
        <v>9</v>
      </c>
      <c r="M100" s="16">
        <v>6265</v>
      </c>
      <c r="N100" s="16">
        <v>10126</v>
      </c>
      <c r="O100" s="16">
        <v>10522</v>
      </c>
      <c r="P100" s="16">
        <v>407</v>
      </c>
      <c r="Q100" s="16">
        <v>316</v>
      </c>
      <c r="R100" s="16">
        <v>42</v>
      </c>
      <c r="S100" s="16"/>
      <c r="T100" s="16">
        <v>17</v>
      </c>
      <c r="U100" s="16">
        <v>51</v>
      </c>
      <c r="V100" s="16">
        <v>363</v>
      </c>
      <c r="W100" s="16">
        <v>448</v>
      </c>
      <c r="X100" s="16"/>
      <c r="Y100" s="16"/>
      <c r="Z100" s="16">
        <v>4001</v>
      </c>
      <c r="AA100" s="16">
        <v>38902</v>
      </c>
      <c r="AB100" s="16">
        <v>158093</v>
      </c>
      <c r="AC100" s="16">
        <v>38902</v>
      </c>
    </row>
    <row r="101" spans="1:29">
      <c r="A101" s="14" t="s">
        <v>28</v>
      </c>
      <c r="B101" s="14" t="s">
        <v>66</v>
      </c>
      <c r="C101" s="16">
        <v>468</v>
      </c>
      <c r="D101" s="16">
        <v>161</v>
      </c>
      <c r="E101" s="16">
        <v>66</v>
      </c>
      <c r="F101" s="16"/>
      <c r="G101" s="16"/>
      <c r="H101" s="16"/>
      <c r="I101" s="16"/>
      <c r="J101" s="16">
        <v>12</v>
      </c>
      <c r="K101" s="16"/>
      <c r="L101" s="16"/>
      <c r="M101" s="16"/>
      <c r="N101" s="16">
        <v>46</v>
      </c>
      <c r="O101" s="16">
        <v>64</v>
      </c>
      <c r="P101" s="16"/>
      <c r="Q101" s="16"/>
      <c r="R101" s="16"/>
      <c r="S101" s="16"/>
      <c r="T101" s="16"/>
      <c r="U101" s="16"/>
      <c r="V101" s="16"/>
      <c r="W101" s="16">
        <v>9</v>
      </c>
      <c r="X101" s="16"/>
      <c r="Y101" s="16"/>
      <c r="Z101" s="16">
        <v>61</v>
      </c>
      <c r="AA101" s="16">
        <v>19</v>
      </c>
      <c r="AB101" s="16">
        <v>264</v>
      </c>
      <c r="AC101" s="16">
        <v>19</v>
      </c>
    </row>
    <row r="102" spans="1:29">
      <c r="A102" s="14" t="s">
        <v>28</v>
      </c>
      <c r="B102" s="14" t="s">
        <v>125</v>
      </c>
      <c r="C102" s="16">
        <v>1906</v>
      </c>
      <c r="D102" s="16">
        <v>530</v>
      </c>
      <c r="E102" s="16">
        <v>286</v>
      </c>
      <c r="F102" s="16"/>
      <c r="G102" s="16">
        <v>3</v>
      </c>
      <c r="H102" s="16"/>
      <c r="I102" s="16"/>
      <c r="J102" s="16">
        <v>399</v>
      </c>
      <c r="K102" s="16">
        <v>12</v>
      </c>
      <c r="L102" s="16"/>
      <c r="M102" s="16">
        <v>5</v>
      </c>
      <c r="N102" s="16">
        <v>186</v>
      </c>
      <c r="O102" s="16">
        <v>235</v>
      </c>
      <c r="P102" s="16">
        <v>27</v>
      </c>
      <c r="Q102" s="16">
        <v>10</v>
      </c>
      <c r="R102" s="16">
        <v>18</v>
      </c>
      <c r="S102" s="16"/>
      <c r="T102" s="16"/>
      <c r="U102" s="16"/>
      <c r="V102" s="16">
        <v>3</v>
      </c>
      <c r="W102" s="16">
        <v>71</v>
      </c>
      <c r="X102" s="16"/>
      <c r="Y102" s="16"/>
      <c r="Z102" s="16">
        <v>33</v>
      </c>
      <c r="AA102" s="16">
        <v>567</v>
      </c>
      <c r="AB102" s="16">
        <v>1444</v>
      </c>
      <c r="AC102" s="16">
        <v>567</v>
      </c>
    </row>
    <row r="103" spans="1:29">
      <c r="A103" s="14" t="s">
        <v>28</v>
      </c>
      <c r="B103" s="14" t="s">
        <v>127</v>
      </c>
      <c r="C103" s="16">
        <v>24631</v>
      </c>
      <c r="D103" s="16">
        <v>1708</v>
      </c>
      <c r="E103" s="16">
        <v>2260</v>
      </c>
      <c r="F103" s="16"/>
      <c r="G103" s="16">
        <v>52</v>
      </c>
      <c r="H103" s="16">
        <v>21</v>
      </c>
      <c r="I103" s="16">
        <v>171</v>
      </c>
      <c r="J103" s="16">
        <v>276</v>
      </c>
      <c r="K103" s="16">
        <v>44</v>
      </c>
      <c r="L103" s="16">
        <v>1452</v>
      </c>
      <c r="M103" s="16">
        <v>50</v>
      </c>
      <c r="N103" s="16">
        <v>1988</v>
      </c>
      <c r="O103" s="16">
        <v>2041</v>
      </c>
      <c r="P103" s="16">
        <v>692</v>
      </c>
      <c r="Q103" s="16">
        <v>85</v>
      </c>
      <c r="R103" s="16">
        <v>231</v>
      </c>
      <c r="S103" s="16">
        <v>549</v>
      </c>
      <c r="T103" s="16"/>
      <c r="U103" s="16">
        <v>6</v>
      </c>
      <c r="V103" s="16"/>
      <c r="W103" s="16">
        <v>199</v>
      </c>
      <c r="X103" s="16"/>
      <c r="Y103" s="16">
        <v>2517</v>
      </c>
      <c r="Z103" s="16">
        <v>179</v>
      </c>
      <c r="AA103" s="16">
        <v>1328</v>
      </c>
      <c r="AB103" s="16">
        <v>7868</v>
      </c>
      <c r="AC103" s="16">
        <v>1328</v>
      </c>
    </row>
    <row r="104" spans="1:29">
      <c r="A104" s="14" t="s">
        <v>28</v>
      </c>
      <c r="B104" s="14" t="s">
        <v>126</v>
      </c>
      <c r="C104" s="16">
        <v>959</v>
      </c>
      <c r="D104" s="16">
        <v>275</v>
      </c>
      <c r="E104" s="16">
        <v>41</v>
      </c>
      <c r="F104" s="16"/>
      <c r="G104" s="16">
        <v>3</v>
      </c>
      <c r="H104" s="16">
        <v>146</v>
      </c>
      <c r="I104" s="16"/>
      <c r="J104" s="16">
        <v>21</v>
      </c>
      <c r="K104" s="16">
        <v>3</v>
      </c>
      <c r="L104" s="16"/>
      <c r="M104" s="16">
        <v>9</v>
      </c>
      <c r="N104" s="16">
        <v>9</v>
      </c>
      <c r="O104" s="16">
        <v>10</v>
      </c>
      <c r="P104" s="16">
        <v>17</v>
      </c>
      <c r="Q104" s="16">
        <v>3</v>
      </c>
      <c r="R104" s="16">
        <v>9</v>
      </c>
      <c r="S104" s="16"/>
      <c r="T104" s="16">
        <v>49</v>
      </c>
      <c r="U104" s="16"/>
      <c r="V104" s="16">
        <v>3</v>
      </c>
      <c r="W104" s="16">
        <v>24</v>
      </c>
      <c r="X104" s="16"/>
      <c r="Y104" s="16"/>
      <c r="Z104" s="16">
        <v>70</v>
      </c>
      <c r="AA104" s="16">
        <v>11</v>
      </c>
      <c r="AB104" s="16">
        <v>532</v>
      </c>
      <c r="AC104" s="16">
        <v>11</v>
      </c>
    </row>
    <row r="105" spans="1:29">
      <c r="A105" s="14" t="s">
        <v>28</v>
      </c>
      <c r="B105" s="14" t="s">
        <v>136</v>
      </c>
      <c r="C105" s="16">
        <v>2172</v>
      </c>
      <c r="D105" s="16">
        <v>1120</v>
      </c>
      <c r="E105" s="16">
        <v>90</v>
      </c>
      <c r="F105" s="16"/>
      <c r="G105" s="16"/>
      <c r="H105" s="16"/>
      <c r="I105" s="16"/>
      <c r="J105" s="16">
        <v>14</v>
      </c>
      <c r="K105" s="16">
        <v>10</v>
      </c>
      <c r="L105" s="16"/>
      <c r="M105" s="16"/>
      <c r="N105" s="16">
        <v>43</v>
      </c>
      <c r="O105" s="16">
        <v>48</v>
      </c>
      <c r="P105" s="16">
        <v>120</v>
      </c>
      <c r="Q105" s="16">
        <v>36</v>
      </c>
      <c r="R105" s="16"/>
      <c r="S105" s="16"/>
      <c r="T105" s="16"/>
      <c r="U105" s="16">
        <v>3</v>
      </c>
      <c r="V105" s="16"/>
      <c r="W105" s="16">
        <v>14</v>
      </c>
      <c r="X105" s="16"/>
      <c r="Y105" s="16"/>
      <c r="Z105" s="16">
        <v>15</v>
      </c>
      <c r="AA105" s="16">
        <v>17</v>
      </c>
      <c r="AB105" s="16">
        <v>1209</v>
      </c>
      <c r="AC105" s="16">
        <v>17</v>
      </c>
    </row>
    <row r="106" spans="1:29">
      <c r="A106" s="14" t="s">
        <v>28</v>
      </c>
      <c r="B106" s="14" t="s">
        <v>128</v>
      </c>
      <c r="C106" s="16">
        <v>2828</v>
      </c>
      <c r="D106" s="16">
        <v>641</v>
      </c>
      <c r="E106" s="16">
        <v>400</v>
      </c>
      <c r="F106" s="16"/>
      <c r="G106" s="16">
        <v>6</v>
      </c>
      <c r="H106" s="16">
        <v>14</v>
      </c>
      <c r="I106" s="16"/>
      <c r="J106" s="16">
        <v>126</v>
      </c>
      <c r="K106" s="16">
        <v>16</v>
      </c>
      <c r="L106" s="16">
        <v>9</v>
      </c>
      <c r="M106" s="16">
        <v>3</v>
      </c>
      <c r="N106" s="16">
        <v>248</v>
      </c>
      <c r="O106" s="16">
        <v>429</v>
      </c>
      <c r="P106" s="16">
        <v>22</v>
      </c>
      <c r="Q106" s="16">
        <v>7</v>
      </c>
      <c r="R106" s="16">
        <v>138</v>
      </c>
      <c r="S106" s="16"/>
      <c r="T106" s="16">
        <v>78</v>
      </c>
      <c r="U106" s="16"/>
      <c r="V106" s="16">
        <v>4</v>
      </c>
      <c r="W106" s="16">
        <v>119</v>
      </c>
      <c r="X106" s="16"/>
      <c r="Y106" s="16"/>
      <c r="Z106" s="16">
        <v>75</v>
      </c>
      <c r="AA106" s="16">
        <v>249</v>
      </c>
      <c r="AB106" s="16">
        <v>1569</v>
      </c>
      <c r="AC106" s="16">
        <v>249</v>
      </c>
    </row>
    <row r="107" spans="1:29">
      <c r="A107" s="14" t="s">
        <v>28</v>
      </c>
      <c r="B107" s="14" t="s">
        <v>131</v>
      </c>
      <c r="C107" s="16">
        <v>5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>
      <c r="A108" s="14" t="s">
        <v>28</v>
      </c>
      <c r="B108" s="14" t="s">
        <v>245</v>
      </c>
      <c r="C108" s="16">
        <v>231</v>
      </c>
      <c r="D108" s="16">
        <v>83</v>
      </c>
      <c r="E108" s="16">
        <v>14</v>
      </c>
      <c r="F108" s="16"/>
      <c r="G108" s="16">
        <v>3</v>
      </c>
      <c r="H108" s="16"/>
      <c r="I108" s="16"/>
      <c r="J108" s="16">
        <v>6</v>
      </c>
      <c r="K108" s="16"/>
      <c r="L108" s="16"/>
      <c r="M108" s="16"/>
      <c r="N108" s="16">
        <v>11</v>
      </c>
      <c r="O108" s="16">
        <v>12</v>
      </c>
      <c r="P108" s="16">
        <v>14</v>
      </c>
      <c r="Q108" s="16"/>
      <c r="R108" s="16"/>
      <c r="S108" s="16"/>
      <c r="T108" s="16"/>
      <c r="U108" s="16">
        <v>3</v>
      </c>
      <c r="V108" s="16"/>
      <c r="W108" s="16"/>
      <c r="X108" s="16"/>
      <c r="Y108" s="16"/>
      <c r="Z108" s="16"/>
      <c r="AA108" s="16">
        <v>6</v>
      </c>
      <c r="AB108" s="16">
        <v>108</v>
      </c>
      <c r="AC108" s="16">
        <v>6</v>
      </c>
    </row>
    <row r="109" spans="1:29">
      <c r="A109" s="14" t="s">
        <v>28</v>
      </c>
      <c r="B109" s="14" t="s">
        <v>134</v>
      </c>
      <c r="C109" s="16">
        <v>167</v>
      </c>
      <c r="D109" s="16">
        <v>70</v>
      </c>
      <c r="E109" s="16"/>
      <c r="F109" s="16"/>
      <c r="G109" s="16">
        <v>5</v>
      </c>
      <c r="H109" s="16"/>
      <c r="I109" s="16"/>
      <c r="J109" s="16">
        <v>6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>
        <v>8</v>
      </c>
      <c r="X109" s="16"/>
      <c r="Y109" s="16"/>
      <c r="Z109" s="16">
        <v>56</v>
      </c>
      <c r="AA109" s="16"/>
      <c r="AB109" s="16">
        <v>76</v>
      </c>
      <c r="AC109" s="16"/>
    </row>
    <row r="110" spans="1:29">
      <c r="A110" s="14" t="s">
        <v>28</v>
      </c>
      <c r="B110" s="14" t="s">
        <v>129</v>
      </c>
      <c r="C110" s="16">
        <v>942</v>
      </c>
      <c r="D110" s="16">
        <v>231</v>
      </c>
      <c r="E110" s="16">
        <v>283</v>
      </c>
      <c r="F110" s="16"/>
      <c r="G110" s="16"/>
      <c r="H110" s="16">
        <v>23</v>
      </c>
      <c r="I110" s="16"/>
      <c r="J110" s="16">
        <v>17</v>
      </c>
      <c r="K110" s="16"/>
      <c r="L110" s="16"/>
      <c r="M110" s="16"/>
      <c r="N110" s="16">
        <v>246</v>
      </c>
      <c r="O110" s="16">
        <v>258</v>
      </c>
      <c r="P110" s="16">
        <v>68</v>
      </c>
      <c r="Q110" s="16">
        <v>24</v>
      </c>
      <c r="R110" s="16"/>
      <c r="S110" s="16"/>
      <c r="T110" s="16">
        <v>3</v>
      </c>
      <c r="U110" s="16">
        <v>4</v>
      </c>
      <c r="V110" s="16"/>
      <c r="W110" s="16">
        <v>6</v>
      </c>
      <c r="X110" s="16"/>
      <c r="Y110" s="16"/>
      <c r="Z110" s="16"/>
      <c r="AA110" s="16">
        <v>32</v>
      </c>
      <c r="AB110" s="16">
        <v>562</v>
      </c>
      <c r="AC110" s="16">
        <v>32</v>
      </c>
    </row>
    <row r="111" spans="1:29">
      <c r="A111" s="14" t="s">
        <v>28</v>
      </c>
      <c r="B111" s="14" t="s">
        <v>137</v>
      </c>
      <c r="C111" s="16">
        <v>1192</v>
      </c>
      <c r="D111" s="16">
        <v>23</v>
      </c>
      <c r="E111" s="16">
        <v>548</v>
      </c>
      <c r="F111" s="16"/>
      <c r="G111" s="16"/>
      <c r="H111" s="16"/>
      <c r="I111" s="16"/>
      <c r="J111" s="16">
        <v>12</v>
      </c>
      <c r="K111" s="16"/>
      <c r="L111" s="16"/>
      <c r="M111" s="16"/>
      <c r="N111" s="16">
        <v>505</v>
      </c>
      <c r="O111" s="16">
        <v>518</v>
      </c>
      <c r="P111" s="16">
        <v>58</v>
      </c>
      <c r="Q111" s="16">
        <v>32</v>
      </c>
      <c r="R111" s="16">
        <v>6</v>
      </c>
      <c r="S111" s="16"/>
      <c r="T111" s="16"/>
      <c r="U111" s="16"/>
      <c r="V111" s="16"/>
      <c r="W111" s="16">
        <v>71</v>
      </c>
      <c r="X111" s="16"/>
      <c r="Y111" s="16"/>
      <c r="Z111" s="16">
        <v>3</v>
      </c>
      <c r="AA111" s="16">
        <v>15</v>
      </c>
      <c r="AB111" s="16">
        <v>571</v>
      </c>
      <c r="AC111" s="16">
        <v>15</v>
      </c>
    </row>
    <row r="112" spans="1:29">
      <c r="A112" s="14" t="s">
        <v>28</v>
      </c>
      <c r="B112" s="14" t="s">
        <v>146</v>
      </c>
      <c r="C112" s="16">
        <v>3050</v>
      </c>
      <c r="D112" s="16">
        <v>1294</v>
      </c>
      <c r="E112" s="16">
        <v>398</v>
      </c>
      <c r="F112" s="16"/>
      <c r="G112" s="16">
        <v>3</v>
      </c>
      <c r="H112" s="16">
        <v>73</v>
      </c>
      <c r="I112" s="16"/>
      <c r="J112" s="16">
        <v>80</v>
      </c>
      <c r="K112" s="16">
        <v>50</v>
      </c>
      <c r="L112" s="16"/>
      <c r="M112" s="16"/>
      <c r="N112" s="16">
        <v>356</v>
      </c>
      <c r="O112" s="16">
        <v>383</v>
      </c>
      <c r="P112" s="16">
        <v>87</v>
      </c>
      <c r="Q112" s="16">
        <v>35</v>
      </c>
      <c r="R112" s="16">
        <v>5</v>
      </c>
      <c r="S112" s="16"/>
      <c r="T112" s="16"/>
      <c r="U112" s="16">
        <v>14</v>
      </c>
      <c r="V112" s="16">
        <v>44</v>
      </c>
      <c r="W112" s="16"/>
      <c r="X112" s="16"/>
      <c r="Y112" s="16"/>
      <c r="Z112" s="16">
        <v>36</v>
      </c>
      <c r="AA112" s="16">
        <v>430</v>
      </c>
      <c r="AB112" s="16">
        <v>2273</v>
      </c>
      <c r="AC112" s="16">
        <v>430</v>
      </c>
    </row>
    <row r="113" spans="1:29">
      <c r="A113" s="14" t="s">
        <v>28</v>
      </c>
      <c r="B113" s="14" t="s">
        <v>138</v>
      </c>
      <c r="C113" s="16">
        <v>516</v>
      </c>
      <c r="D113" s="16">
        <v>130</v>
      </c>
      <c r="E113" s="16">
        <v>28</v>
      </c>
      <c r="F113" s="16"/>
      <c r="G113" s="16">
        <v>12</v>
      </c>
      <c r="H113" s="16"/>
      <c r="I113" s="16"/>
      <c r="J113" s="16">
        <v>20</v>
      </c>
      <c r="K113" s="16"/>
      <c r="L113" s="16"/>
      <c r="M113" s="16"/>
      <c r="N113" s="16">
        <v>20</v>
      </c>
      <c r="O113" s="16">
        <v>21</v>
      </c>
      <c r="P113" s="16">
        <v>4</v>
      </c>
      <c r="Q113" s="16"/>
      <c r="R113" s="16">
        <v>3</v>
      </c>
      <c r="S113" s="16"/>
      <c r="T113" s="16"/>
      <c r="U113" s="16">
        <v>7</v>
      </c>
      <c r="V113" s="16"/>
      <c r="W113" s="16">
        <v>35</v>
      </c>
      <c r="X113" s="16"/>
      <c r="Y113" s="16"/>
      <c r="Z113" s="16">
        <v>24</v>
      </c>
      <c r="AA113" s="16">
        <v>8</v>
      </c>
      <c r="AB113" s="16">
        <v>181</v>
      </c>
      <c r="AC113" s="16">
        <v>8</v>
      </c>
    </row>
    <row r="114" spans="1:29">
      <c r="A114" s="14" t="s">
        <v>28</v>
      </c>
      <c r="B114" s="14" t="s">
        <v>143</v>
      </c>
      <c r="C114" s="16">
        <v>54</v>
      </c>
      <c r="D114" s="16"/>
      <c r="E114" s="16">
        <v>34</v>
      </c>
      <c r="F114" s="16"/>
      <c r="G114" s="16"/>
      <c r="H114" s="16"/>
      <c r="I114" s="16"/>
      <c r="J114" s="16"/>
      <c r="K114" s="16"/>
      <c r="L114" s="16"/>
      <c r="M114" s="16"/>
      <c r="N114" s="16">
        <v>23</v>
      </c>
      <c r="O114" s="16">
        <v>23</v>
      </c>
      <c r="P114" s="16"/>
      <c r="Q114" s="16"/>
      <c r="R114" s="16">
        <v>6</v>
      </c>
      <c r="S114" s="16"/>
      <c r="T114" s="16"/>
      <c r="U114" s="16"/>
      <c r="V114" s="16"/>
      <c r="W114" s="16"/>
      <c r="X114" s="16"/>
      <c r="Y114" s="16"/>
      <c r="Z114" s="16"/>
      <c r="AA114" s="16"/>
      <c r="AB114" s="16">
        <v>37</v>
      </c>
      <c r="AC114" s="16"/>
    </row>
    <row r="115" spans="1:29">
      <c r="A115" s="14" t="s">
        <v>28</v>
      </c>
      <c r="B115" s="14" t="s">
        <v>142</v>
      </c>
      <c r="C115" s="16">
        <v>52</v>
      </c>
      <c r="D115" s="16"/>
      <c r="E115" s="16">
        <v>10</v>
      </c>
      <c r="F115" s="16"/>
      <c r="G115" s="16"/>
      <c r="H115" s="16"/>
      <c r="I115" s="16"/>
      <c r="J115" s="16"/>
      <c r="K115" s="16"/>
      <c r="L115" s="16"/>
      <c r="M115" s="16"/>
      <c r="N115" s="16">
        <v>10</v>
      </c>
      <c r="O115" s="16">
        <v>11</v>
      </c>
      <c r="P115" s="16"/>
      <c r="Q115" s="16"/>
      <c r="R115" s="16"/>
      <c r="S115" s="16"/>
      <c r="T115" s="16"/>
      <c r="U115" s="16"/>
      <c r="V115" s="16"/>
      <c r="W115" s="16">
        <v>5</v>
      </c>
      <c r="X115" s="16"/>
      <c r="Y115" s="16"/>
      <c r="Z115" s="16"/>
      <c r="AA115" s="16"/>
      <c r="AB115" s="16">
        <v>13</v>
      </c>
      <c r="AC115" s="16"/>
    </row>
    <row r="116" spans="1:29">
      <c r="A116" s="14" t="s">
        <v>28</v>
      </c>
      <c r="B116" s="14" t="s">
        <v>147</v>
      </c>
      <c r="C116" s="16">
        <v>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>
      <c r="A117" s="14" t="s">
        <v>28</v>
      </c>
      <c r="B117" s="14" t="s">
        <v>140</v>
      </c>
      <c r="C117" s="16">
        <v>38</v>
      </c>
      <c r="D117" s="16">
        <v>10</v>
      </c>
      <c r="E117" s="16">
        <v>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>
        <v>6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>
        <v>11</v>
      </c>
      <c r="AC117" s="16"/>
    </row>
    <row r="118" spans="1:29">
      <c r="A118" s="14" t="s">
        <v>28</v>
      </c>
      <c r="B118" s="14" t="s">
        <v>144</v>
      </c>
      <c r="C118" s="16">
        <v>4109</v>
      </c>
      <c r="D118" s="16">
        <v>2233</v>
      </c>
      <c r="E118" s="16">
        <v>498</v>
      </c>
      <c r="F118" s="16"/>
      <c r="G118" s="16"/>
      <c r="H118" s="16">
        <v>17</v>
      </c>
      <c r="I118" s="16"/>
      <c r="J118" s="16">
        <v>284</v>
      </c>
      <c r="K118" s="16">
        <v>215</v>
      </c>
      <c r="L118" s="16"/>
      <c r="M118" s="16">
        <v>5</v>
      </c>
      <c r="N118" s="16">
        <v>416</v>
      </c>
      <c r="O118" s="16">
        <v>481</v>
      </c>
      <c r="P118" s="16">
        <v>51</v>
      </c>
      <c r="Q118" s="16">
        <v>26</v>
      </c>
      <c r="R118" s="16">
        <v>31</v>
      </c>
      <c r="S118" s="16"/>
      <c r="T118" s="16"/>
      <c r="U118" s="16">
        <v>16</v>
      </c>
      <c r="V118" s="16">
        <v>22</v>
      </c>
      <c r="W118" s="16">
        <v>21</v>
      </c>
      <c r="X118" s="16"/>
      <c r="Y118" s="16"/>
      <c r="Z118" s="16">
        <v>35</v>
      </c>
      <c r="AA118" s="16">
        <v>227</v>
      </c>
      <c r="AB118" s="16">
        <v>3233</v>
      </c>
      <c r="AC118" s="16">
        <v>227</v>
      </c>
    </row>
    <row r="119" spans="1:29">
      <c r="A119" s="14" t="s">
        <v>28</v>
      </c>
      <c r="B119" s="14" t="s">
        <v>145</v>
      </c>
      <c r="C119" s="16">
        <v>375</v>
      </c>
      <c r="D119" s="16">
        <v>65</v>
      </c>
      <c r="E119" s="16">
        <v>26</v>
      </c>
      <c r="F119" s="16"/>
      <c r="G119" s="16">
        <v>6</v>
      </c>
      <c r="H119" s="16">
        <v>6</v>
      </c>
      <c r="I119" s="16"/>
      <c r="J119" s="16">
        <v>7</v>
      </c>
      <c r="K119" s="16"/>
      <c r="L119" s="16"/>
      <c r="M119" s="16"/>
      <c r="N119" s="16">
        <v>6</v>
      </c>
      <c r="O119" s="16">
        <v>9</v>
      </c>
      <c r="P119" s="16">
        <v>11</v>
      </c>
      <c r="Q119" s="16">
        <v>4</v>
      </c>
      <c r="R119" s="16"/>
      <c r="S119" s="16"/>
      <c r="T119" s="16"/>
      <c r="U119" s="16"/>
      <c r="V119" s="16"/>
      <c r="W119" s="16"/>
      <c r="X119" s="16"/>
      <c r="Y119" s="16"/>
      <c r="Z119" s="16">
        <v>15</v>
      </c>
      <c r="AA119" s="16">
        <v>40</v>
      </c>
      <c r="AB119" s="16">
        <v>146</v>
      </c>
      <c r="AC119" s="16">
        <v>40</v>
      </c>
    </row>
    <row r="120" spans="1:29">
      <c r="A120" s="14" t="s">
        <v>28</v>
      </c>
      <c r="B120" s="14" t="s">
        <v>159</v>
      </c>
      <c r="C120" s="16">
        <v>77</v>
      </c>
      <c r="D120" s="16"/>
      <c r="E120" s="16">
        <v>5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>
        <v>3</v>
      </c>
      <c r="R120" s="16"/>
      <c r="S120" s="16"/>
      <c r="T120" s="16"/>
      <c r="U120" s="16"/>
      <c r="V120" s="16"/>
      <c r="W120" s="16">
        <v>4</v>
      </c>
      <c r="X120" s="16"/>
      <c r="Y120" s="16"/>
      <c r="Z120" s="16"/>
      <c r="AA120" s="16"/>
      <c r="AB120" s="16"/>
      <c r="AC120" s="16"/>
    </row>
    <row r="121" spans="1:29">
      <c r="A121" s="14" t="s">
        <v>28</v>
      </c>
      <c r="B121" s="14" t="s">
        <v>155</v>
      </c>
      <c r="C121" s="16">
        <v>1928</v>
      </c>
      <c r="D121" s="16">
        <v>1059</v>
      </c>
      <c r="E121" s="16">
        <v>204</v>
      </c>
      <c r="F121" s="16"/>
      <c r="G121" s="16"/>
      <c r="H121" s="16">
        <v>4</v>
      </c>
      <c r="I121" s="16"/>
      <c r="J121" s="16">
        <v>64</v>
      </c>
      <c r="K121" s="16">
        <v>17</v>
      </c>
      <c r="L121" s="16"/>
      <c r="M121" s="16"/>
      <c r="N121" s="16">
        <v>178</v>
      </c>
      <c r="O121" s="16">
        <v>191</v>
      </c>
      <c r="P121" s="16">
        <v>49</v>
      </c>
      <c r="Q121" s="16">
        <v>3</v>
      </c>
      <c r="R121" s="16"/>
      <c r="S121" s="16"/>
      <c r="T121" s="16"/>
      <c r="U121" s="16">
        <v>13</v>
      </c>
      <c r="V121" s="16"/>
      <c r="W121" s="16"/>
      <c r="X121" s="16"/>
      <c r="Y121" s="16"/>
      <c r="Z121" s="16">
        <v>14</v>
      </c>
      <c r="AA121" s="16">
        <v>73</v>
      </c>
      <c r="AB121" s="16">
        <v>1362</v>
      </c>
      <c r="AC121" s="16">
        <v>73</v>
      </c>
    </row>
    <row r="122" spans="1:29">
      <c r="A122" s="14" t="s">
        <v>28</v>
      </c>
      <c r="B122" s="14" t="s">
        <v>153</v>
      </c>
      <c r="C122" s="16">
        <v>510</v>
      </c>
      <c r="D122" s="16">
        <v>46</v>
      </c>
      <c r="E122" s="16">
        <v>98</v>
      </c>
      <c r="F122" s="16"/>
      <c r="G122" s="16"/>
      <c r="H122" s="16"/>
      <c r="I122" s="16"/>
      <c r="J122" s="16">
        <v>18</v>
      </c>
      <c r="K122" s="16"/>
      <c r="L122" s="16"/>
      <c r="M122" s="16"/>
      <c r="N122" s="16">
        <v>53</v>
      </c>
      <c r="O122" s="16">
        <v>56</v>
      </c>
      <c r="P122" s="16"/>
      <c r="Q122" s="16">
        <v>5</v>
      </c>
      <c r="R122" s="16">
        <v>32</v>
      </c>
      <c r="S122" s="16"/>
      <c r="T122" s="16"/>
      <c r="U122" s="16"/>
      <c r="V122" s="16"/>
      <c r="W122" s="16">
        <v>20</v>
      </c>
      <c r="X122" s="16"/>
      <c r="Y122" s="16"/>
      <c r="Z122" s="16">
        <v>10</v>
      </c>
      <c r="AA122" s="16">
        <v>46</v>
      </c>
      <c r="AB122" s="16">
        <v>195</v>
      </c>
      <c r="AC122" s="16">
        <v>46</v>
      </c>
    </row>
    <row r="123" spans="1:29">
      <c r="A123" s="14" t="s">
        <v>28</v>
      </c>
      <c r="B123" s="14" t="s">
        <v>167</v>
      </c>
      <c r="C123" s="16">
        <v>286</v>
      </c>
      <c r="D123" s="16">
        <v>9</v>
      </c>
      <c r="E123" s="16">
        <v>75</v>
      </c>
      <c r="F123" s="16"/>
      <c r="G123" s="16"/>
      <c r="H123" s="16"/>
      <c r="I123" s="16"/>
      <c r="J123" s="16"/>
      <c r="K123" s="16"/>
      <c r="L123" s="16"/>
      <c r="M123" s="16"/>
      <c r="N123" s="16">
        <v>37</v>
      </c>
      <c r="O123" s="16">
        <v>38</v>
      </c>
      <c r="P123" s="16"/>
      <c r="Q123" s="16"/>
      <c r="R123" s="16">
        <v>111</v>
      </c>
      <c r="S123" s="16"/>
      <c r="T123" s="16"/>
      <c r="U123" s="16">
        <v>12</v>
      </c>
      <c r="V123" s="16"/>
      <c r="W123" s="16">
        <v>5</v>
      </c>
      <c r="X123" s="16"/>
      <c r="Y123" s="16"/>
      <c r="Z123" s="16"/>
      <c r="AA123" s="16">
        <v>7</v>
      </c>
      <c r="AB123" s="16">
        <v>92</v>
      </c>
      <c r="AC123" s="16">
        <v>7</v>
      </c>
    </row>
    <row r="124" spans="1:29">
      <c r="A124" s="14" t="s">
        <v>28</v>
      </c>
      <c r="B124" s="14" t="s">
        <v>169</v>
      </c>
      <c r="C124" s="16">
        <v>13809</v>
      </c>
      <c r="D124" s="16">
        <v>4961</v>
      </c>
      <c r="E124" s="16">
        <v>1062</v>
      </c>
      <c r="F124" s="16"/>
      <c r="G124" s="16">
        <v>85</v>
      </c>
      <c r="H124" s="16">
        <v>7</v>
      </c>
      <c r="I124" s="16">
        <v>23</v>
      </c>
      <c r="J124" s="16">
        <v>273</v>
      </c>
      <c r="K124" s="16">
        <v>22</v>
      </c>
      <c r="L124" s="16">
        <v>42</v>
      </c>
      <c r="M124" s="16">
        <v>17</v>
      </c>
      <c r="N124" s="16">
        <v>820</v>
      </c>
      <c r="O124" s="16">
        <v>2389</v>
      </c>
      <c r="P124" s="16">
        <v>239</v>
      </c>
      <c r="Q124" s="16">
        <v>159</v>
      </c>
      <c r="R124" s="16">
        <v>73</v>
      </c>
      <c r="S124" s="16"/>
      <c r="T124" s="16">
        <v>10</v>
      </c>
      <c r="U124" s="16">
        <v>108</v>
      </c>
      <c r="V124" s="16">
        <v>13</v>
      </c>
      <c r="W124" s="16">
        <v>352</v>
      </c>
      <c r="X124" s="16"/>
      <c r="Y124" s="16"/>
      <c r="Z124" s="16">
        <v>160</v>
      </c>
      <c r="AA124" s="16">
        <v>1085</v>
      </c>
      <c r="AB124" s="16">
        <v>8605</v>
      </c>
      <c r="AC124" s="16">
        <v>1085</v>
      </c>
    </row>
    <row r="125" spans="1:29">
      <c r="A125" s="14" t="s">
        <v>28</v>
      </c>
      <c r="B125" s="14" t="s">
        <v>166</v>
      </c>
      <c r="C125" s="16">
        <v>663</v>
      </c>
      <c r="D125" s="16"/>
      <c r="E125" s="16">
        <v>444</v>
      </c>
      <c r="F125" s="16">
        <v>10</v>
      </c>
      <c r="G125" s="16"/>
      <c r="H125" s="16"/>
      <c r="I125" s="16"/>
      <c r="J125" s="16"/>
      <c r="K125" s="16"/>
      <c r="L125" s="16"/>
      <c r="M125" s="16"/>
      <c r="N125" s="16">
        <v>444</v>
      </c>
      <c r="O125" s="16">
        <v>444</v>
      </c>
      <c r="P125" s="16"/>
      <c r="Q125" s="16"/>
      <c r="R125" s="16"/>
      <c r="S125" s="16"/>
      <c r="T125" s="16"/>
      <c r="U125" s="16"/>
      <c r="V125" s="16"/>
      <c r="W125" s="16">
        <v>130</v>
      </c>
      <c r="X125" s="16"/>
      <c r="Y125" s="16"/>
      <c r="Z125" s="16"/>
      <c r="AA125" s="16"/>
      <c r="AB125" s="16">
        <v>453</v>
      </c>
      <c r="AC125" s="16"/>
    </row>
    <row r="126" spans="1:29">
      <c r="A126" s="14" t="s">
        <v>28</v>
      </c>
      <c r="B126" s="14" t="s">
        <v>156</v>
      </c>
      <c r="C126" s="16">
        <v>41</v>
      </c>
      <c r="D126" s="16">
        <v>11</v>
      </c>
      <c r="E126" s="16">
        <v>4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>
        <v>5</v>
      </c>
      <c r="AA126" s="16"/>
      <c r="AB126" s="16">
        <v>16</v>
      </c>
      <c r="AC126" s="16"/>
    </row>
    <row r="127" spans="1:29">
      <c r="A127" s="14" t="s">
        <v>28</v>
      </c>
      <c r="B127" s="14" t="s">
        <v>164</v>
      </c>
      <c r="C127" s="16">
        <v>2103</v>
      </c>
      <c r="D127" s="16">
        <v>1056</v>
      </c>
      <c r="E127" s="16">
        <v>247</v>
      </c>
      <c r="F127" s="16">
        <v>11</v>
      </c>
      <c r="G127" s="16"/>
      <c r="H127" s="16"/>
      <c r="I127" s="16"/>
      <c r="J127" s="16">
        <v>128</v>
      </c>
      <c r="K127" s="16">
        <v>9</v>
      </c>
      <c r="L127" s="16"/>
      <c r="M127" s="16"/>
      <c r="N127" s="16">
        <v>108</v>
      </c>
      <c r="O127" s="16">
        <v>167</v>
      </c>
      <c r="P127" s="16">
        <v>20</v>
      </c>
      <c r="Q127" s="16"/>
      <c r="R127" s="16"/>
      <c r="S127" s="16"/>
      <c r="T127" s="16"/>
      <c r="U127" s="16"/>
      <c r="V127" s="16"/>
      <c r="W127" s="16">
        <v>12</v>
      </c>
      <c r="X127" s="16"/>
      <c r="Y127" s="16"/>
      <c r="Z127" s="16">
        <v>27</v>
      </c>
      <c r="AA127" s="16">
        <v>324</v>
      </c>
      <c r="AB127" s="16">
        <v>1690</v>
      </c>
      <c r="AC127" s="16">
        <v>324</v>
      </c>
    </row>
    <row r="128" spans="1:29">
      <c r="A128" s="14" t="s">
        <v>28</v>
      </c>
      <c r="B128" s="14" t="s">
        <v>154</v>
      </c>
      <c r="C128" s="16">
        <v>2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>
      <c r="A129" s="14" t="s">
        <v>28</v>
      </c>
      <c r="B129" s="14" t="s">
        <v>161</v>
      </c>
      <c r="C129" s="16">
        <v>721</v>
      </c>
      <c r="D129" s="16">
        <v>322</v>
      </c>
      <c r="E129" s="16">
        <v>33</v>
      </c>
      <c r="F129" s="16">
        <v>4</v>
      </c>
      <c r="G129" s="16"/>
      <c r="H129" s="16"/>
      <c r="I129" s="16"/>
      <c r="J129" s="16">
        <v>82</v>
      </c>
      <c r="K129" s="16">
        <v>5</v>
      </c>
      <c r="L129" s="16"/>
      <c r="M129" s="16"/>
      <c r="N129" s="16">
        <v>18</v>
      </c>
      <c r="O129" s="16">
        <v>29</v>
      </c>
      <c r="P129" s="16"/>
      <c r="Q129" s="16"/>
      <c r="R129" s="16">
        <v>6</v>
      </c>
      <c r="S129" s="16"/>
      <c r="T129" s="16"/>
      <c r="U129" s="16"/>
      <c r="V129" s="16">
        <v>9</v>
      </c>
      <c r="W129" s="16">
        <v>6</v>
      </c>
      <c r="X129" s="16"/>
      <c r="Y129" s="16"/>
      <c r="Z129" s="16">
        <v>20</v>
      </c>
      <c r="AA129" s="16">
        <v>194</v>
      </c>
      <c r="AB129" s="16">
        <v>576</v>
      </c>
      <c r="AC129" s="16">
        <v>194</v>
      </c>
    </row>
    <row r="130" spans="1:29">
      <c r="A130" s="14" t="s">
        <v>28</v>
      </c>
      <c r="B130" s="14" t="s">
        <v>162</v>
      </c>
      <c r="C130" s="16">
        <v>50</v>
      </c>
      <c r="D130" s="16">
        <v>15</v>
      </c>
      <c r="E130" s="16">
        <v>5</v>
      </c>
      <c r="F130" s="16"/>
      <c r="G130" s="16"/>
      <c r="H130" s="16"/>
      <c r="I130" s="16"/>
      <c r="J130" s="16"/>
      <c r="K130" s="16"/>
      <c r="L130" s="16"/>
      <c r="M130" s="16"/>
      <c r="N130" s="16">
        <v>4</v>
      </c>
      <c r="O130" s="16">
        <v>4</v>
      </c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>
        <v>5</v>
      </c>
      <c r="AA130" s="16"/>
      <c r="AB130" s="16">
        <v>21</v>
      </c>
      <c r="AC130" s="16"/>
    </row>
    <row r="131" spans="1:29">
      <c r="A131" s="14" t="s">
        <v>28</v>
      </c>
      <c r="B131" s="14" t="s">
        <v>165</v>
      </c>
      <c r="C131" s="16">
        <v>1588</v>
      </c>
      <c r="D131" s="16">
        <v>576</v>
      </c>
      <c r="E131" s="16">
        <v>178</v>
      </c>
      <c r="F131" s="16"/>
      <c r="G131" s="16"/>
      <c r="H131" s="16"/>
      <c r="I131" s="16"/>
      <c r="J131" s="16">
        <v>304</v>
      </c>
      <c r="K131" s="16"/>
      <c r="L131" s="16"/>
      <c r="M131" s="16"/>
      <c r="N131" s="16">
        <v>116</v>
      </c>
      <c r="O131" s="16">
        <v>128</v>
      </c>
      <c r="P131" s="16">
        <v>3</v>
      </c>
      <c r="Q131" s="16">
        <v>3</v>
      </c>
      <c r="R131" s="16">
        <v>21</v>
      </c>
      <c r="S131" s="16"/>
      <c r="T131" s="16"/>
      <c r="U131" s="16"/>
      <c r="V131" s="16"/>
      <c r="W131" s="16">
        <v>48</v>
      </c>
      <c r="X131" s="16"/>
      <c r="Y131" s="16"/>
      <c r="Z131" s="16">
        <v>21</v>
      </c>
      <c r="AA131" s="16">
        <v>446</v>
      </c>
      <c r="AB131" s="16">
        <v>1206</v>
      </c>
      <c r="AC131" s="16">
        <v>446</v>
      </c>
    </row>
    <row r="132" spans="1:29">
      <c r="A132" s="14" t="s">
        <v>28</v>
      </c>
      <c r="B132" s="14" t="s">
        <v>246</v>
      </c>
      <c r="C132" s="16">
        <v>19</v>
      </c>
      <c r="D132" s="16">
        <v>3</v>
      </c>
      <c r="E132" s="16">
        <v>4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>
        <v>5</v>
      </c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>
        <v>10</v>
      </c>
      <c r="AC132" s="16"/>
    </row>
    <row r="133" spans="1:29">
      <c r="A133" s="14" t="s">
        <v>28</v>
      </c>
      <c r="B133" s="14" t="s">
        <v>168</v>
      </c>
      <c r="C133" s="16">
        <v>20125</v>
      </c>
      <c r="D133" s="16">
        <v>4890</v>
      </c>
      <c r="E133" s="16">
        <v>1379</v>
      </c>
      <c r="F133" s="16"/>
      <c r="G133" s="16">
        <v>59</v>
      </c>
      <c r="H133" s="16">
        <v>38</v>
      </c>
      <c r="I133" s="16">
        <v>5</v>
      </c>
      <c r="J133" s="16">
        <v>835</v>
      </c>
      <c r="K133" s="16">
        <v>137</v>
      </c>
      <c r="L133" s="16">
        <v>52</v>
      </c>
      <c r="M133" s="16">
        <v>9</v>
      </c>
      <c r="N133" s="16">
        <v>629</v>
      </c>
      <c r="O133" s="16">
        <v>1097</v>
      </c>
      <c r="P133" s="16">
        <v>355</v>
      </c>
      <c r="Q133" s="16">
        <v>263</v>
      </c>
      <c r="R133" s="16">
        <v>170</v>
      </c>
      <c r="S133" s="16">
        <v>17</v>
      </c>
      <c r="T133" s="16">
        <v>17</v>
      </c>
      <c r="U133" s="16">
        <v>34</v>
      </c>
      <c r="V133" s="16">
        <v>35</v>
      </c>
      <c r="W133" s="16">
        <v>394</v>
      </c>
      <c r="X133" s="16"/>
      <c r="Y133" s="16"/>
      <c r="Z133" s="16">
        <v>467</v>
      </c>
      <c r="AA133" s="16">
        <v>2501</v>
      </c>
      <c r="AB133" s="16">
        <v>9218</v>
      </c>
      <c r="AC133" s="16">
        <v>2501</v>
      </c>
    </row>
    <row r="134" spans="1:29">
      <c r="A134" s="14" t="s">
        <v>28</v>
      </c>
      <c r="B134" s="14" t="s">
        <v>93</v>
      </c>
      <c r="C134" s="16">
        <v>6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>
        <v>3</v>
      </c>
      <c r="X134" s="16"/>
      <c r="Y134" s="16"/>
      <c r="Z134" s="16"/>
      <c r="AA134" s="16"/>
      <c r="AB134" s="16"/>
      <c r="AC134" s="16"/>
    </row>
    <row r="135" spans="1:29">
      <c r="A135" s="14" t="s">
        <v>28</v>
      </c>
      <c r="B135" s="14" t="s">
        <v>150</v>
      </c>
      <c r="C135" s="16">
        <v>588</v>
      </c>
      <c r="D135" s="16">
        <v>318</v>
      </c>
      <c r="E135" s="16">
        <v>30</v>
      </c>
      <c r="F135" s="16"/>
      <c r="G135" s="16"/>
      <c r="H135" s="16"/>
      <c r="I135" s="16"/>
      <c r="J135" s="16">
        <v>18</v>
      </c>
      <c r="K135" s="16">
        <v>6</v>
      </c>
      <c r="L135" s="16"/>
      <c r="M135" s="16"/>
      <c r="N135" s="16">
        <v>18</v>
      </c>
      <c r="O135" s="16">
        <v>25</v>
      </c>
      <c r="P135" s="16">
        <v>13</v>
      </c>
      <c r="Q135" s="16">
        <v>8</v>
      </c>
      <c r="R135" s="16"/>
      <c r="S135" s="16"/>
      <c r="T135" s="16"/>
      <c r="U135" s="16"/>
      <c r="V135" s="16"/>
      <c r="W135" s="16">
        <v>6</v>
      </c>
      <c r="X135" s="16"/>
      <c r="Y135" s="16"/>
      <c r="Z135" s="16">
        <v>4</v>
      </c>
      <c r="AA135" s="16">
        <v>15</v>
      </c>
      <c r="AB135" s="16">
        <v>368</v>
      </c>
      <c r="AC135" s="16">
        <v>15</v>
      </c>
    </row>
    <row r="136" spans="1:29">
      <c r="A136" s="14" t="s">
        <v>28</v>
      </c>
      <c r="B136" s="14" t="s">
        <v>149</v>
      </c>
      <c r="C136" s="16">
        <v>43</v>
      </c>
      <c r="D136" s="16">
        <v>23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>
        <v>24</v>
      </c>
      <c r="AC136" s="16"/>
    </row>
    <row r="137" spans="1:29">
      <c r="A137" s="14" t="s">
        <v>28</v>
      </c>
      <c r="B137" s="14" t="s">
        <v>158</v>
      </c>
      <c r="C137" s="16">
        <v>300</v>
      </c>
      <c r="D137" s="16">
        <v>45</v>
      </c>
      <c r="E137" s="16">
        <v>68</v>
      </c>
      <c r="F137" s="16"/>
      <c r="G137" s="16"/>
      <c r="H137" s="16">
        <v>7</v>
      </c>
      <c r="I137" s="16"/>
      <c r="J137" s="16">
        <v>4</v>
      </c>
      <c r="K137" s="16"/>
      <c r="L137" s="16"/>
      <c r="M137" s="16"/>
      <c r="N137" s="16">
        <v>61</v>
      </c>
      <c r="O137" s="16">
        <v>67</v>
      </c>
      <c r="P137" s="16">
        <v>23</v>
      </c>
      <c r="Q137" s="16">
        <v>4</v>
      </c>
      <c r="R137" s="16"/>
      <c r="S137" s="16"/>
      <c r="T137" s="16"/>
      <c r="U137" s="16"/>
      <c r="V137" s="16"/>
      <c r="W137" s="16">
        <v>6</v>
      </c>
      <c r="X137" s="16"/>
      <c r="Y137" s="16"/>
      <c r="Z137" s="16"/>
      <c r="AA137" s="16"/>
      <c r="AB137" s="16">
        <v>127</v>
      </c>
      <c r="AC137" s="16"/>
    </row>
    <row r="138" spans="1:29">
      <c r="A138" s="14" t="s">
        <v>28</v>
      </c>
      <c r="B138" s="14" t="s">
        <v>151</v>
      </c>
      <c r="C138" s="16">
        <v>9032</v>
      </c>
      <c r="D138" s="16">
        <v>6277</v>
      </c>
      <c r="E138" s="16">
        <v>687</v>
      </c>
      <c r="F138" s="16"/>
      <c r="G138" s="16">
        <v>38</v>
      </c>
      <c r="H138" s="16">
        <v>12</v>
      </c>
      <c r="I138" s="16"/>
      <c r="J138" s="16">
        <v>351</v>
      </c>
      <c r="K138" s="16">
        <v>47</v>
      </c>
      <c r="L138" s="16"/>
      <c r="M138" s="16">
        <v>22</v>
      </c>
      <c r="N138" s="16">
        <v>622</v>
      </c>
      <c r="O138" s="16">
        <v>649</v>
      </c>
      <c r="P138" s="16">
        <v>44</v>
      </c>
      <c r="Q138" s="16">
        <v>12</v>
      </c>
      <c r="R138" s="16">
        <v>32</v>
      </c>
      <c r="S138" s="16"/>
      <c r="T138" s="16"/>
      <c r="U138" s="16">
        <v>13</v>
      </c>
      <c r="V138" s="16">
        <v>11</v>
      </c>
      <c r="W138" s="16">
        <v>5</v>
      </c>
      <c r="X138" s="16"/>
      <c r="Y138" s="16"/>
      <c r="Z138" s="16">
        <v>73</v>
      </c>
      <c r="AA138" s="16">
        <v>718</v>
      </c>
      <c r="AB138" s="16">
        <v>7747</v>
      </c>
      <c r="AC138" s="16">
        <v>718</v>
      </c>
    </row>
    <row r="139" spans="1:29">
      <c r="A139" s="14" t="s">
        <v>28</v>
      </c>
      <c r="B139" s="14" t="s">
        <v>163</v>
      </c>
      <c r="C139" s="16">
        <v>5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>
      <c r="A140" s="14" t="s">
        <v>28</v>
      </c>
      <c r="B140" s="14" t="s">
        <v>148</v>
      </c>
      <c r="C140" s="16">
        <v>7846</v>
      </c>
      <c r="D140" s="16">
        <v>2559</v>
      </c>
      <c r="E140" s="16">
        <v>1209</v>
      </c>
      <c r="F140" s="16"/>
      <c r="G140" s="16">
        <v>6</v>
      </c>
      <c r="H140" s="16">
        <v>60</v>
      </c>
      <c r="I140" s="16"/>
      <c r="J140" s="16">
        <v>433</v>
      </c>
      <c r="K140" s="16">
        <v>41</v>
      </c>
      <c r="L140" s="16"/>
      <c r="M140" s="16">
        <v>17</v>
      </c>
      <c r="N140" s="16">
        <v>607</v>
      </c>
      <c r="O140" s="16">
        <v>749</v>
      </c>
      <c r="P140" s="16">
        <v>113</v>
      </c>
      <c r="Q140" s="16">
        <v>98</v>
      </c>
      <c r="R140" s="16">
        <v>40</v>
      </c>
      <c r="S140" s="16"/>
      <c r="T140" s="16">
        <v>175</v>
      </c>
      <c r="U140" s="16">
        <v>6</v>
      </c>
      <c r="V140" s="16">
        <v>16</v>
      </c>
      <c r="W140" s="16">
        <v>31</v>
      </c>
      <c r="X140" s="16">
        <v>1221</v>
      </c>
      <c r="Y140" s="16"/>
      <c r="Z140" s="16">
        <v>95</v>
      </c>
      <c r="AA140" s="16">
        <v>647</v>
      </c>
      <c r="AB140" s="16">
        <v>5955</v>
      </c>
      <c r="AC140" s="16">
        <v>647</v>
      </c>
    </row>
    <row r="141" spans="1:29">
      <c r="A141" s="14" t="s">
        <v>28</v>
      </c>
      <c r="B141" s="14" t="s">
        <v>170</v>
      </c>
      <c r="C141" s="16">
        <v>399</v>
      </c>
      <c r="D141" s="16">
        <v>31</v>
      </c>
      <c r="E141" s="16">
        <v>52</v>
      </c>
      <c r="F141" s="16"/>
      <c r="G141" s="16">
        <v>13</v>
      </c>
      <c r="H141" s="16">
        <v>3</v>
      </c>
      <c r="I141" s="16"/>
      <c r="J141" s="16">
        <v>32</v>
      </c>
      <c r="K141" s="16"/>
      <c r="L141" s="16"/>
      <c r="M141" s="16"/>
      <c r="N141" s="16">
        <v>33</v>
      </c>
      <c r="O141" s="16">
        <v>39</v>
      </c>
      <c r="P141" s="16">
        <v>7</v>
      </c>
      <c r="Q141" s="16"/>
      <c r="R141" s="16">
        <v>54</v>
      </c>
      <c r="S141" s="16"/>
      <c r="T141" s="16">
        <v>4</v>
      </c>
      <c r="U141" s="16"/>
      <c r="V141" s="16"/>
      <c r="W141" s="16">
        <v>31</v>
      </c>
      <c r="X141" s="16"/>
      <c r="Y141" s="16"/>
      <c r="Z141" s="16">
        <v>3</v>
      </c>
      <c r="AA141" s="16">
        <v>51</v>
      </c>
      <c r="AB141" s="16">
        <v>161</v>
      </c>
      <c r="AC141" s="16">
        <v>51</v>
      </c>
    </row>
    <row r="142" spans="1:29">
      <c r="A142" s="14" t="s">
        <v>28</v>
      </c>
      <c r="B142" s="14" t="s">
        <v>157</v>
      </c>
      <c r="C142" s="16">
        <v>1651</v>
      </c>
      <c r="D142" s="16">
        <v>15</v>
      </c>
      <c r="E142" s="16">
        <v>332</v>
      </c>
      <c r="F142" s="16">
        <v>8</v>
      </c>
      <c r="G142" s="16"/>
      <c r="H142" s="16"/>
      <c r="I142" s="16"/>
      <c r="J142" s="16">
        <v>12</v>
      </c>
      <c r="K142" s="16"/>
      <c r="L142" s="16"/>
      <c r="M142" s="16"/>
      <c r="N142" s="16">
        <v>250</v>
      </c>
      <c r="O142" s="16">
        <v>253</v>
      </c>
      <c r="P142" s="16">
        <v>58</v>
      </c>
      <c r="Q142" s="16">
        <v>49</v>
      </c>
      <c r="R142" s="16">
        <v>18</v>
      </c>
      <c r="S142" s="16"/>
      <c r="T142" s="16"/>
      <c r="U142" s="16">
        <v>76</v>
      </c>
      <c r="V142" s="16"/>
      <c r="W142" s="16">
        <v>85</v>
      </c>
      <c r="X142" s="16"/>
      <c r="Y142" s="16"/>
      <c r="Z142" s="16">
        <v>3</v>
      </c>
      <c r="AA142" s="16">
        <v>9</v>
      </c>
      <c r="AB142" s="16">
        <v>323</v>
      </c>
      <c r="AC142" s="16">
        <v>9</v>
      </c>
    </row>
    <row r="143" spans="1:29">
      <c r="A143" s="14" t="s">
        <v>28</v>
      </c>
      <c r="B143" s="14" t="s">
        <v>171</v>
      </c>
      <c r="C143" s="16">
        <v>784</v>
      </c>
      <c r="D143" s="16">
        <v>154</v>
      </c>
      <c r="E143" s="16">
        <v>225</v>
      </c>
      <c r="F143" s="16"/>
      <c r="G143" s="16">
        <v>8</v>
      </c>
      <c r="H143" s="16">
        <v>14</v>
      </c>
      <c r="I143" s="16"/>
      <c r="J143" s="16">
        <v>34</v>
      </c>
      <c r="K143" s="16"/>
      <c r="L143" s="16"/>
      <c r="M143" s="16">
        <v>21</v>
      </c>
      <c r="N143" s="16">
        <v>156</v>
      </c>
      <c r="O143" s="16">
        <v>161</v>
      </c>
      <c r="P143" s="16">
        <v>10</v>
      </c>
      <c r="Q143" s="16">
        <v>5</v>
      </c>
      <c r="R143" s="16">
        <v>147</v>
      </c>
      <c r="S143" s="16"/>
      <c r="T143" s="16">
        <v>7</v>
      </c>
      <c r="U143" s="16"/>
      <c r="V143" s="16"/>
      <c r="W143" s="16">
        <v>5</v>
      </c>
      <c r="X143" s="16"/>
      <c r="Y143" s="16"/>
      <c r="Z143" s="16"/>
      <c r="AA143" s="16">
        <v>47</v>
      </c>
      <c r="AB143" s="16">
        <v>477</v>
      </c>
      <c r="AC143" s="16">
        <v>47</v>
      </c>
    </row>
    <row r="144" spans="1:29">
      <c r="A144" s="14" t="s">
        <v>28</v>
      </c>
      <c r="B144" s="14" t="s">
        <v>180</v>
      </c>
      <c r="C144" s="16">
        <v>2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>
      <c r="A145" s="14" t="s">
        <v>28</v>
      </c>
      <c r="B145" s="14" t="s">
        <v>179</v>
      </c>
      <c r="C145" s="16">
        <v>1563</v>
      </c>
      <c r="D145" s="16">
        <v>91</v>
      </c>
      <c r="E145" s="16">
        <v>325</v>
      </c>
      <c r="F145" s="16"/>
      <c r="G145" s="16"/>
      <c r="H145" s="16"/>
      <c r="I145" s="16"/>
      <c r="J145" s="16">
        <v>17</v>
      </c>
      <c r="K145" s="16">
        <v>4</v>
      </c>
      <c r="L145" s="16">
        <v>6</v>
      </c>
      <c r="M145" s="16">
        <v>10</v>
      </c>
      <c r="N145" s="16">
        <v>184</v>
      </c>
      <c r="O145" s="16">
        <v>303</v>
      </c>
      <c r="P145" s="16">
        <v>55</v>
      </c>
      <c r="Q145" s="16">
        <v>21</v>
      </c>
      <c r="R145" s="16">
        <v>38</v>
      </c>
      <c r="S145" s="16"/>
      <c r="T145" s="16">
        <v>5</v>
      </c>
      <c r="U145" s="16"/>
      <c r="V145" s="16"/>
      <c r="W145" s="16">
        <v>113</v>
      </c>
      <c r="X145" s="16"/>
      <c r="Y145" s="16"/>
      <c r="Z145" s="16">
        <v>6</v>
      </c>
      <c r="AA145" s="16">
        <v>10</v>
      </c>
      <c r="AB145" s="16">
        <v>545</v>
      </c>
      <c r="AC145" s="16">
        <v>10</v>
      </c>
    </row>
    <row r="146" spans="1:29">
      <c r="A146" s="14" t="s">
        <v>28</v>
      </c>
      <c r="B146" s="14" t="s">
        <v>177</v>
      </c>
      <c r="C146" s="16">
        <v>14059</v>
      </c>
      <c r="D146" s="16">
        <v>2461</v>
      </c>
      <c r="E146" s="16">
        <v>2534</v>
      </c>
      <c r="F146" s="16">
        <v>68</v>
      </c>
      <c r="G146" s="16">
        <v>362</v>
      </c>
      <c r="H146" s="16">
        <v>81</v>
      </c>
      <c r="I146" s="16"/>
      <c r="J146" s="16">
        <v>642</v>
      </c>
      <c r="K146" s="16">
        <v>34</v>
      </c>
      <c r="L146" s="16"/>
      <c r="M146" s="16">
        <v>41</v>
      </c>
      <c r="N146" s="16">
        <v>194</v>
      </c>
      <c r="O146" s="16">
        <v>339</v>
      </c>
      <c r="P146" s="16">
        <v>111</v>
      </c>
      <c r="Q146" s="16">
        <v>45</v>
      </c>
      <c r="R146" s="16">
        <v>30</v>
      </c>
      <c r="S146" s="16"/>
      <c r="T146" s="16">
        <v>56</v>
      </c>
      <c r="U146" s="16">
        <v>4</v>
      </c>
      <c r="V146" s="16">
        <v>123</v>
      </c>
      <c r="W146" s="16">
        <v>6</v>
      </c>
      <c r="X146" s="16"/>
      <c r="Y146" s="16"/>
      <c r="Z146" s="16">
        <v>67</v>
      </c>
      <c r="AA146" s="16">
        <v>3782</v>
      </c>
      <c r="AB146" s="16">
        <v>9601</v>
      </c>
      <c r="AC146" s="16">
        <v>3782</v>
      </c>
    </row>
    <row r="147" spans="1:29">
      <c r="A147" s="14" t="s">
        <v>28</v>
      </c>
      <c r="B147" s="14" t="s">
        <v>172</v>
      </c>
      <c r="C147" s="16">
        <v>62</v>
      </c>
      <c r="D147" s="16">
        <v>9</v>
      </c>
      <c r="E147" s="16">
        <v>11</v>
      </c>
      <c r="F147" s="16"/>
      <c r="G147" s="16"/>
      <c r="H147" s="16"/>
      <c r="I147" s="16"/>
      <c r="J147" s="16"/>
      <c r="K147" s="16"/>
      <c r="L147" s="16"/>
      <c r="M147" s="16"/>
      <c r="N147" s="16">
        <v>9</v>
      </c>
      <c r="O147" s="16">
        <v>11</v>
      </c>
      <c r="P147" s="16"/>
      <c r="Q147" s="16"/>
      <c r="R147" s="16">
        <v>4</v>
      </c>
      <c r="S147" s="16"/>
      <c r="T147" s="16"/>
      <c r="U147" s="16"/>
      <c r="V147" s="16"/>
      <c r="W147" s="16">
        <v>4</v>
      </c>
      <c r="X147" s="16"/>
      <c r="Y147" s="16"/>
      <c r="Z147" s="16"/>
      <c r="AA147" s="16">
        <v>4</v>
      </c>
      <c r="AB147" s="16">
        <v>27</v>
      </c>
      <c r="AC147" s="16">
        <v>4</v>
      </c>
    </row>
    <row r="148" spans="1:29">
      <c r="A148" s="14" t="s">
        <v>28</v>
      </c>
      <c r="B148" s="14" t="s">
        <v>182</v>
      </c>
      <c r="C148" s="16">
        <v>8096</v>
      </c>
      <c r="D148" s="16">
        <v>1127</v>
      </c>
      <c r="E148" s="16">
        <v>1486</v>
      </c>
      <c r="F148" s="16"/>
      <c r="G148" s="16">
        <v>75</v>
      </c>
      <c r="H148" s="16">
        <v>4</v>
      </c>
      <c r="I148" s="16"/>
      <c r="J148" s="16">
        <v>365</v>
      </c>
      <c r="K148" s="16">
        <v>50</v>
      </c>
      <c r="L148" s="16"/>
      <c r="M148" s="16">
        <v>64</v>
      </c>
      <c r="N148" s="16">
        <v>320</v>
      </c>
      <c r="O148" s="16">
        <v>591</v>
      </c>
      <c r="P148" s="16">
        <v>270</v>
      </c>
      <c r="Q148" s="16">
        <v>19</v>
      </c>
      <c r="R148" s="16">
        <v>267</v>
      </c>
      <c r="S148" s="16"/>
      <c r="T148" s="16">
        <v>11</v>
      </c>
      <c r="U148" s="16">
        <v>1276</v>
      </c>
      <c r="V148" s="16">
        <v>195</v>
      </c>
      <c r="W148" s="16">
        <v>53</v>
      </c>
      <c r="X148" s="16"/>
      <c r="Y148" s="16"/>
      <c r="Z148" s="16">
        <v>212</v>
      </c>
      <c r="AA148" s="16">
        <v>1313</v>
      </c>
      <c r="AB148" s="16">
        <v>4548</v>
      </c>
      <c r="AC148" s="16">
        <v>1313</v>
      </c>
    </row>
    <row r="149" spans="1:29">
      <c r="A149" s="14" t="s">
        <v>28</v>
      </c>
      <c r="B149" s="14" t="s">
        <v>176</v>
      </c>
      <c r="C149" s="16">
        <v>1341</v>
      </c>
      <c r="D149" s="16">
        <v>64</v>
      </c>
      <c r="E149" s="16">
        <v>299</v>
      </c>
      <c r="F149" s="16"/>
      <c r="G149" s="16"/>
      <c r="H149" s="16">
        <v>4</v>
      </c>
      <c r="I149" s="16"/>
      <c r="J149" s="16">
        <v>50</v>
      </c>
      <c r="K149" s="16">
        <v>19</v>
      </c>
      <c r="L149" s="16">
        <v>9</v>
      </c>
      <c r="M149" s="16">
        <v>7</v>
      </c>
      <c r="N149" s="16">
        <v>199</v>
      </c>
      <c r="O149" s="16">
        <v>243</v>
      </c>
      <c r="P149" s="16">
        <v>107</v>
      </c>
      <c r="Q149" s="16">
        <v>16</v>
      </c>
      <c r="R149" s="16">
        <v>52</v>
      </c>
      <c r="S149" s="16"/>
      <c r="T149" s="16"/>
      <c r="U149" s="16"/>
      <c r="V149" s="16"/>
      <c r="W149" s="16">
        <v>23</v>
      </c>
      <c r="X149" s="16"/>
      <c r="Y149" s="16"/>
      <c r="Z149" s="16">
        <v>15</v>
      </c>
      <c r="AA149" s="16">
        <v>139</v>
      </c>
      <c r="AB149" s="16">
        <v>564</v>
      </c>
      <c r="AC149" s="16">
        <v>139</v>
      </c>
    </row>
    <row r="150" spans="1:29">
      <c r="A150" s="14" t="s">
        <v>28</v>
      </c>
      <c r="B150" s="14" t="s">
        <v>173</v>
      </c>
      <c r="C150" s="16">
        <v>3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>
      <c r="A151" s="14" t="s">
        <v>28</v>
      </c>
      <c r="B151" s="14" t="s">
        <v>175</v>
      </c>
      <c r="C151" s="16">
        <v>1731</v>
      </c>
      <c r="D151" s="16">
        <v>302</v>
      </c>
      <c r="E151" s="16">
        <v>90</v>
      </c>
      <c r="F151" s="16"/>
      <c r="G151" s="16"/>
      <c r="H151" s="16"/>
      <c r="I151" s="16"/>
      <c r="J151" s="16">
        <v>6</v>
      </c>
      <c r="K151" s="16"/>
      <c r="L151" s="16"/>
      <c r="M151" s="16"/>
      <c r="N151" s="16">
        <v>76</v>
      </c>
      <c r="O151" s="16">
        <v>82</v>
      </c>
      <c r="P151" s="16">
        <v>8</v>
      </c>
      <c r="Q151" s="16">
        <v>4</v>
      </c>
      <c r="R151" s="16">
        <v>5</v>
      </c>
      <c r="S151" s="16"/>
      <c r="T151" s="16"/>
      <c r="U151" s="16">
        <v>3</v>
      </c>
      <c r="V151" s="16"/>
      <c r="W151" s="16">
        <v>6</v>
      </c>
      <c r="X151" s="16"/>
      <c r="Y151" s="16"/>
      <c r="Z151" s="16">
        <v>42</v>
      </c>
      <c r="AA151" s="16">
        <v>34</v>
      </c>
      <c r="AB151" s="16">
        <v>431</v>
      </c>
      <c r="AC151" s="16">
        <v>34</v>
      </c>
    </row>
    <row r="152" spans="1:29">
      <c r="A152" s="14" t="s">
        <v>28</v>
      </c>
      <c r="B152" s="14" t="s">
        <v>181</v>
      </c>
      <c r="C152" s="16">
        <v>10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>
        <v>6</v>
      </c>
      <c r="AB152" s="16">
        <v>8</v>
      </c>
      <c r="AC152" s="16">
        <v>6</v>
      </c>
    </row>
    <row r="153" spans="1:29">
      <c r="A153" s="14" t="s">
        <v>28</v>
      </c>
      <c r="B153" s="14" t="s">
        <v>174</v>
      </c>
      <c r="C153" s="16">
        <v>64</v>
      </c>
      <c r="D153" s="16">
        <v>23</v>
      </c>
      <c r="E153" s="16">
        <v>3</v>
      </c>
      <c r="F153" s="16"/>
      <c r="G153" s="16"/>
      <c r="H153" s="16"/>
      <c r="I153" s="16"/>
      <c r="J153" s="16">
        <v>9</v>
      </c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>
        <v>25</v>
      </c>
      <c r="AB153" s="16">
        <v>54</v>
      </c>
      <c r="AC153" s="16">
        <v>25</v>
      </c>
    </row>
    <row r="154" spans="1:29">
      <c r="A154" s="14" t="s">
        <v>28</v>
      </c>
      <c r="B154" s="14" t="s">
        <v>160</v>
      </c>
      <c r="C154" s="16">
        <v>88</v>
      </c>
      <c r="D154" s="16">
        <v>14</v>
      </c>
      <c r="E154" s="16">
        <v>11</v>
      </c>
      <c r="F154" s="16"/>
      <c r="G154" s="16"/>
      <c r="H154" s="16"/>
      <c r="I154" s="16"/>
      <c r="J154" s="16">
        <v>4</v>
      </c>
      <c r="K154" s="16"/>
      <c r="L154" s="16"/>
      <c r="M154" s="16"/>
      <c r="N154" s="16">
        <v>11</v>
      </c>
      <c r="O154" s="16">
        <v>15</v>
      </c>
      <c r="P154" s="16"/>
      <c r="Q154" s="16"/>
      <c r="R154" s="16"/>
      <c r="S154" s="16"/>
      <c r="T154" s="16"/>
      <c r="U154" s="16"/>
      <c r="V154" s="16"/>
      <c r="W154" s="16">
        <v>11</v>
      </c>
      <c r="X154" s="16"/>
      <c r="Y154" s="16"/>
      <c r="Z154" s="16">
        <v>8</v>
      </c>
      <c r="AA154" s="16">
        <v>7</v>
      </c>
      <c r="AB154" s="16">
        <v>37</v>
      </c>
      <c r="AC154" s="16">
        <v>7</v>
      </c>
    </row>
    <row r="155" spans="1:29">
      <c r="A155" s="14" t="s">
        <v>28</v>
      </c>
      <c r="B155" s="14" t="s">
        <v>178</v>
      </c>
      <c r="C155" s="16">
        <v>5400</v>
      </c>
      <c r="D155" s="16">
        <v>1073</v>
      </c>
      <c r="E155" s="16">
        <v>214</v>
      </c>
      <c r="F155" s="16"/>
      <c r="G155" s="16">
        <v>26</v>
      </c>
      <c r="H155" s="16">
        <v>98</v>
      </c>
      <c r="I155" s="16"/>
      <c r="J155" s="16">
        <v>113</v>
      </c>
      <c r="K155" s="16">
        <v>15</v>
      </c>
      <c r="L155" s="16"/>
      <c r="M155" s="16">
        <v>33</v>
      </c>
      <c r="N155" s="16">
        <v>120</v>
      </c>
      <c r="O155" s="16">
        <v>162</v>
      </c>
      <c r="P155" s="16">
        <v>91</v>
      </c>
      <c r="Q155" s="16">
        <v>26</v>
      </c>
      <c r="R155" s="16">
        <v>171</v>
      </c>
      <c r="S155" s="16"/>
      <c r="T155" s="16">
        <v>8</v>
      </c>
      <c r="U155" s="16">
        <v>38</v>
      </c>
      <c r="V155" s="16">
        <v>107</v>
      </c>
      <c r="W155" s="16">
        <v>34</v>
      </c>
      <c r="X155" s="16"/>
      <c r="Y155" s="16"/>
      <c r="Z155" s="16">
        <v>67</v>
      </c>
      <c r="AA155" s="16">
        <v>2082</v>
      </c>
      <c r="AB155" s="16">
        <v>3655</v>
      </c>
      <c r="AC155" s="16">
        <v>2082</v>
      </c>
    </row>
    <row r="156" spans="1:29">
      <c r="A156" s="14" t="s">
        <v>28</v>
      </c>
      <c r="B156" s="14" t="s">
        <v>183</v>
      </c>
      <c r="C156" s="16">
        <v>488</v>
      </c>
      <c r="D156" s="16">
        <v>144</v>
      </c>
      <c r="E156" s="16">
        <v>27</v>
      </c>
      <c r="F156" s="16"/>
      <c r="G156" s="16">
        <v>10</v>
      </c>
      <c r="H156" s="16">
        <v>13</v>
      </c>
      <c r="I156" s="16"/>
      <c r="J156" s="16">
        <v>34</v>
      </c>
      <c r="K156" s="16">
        <v>3</v>
      </c>
      <c r="L156" s="16"/>
      <c r="M156" s="16">
        <v>6</v>
      </c>
      <c r="N156" s="16">
        <v>21</v>
      </c>
      <c r="O156" s="16">
        <v>23</v>
      </c>
      <c r="P156" s="16"/>
      <c r="Q156" s="16"/>
      <c r="R156" s="16"/>
      <c r="S156" s="16"/>
      <c r="T156" s="16">
        <v>13</v>
      </c>
      <c r="U156" s="16"/>
      <c r="V156" s="16"/>
      <c r="W156" s="16">
        <v>30</v>
      </c>
      <c r="X156" s="16"/>
      <c r="Y156" s="16"/>
      <c r="Z156" s="16">
        <v>88</v>
      </c>
      <c r="AA156" s="16">
        <v>33</v>
      </c>
      <c r="AB156" s="16">
        <v>253</v>
      </c>
      <c r="AC156" s="16">
        <v>33</v>
      </c>
    </row>
    <row r="157" spans="1:29">
      <c r="A157" s="14" t="s">
        <v>28</v>
      </c>
      <c r="B157" s="14" t="s">
        <v>189</v>
      </c>
      <c r="C157" s="16">
        <v>636</v>
      </c>
      <c r="D157" s="16">
        <v>65</v>
      </c>
      <c r="E157" s="16">
        <v>202</v>
      </c>
      <c r="F157" s="16"/>
      <c r="G157" s="16"/>
      <c r="H157" s="16"/>
      <c r="I157" s="16"/>
      <c r="J157" s="16">
        <v>13</v>
      </c>
      <c r="K157" s="16"/>
      <c r="L157" s="16"/>
      <c r="M157" s="16"/>
      <c r="N157" s="16">
        <v>185</v>
      </c>
      <c r="O157" s="16">
        <v>196</v>
      </c>
      <c r="P157" s="16">
        <v>6</v>
      </c>
      <c r="Q157" s="16">
        <v>3</v>
      </c>
      <c r="R157" s="16">
        <v>4</v>
      </c>
      <c r="S157" s="16"/>
      <c r="T157" s="16"/>
      <c r="U157" s="16">
        <v>4</v>
      </c>
      <c r="V157" s="16"/>
      <c r="W157" s="16">
        <v>19</v>
      </c>
      <c r="X157" s="16"/>
      <c r="Y157" s="16"/>
      <c r="Z157" s="16"/>
      <c r="AA157" s="16">
        <v>23</v>
      </c>
      <c r="AB157" s="16">
        <v>300</v>
      </c>
      <c r="AC157" s="16">
        <v>23</v>
      </c>
    </row>
    <row r="158" spans="1:29">
      <c r="A158" s="14" t="s">
        <v>28</v>
      </c>
      <c r="B158" s="14" t="s">
        <v>195</v>
      </c>
      <c r="C158" s="16">
        <v>52</v>
      </c>
      <c r="D158" s="16"/>
      <c r="E158" s="16">
        <v>9</v>
      </c>
      <c r="F158" s="16"/>
      <c r="G158" s="16"/>
      <c r="H158" s="16"/>
      <c r="I158" s="16"/>
      <c r="J158" s="16"/>
      <c r="K158" s="16"/>
      <c r="L158" s="16"/>
      <c r="M158" s="16"/>
      <c r="N158" s="16">
        <v>3</v>
      </c>
      <c r="O158" s="16">
        <v>4</v>
      </c>
      <c r="P158" s="16"/>
      <c r="Q158" s="16"/>
      <c r="R158" s="16"/>
      <c r="S158" s="16"/>
      <c r="T158" s="16"/>
      <c r="U158" s="16"/>
      <c r="V158" s="16"/>
      <c r="W158" s="16">
        <v>9</v>
      </c>
      <c r="X158" s="16"/>
      <c r="Y158" s="16"/>
      <c r="Z158" s="16"/>
      <c r="AA158" s="16">
        <v>3</v>
      </c>
      <c r="AB158" s="16">
        <v>13</v>
      </c>
      <c r="AC158" s="16">
        <v>3</v>
      </c>
    </row>
    <row r="159" spans="1:29">
      <c r="A159" s="14" t="s">
        <v>28</v>
      </c>
      <c r="B159" s="14" t="s">
        <v>193</v>
      </c>
      <c r="C159" s="16">
        <v>124</v>
      </c>
      <c r="D159" s="16">
        <v>21</v>
      </c>
      <c r="E159" s="16">
        <v>19</v>
      </c>
      <c r="F159" s="16"/>
      <c r="G159" s="16"/>
      <c r="H159" s="16"/>
      <c r="I159" s="16"/>
      <c r="J159" s="16"/>
      <c r="K159" s="16"/>
      <c r="L159" s="16"/>
      <c r="M159" s="16"/>
      <c r="N159" s="16">
        <v>16</v>
      </c>
      <c r="O159" s="16">
        <v>18</v>
      </c>
      <c r="P159" s="16">
        <v>8</v>
      </c>
      <c r="Q159" s="16"/>
      <c r="R159" s="16"/>
      <c r="S159" s="16"/>
      <c r="T159" s="16"/>
      <c r="U159" s="16"/>
      <c r="V159" s="16"/>
      <c r="W159" s="16">
        <v>3</v>
      </c>
      <c r="X159" s="16"/>
      <c r="Y159" s="16"/>
      <c r="Z159" s="16"/>
      <c r="AA159" s="16"/>
      <c r="AB159" s="16">
        <v>45</v>
      </c>
      <c r="AC159" s="16"/>
    </row>
    <row r="160" spans="1:29">
      <c r="A160" s="14" t="s">
        <v>28</v>
      </c>
      <c r="B160" s="14" t="s">
        <v>184</v>
      </c>
      <c r="C160" s="16">
        <v>1262</v>
      </c>
      <c r="D160" s="16">
        <v>184</v>
      </c>
      <c r="E160" s="16">
        <v>206</v>
      </c>
      <c r="F160" s="16">
        <v>19</v>
      </c>
      <c r="G160" s="16">
        <v>5</v>
      </c>
      <c r="H160" s="16">
        <v>6</v>
      </c>
      <c r="I160" s="16"/>
      <c r="J160" s="16">
        <v>52</v>
      </c>
      <c r="K160" s="16">
        <v>9</v>
      </c>
      <c r="L160" s="16">
        <v>12</v>
      </c>
      <c r="M160" s="16"/>
      <c r="N160" s="16">
        <v>83</v>
      </c>
      <c r="O160" s="16">
        <v>97</v>
      </c>
      <c r="P160" s="16">
        <v>87</v>
      </c>
      <c r="Q160" s="16">
        <v>20</v>
      </c>
      <c r="R160" s="16">
        <v>59</v>
      </c>
      <c r="S160" s="16"/>
      <c r="T160" s="16"/>
      <c r="U160" s="16"/>
      <c r="V160" s="16">
        <v>8</v>
      </c>
      <c r="W160" s="16">
        <v>24</v>
      </c>
      <c r="X160" s="16"/>
      <c r="Y160" s="16"/>
      <c r="Z160" s="16">
        <v>19</v>
      </c>
      <c r="AA160" s="16">
        <v>122</v>
      </c>
      <c r="AB160" s="16">
        <v>549</v>
      </c>
      <c r="AC160" s="16">
        <v>122</v>
      </c>
    </row>
    <row r="161" spans="1:29">
      <c r="A161" s="14" t="s">
        <v>28</v>
      </c>
      <c r="B161" s="14" t="s">
        <v>187</v>
      </c>
      <c r="C161" s="16">
        <v>53</v>
      </c>
      <c r="D161" s="16">
        <v>5</v>
      </c>
      <c r="E161" s="16">
        <v>5</v>
      </c>
      <c r="F161" s="16"/>
      <c r="G161" s="16"/>
      <c r="H161" s="16"/>
      <c r="I161" s="16"/>
      <c r="J161" s="16"/>
      <c r="K161" s="16"/>
      <c r="L161" s="16"/>
      <c r="M161" s="16"/>
      <c r="N161" s="16">
        <v>5</v>
      </c>
      <c r="O161" s="16">
        <v>5</v>
      </c>
      <c r="P161" s="16"/>
      <c r="Q161" s="16"/>
      <c r="R161" s="16">
        <v>4</v>
      </c>
      <c r="S161" s="16"/>
      <c r="T161" s="16"/>
      <c r="U161" s="16"/>
      <c r="V161" s="16"/>
      <c r="W161" s="16">
        <v>8</v>
      </c>
      <c r="X161" s="16"/>
      <c r="Y161" s="16"/>
      <c r="Z161" s="16"/>
      <c r="AA161" s="16"/>
      <c r="AB161" s="16">
        <v>11</v>
      </c>
      <c r="AC161" s="16"/>
    </row>
    <row r="162" spans="1:29">
      <c r="A162" s="14" t="s">
        <v>28</v>
      </c>
      <c r="B162" s="14" t="s">
        <v>196</v>
      </c>
      <c r="C162" s="16">
        <v>391</v>
      </c>
      <c r="D162" s="16">
        <v>78</v>
      </c>
      <c r="E162" s="16">
        <v>53</v>
      </c>
      <c r="F162" s="16"/>
      <c r="G162" s="16"/>
      <c r="H162" s="16"/>
      <c r="I162" s="16"/>
      <c r="J162" s="16">
        <v>13</v>
      </c>
      <c r="K162" s="16">
        <v>8</v>
      </c>
      <c r="L162" s="16"/>
      <c r="M162" s="16">
        <v>3</v>
      </c>
      <c r="N162" s="16">
        <v>27</v>
      </c>
      <c r="O162" s="16">
        <v>37</v>
      </c>
      <c r="P162" s="16">
        <v>23</v>
      </c>
      <c r="Q162" s="16">
        <v>17</v>
      </c>
      <c r="R162" s="16">
        <v>6</v>
      </c>
      <c r="S162" s="16"/>
      <c r="T162" s="16"/>
      <c r="U162" s="16"/>
      <c r="V162" s="16"/>
      <c r="W162" s="16">
        <v>3</v>
      </c>
      <c r="X162" s="16"/>
      <c r="Y162" s="16"/>
      <c r="Z162" s="16">
        <v>18</v>
      </c>
      <c r="AA162" s="16">
        <v>22</v>
      </c>
      <c r="AB162" s="16">
        <v>159</v>
      </c>
      <c r="AC162" s="16">
        <v>22</v>
      </c>
    </row>
    <row r="163" spans="1:29">
      <c r="A163" s="14" t="s">
        <v>28</v>
      </c>
      <c r="B163" s="14" t="s">
        <v>185</v>
      </c>
      <c r="C163" s="16">
        <v>7512</v>
      </c>
      <c r="D163" s="16">
        <v>1438</v>
      </c>
      <c r="E163" s="16">
        <v>1659</v>
      </c>
      <c r="F163" s="16"/>
      <c r="G163" s="16">
        <v>7</v>
      </c>
      <c r="H163" s="16">
        <v>11</v>
      </c>
      <c r="I163" s="16"/>
      <c r="J163" s="16">
        <v>124</v>
      </c>
      <c r="K163" s="16">
        <v>96</v>
      </c>
      <c r="L163" s="16">
        <v>36</v>
      </c>
      <c r="M163" s="16">
        <v>4</v>
      </c>
      <c r="N163" s="16">
        <v>1006</v>
      </c>
      <c r="O163" s="16">
        <v>1384</v>
      </c>
      <c r="P163" s="16">
        <v>434</v>
      </c>
      <c r="Q163" s="16">
        <v>296</v>
      </c>
      <c r="R163" s="16">
        <v>317</v>
      </c>
      <c r="S163" s="16">
        <v>9</v>
      </c>
      <c r="T163" s="16">
        <v>5</v>
      </c>
      <c r="U163" s="16">
        <v>7</v>
      </c>
      <c r="V163" s="16">
        <v>4</v>
      </c>
      <c r="W163" s="16">
        <v>22</v>
      </c>
      <c r="X163" s="16"/>
      <c r="Y163" s="16"/>
      <c r="Z163" s="16">
        <v>92</v>
      </c>
      <c r="AA163" s="16">
        <v>263</v>
      </c>
      <c r="AB163" s="16">
        <v>3543</v>
      </c>
      <c r="AC163" s="16">
        <v>263</v>
      </c>
    </row>
    <row r="164" spans="1:29">
      <c r="A164" s="14" t="s">
        <v>28</v>
      </c>
      <c r="B164" s="14" t="s">
        <v>188</v>
      </c>
      <c r="C164" s="16">
        <v>9496</v>
      </c>
      <c r="D164" s="16">
        <v>3522</v>
      </c>
      <c r="E164" s="16">
        <v>1328</v>
      </c>
      <c r="F164" s="16"/>
      <c r="G164" s="16"/>
      <c r="H164" s="16">
        <v>22</v>
      </c>
      <c r="I164" s="16"/>
      <c r="J164" s="16">
        <v>109</v>
      </c>
      <c r="K164" s="16">
        <v>4</v>
      </c>
      <c r="L164" s="16">
        <v>15</v>
      </c>
      <c r="M164" s="16">
        <v>8</v>
      </c>
      <c r="N164" s="16">
        <v>575</v>
      </c>
      <c r="O164" s="16">
        <v>756</v>
      </c>
      <c r="P164" s="16">
        <v>239</v>
      </c>
      <c r="Q164" s="16">
        <v>448</v>
      </c>
      <c r="R164" s="16">
        <v>42</v>
      </c>
      <c r="S164" s="16"/>
      <c r="T164" s="16"/>
      <c r="U164" s="16">
        <v>17</v>
      </c>
      <c r="V164" s="16"/>
      <c r="W164" s="16">
        <v>762</v>
      </c>
      <c r="X164" s="16"/>
      <c r="Y164" s="16"/>
      <c r="Z164" s="16">
        <v>464</v>
      </c>
      <c r="AA164" s="16">
        <v>365</v>
      </c>
      <c r="AB164" s="16">
        <v>4927</v>
      </c>
      <c r="AC164" s="16">
        <v>365</v>
      </c>
    </row>
    <row r="165" spans="1:29">
      <c r="A165" s="14" t="s">
        <v>28</v>
      </c>
      <c r="B165" s="14" t="s">
        <v>190</v>
      </c>
      <c r="C165" s="16">
        <v>37486</v>
      </c>
      <c r="D165" s="16">
        <v>18035</v>
      </c>
      <c r="E165" s="16">
        <v>4476</v>
      </c>
      <c r="F165" s="16">
        <v>15</v>
      </c>
      <c r="G165" s="16">
        <v>389</v>
      </c>
      <c r="H165" s="16">
        <v>78</v>
      </c>
      <c r="I165" s="16"/>
      <c r="J165" s="16">
        <v>1627</v>
      </c>
      <c r="K165" s="16">
        <v>111</v>
      </c>
      <c r="L165" s="16">
        <v>20</v>
      </c>
      <c r="M165" s="16">
        <v>842</v>
      </c>
      <c r="N165" s="16">
        <v>3671</v>
      </c>
      <c r="O165" s="16">
        <v>5727</v>
      </c>
      <c r="P165" s="16">
        <v>767</v>
      </c>
      <c r="Q165" s="16">
        <v>290</v>
      </c>
      <c r="R165" s="16">
        <v>895</v>
      </c>
      <c r="S165" s="16"/>
      <c r="T165" s="16">
        <v>3</v>
      </c>
      <c r="U165" s="16">
        <v>148</v>
      </c>
      <c r="V165" s="16">
        <v>128</v>
      </c>
      <c r="W165" s="16">
        <v>809</v>
      </c>
      <c r="X165" s="16"/>
      <c r="Y165" s="16"/>
      <c r="Z165" s="16">
        <v>421</v>
      </c>
      <c r="AA165" s="16">
        <v>2293</v>
      </c>
      <c r="AB165" s="16">
        <v>27990</v>
      </c>
      <c r="AC165" s="16">
        <v>2293</v>
      </c>
    </row>
    <row r="166" spans="1:29">
      <c r="A166" s="14" t="s">
        <v>28</v>
      </c>
      <c r="B166" s="14" t="s">
        <v>194</v>
      </c>
      <c r="C166" s="16">
        <v>29695</v>
      </c>
      <c r="D166" s="16">
        <v>13930</v>
      </c>
      <c r="E166" s="16">
        <v>3079</v>
      </c>
      <c r="F166" s="16">
        <v>47</v>
      </c>
      <c r="G166" s="16">
        <v>41</v>
      </c>
      <c r="H166" s="16">
        <v>62</v>
      </c>
      <c r="I166" s="16"/>
      <c r="J166" s="16">
        <v>2945</v>
      </c>
      <c r="K166" s="16">
        <v>975</v>
      </c>
      <c r="L166" s="16">
        <v>6</v>
      </c>
      <c r="M166" s="16">
        <v>589</v>
      </c>
      <c r="N166" s="16">
        <v>2258</v>
      </c>
      <c r="O166" s="16">
        <v>2612</v>
      </c>
      <c r="P166" s="16">
        <v>637</v>
      </c>
      <c r="Q166" s="16">
        <v>40</v>
      </c>
      <c r="R166" s="16">
        <v>17</v>
      </c>
      <c r="S166" s="16"/>
      <c r="T166" s="16">
        <v>22</v>
      </c>
      <c r="U166" s="16">
        <v>7</v>
      </c>
      <c r="V166" s="16">
        <v>125</v>
      </c>
      <c r="W166" s="16">
        <v>111</v>
      </c>
      <c r="X166" s="16"/>
      <c r="Y166" s="16"/>
      <c r="Z166" s="16">
        <v>296</v>
      </c>
      <c r="AA166" s="16">
        <v>5670</v>
      </c>
      <c r="AB166" s="16">
        <v>24718</v>
      </c>
      <c r="AC166" s="16">
        <v>5670</v>
      </c>
    </row>
    <row r="167" spans="1:29">
      <c r="A167" s="14" t="s">
        <v>28</v>
      </c>
      <c r="B167" s="14" t="s">
        <v>192</v>
      </c>
      <c r="C167" s="16">
        <v>975</v>
      </c>
      <c r="D167" s="16">
        <v>369</v>
      </c>
      <c r="E167" s="16">
        <v>80</v>
      </c>
      <c r="F167" s="16"/>
      <c r="G167" s="16"/>
      <c r="H167" s="16"/>
      <c r="I167" s="16"/>
      <c r="J167" s="16">
        <v>25</v>
      </c>
      <c r="K167" s="16"/>
      <c r="L167" s="16"/>
      <c r="M167" s="16"/>
      <c r="N167" s="16">
        <v>52</v>
      </c>
      <c r="O167" s="16">
        <v>57</v>
      </c>
      <c r="P167" s="16">
        <v>10</v>
      </c>
      <c r="Q167" s="16">
        <v>13</v>
      </c>
      <c r="R167" s="16"/>
      <c r="S167" s="16"/>
      <c r="T167" s="16"/>
      <c r="U167" s="16"/>
      <c r="V167" s="16"/>
      <c r="W167" s="16">
        <v>22</v>
      </c>
      <c r="X167" s="16"/>
      <c r="Y167" s="16"/>
      <c r="Z167" s="16">
        <v>29</v>
      </c>
      <c r="AA167" s="16">
        <v>77</v>
      </c>
      <c r="AB167" s="16">
        <v>519</v>
      </c>
      <c r="AC167" s="16">
        <v>77</v>
      </c>
    </row>
    <row r="168" spans="1:29">
      <c r="A168" s="14" t="s">
        <v>28</v>
      </c>
      <c r="B168" s="14" t="s">
        <v>197</v>
      </c>
      <c r="C168" s="16">
        <v>134</v>
      </c>
      <c r="D168" s="16">
        <v>25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>
        <v>6</v>
      </c>
      <c r="X168" s="16"/>
      <c r="Y168" s="16"/>
      <c r="Z168" s="16">
        <v>21</v>
      </c>
      <c r="AA168" s="16"/>
      <c r="AB168" s="16">
        <v>27</v>
      </c>
      <c r="AC168" s="16"/>
    </row>
    <row r="169" spans="1:29">
      <c r="A169" s="14" t="s">
        <v>28</v>
      </c>
      <c r="B169" s="14" t="s">
        <v>198</v>
      </c>
      <c r="C169" s="16">
        <v>717</v>
      </c>
      <c r="D169" s="16">
        <v>217</v>
      </c>
      <c r="E169" s="16">
        <v>118</v>
      </c>
      <c r="F169" s="16"/>
      <c r="G169" s="16">
        <v>15</v>
      </c>
      <c r="H169" s="16"/>
      <c r="I169" s="16"/>
      <c r="J169" s="16">
        <v>84</v>
      </c>
      <c r="K169" s="16"/>
      <c r="L169" s="16"/>
      <c r="M169" s="16"/>
      <c r="N169" s="16">
        <v>44</v>
      </c>
      <c r="O169" s="16">
        <v>55</v>
      </c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>
        <v>6</v>
      </c>
      <c r="AA169" s="16">
        <v>223</v>
      </c>
      <c r="AB169" s="16">
        <v>581</v>
      </c>
      <c r="AC169" s="16">
        <v>223</v>
      </c>
    </row>
    <row r="170" spans="1:29">
      <c r="A170" s="14" t="s">
        <v>28</v>
      </c>
      <c r="B170" s="14" t="s">
        <v>199</v>
      </c>
      <c r="C170" s="16">
        <v>15386</v>
      </c>
      <c r="D170" s="16">
        <v>5974</v>
      </c>
      <c r="E170" s="16">
        <v>3872</v>
      </c>
      <c r="F170" s="16">
        <v>10</v>
      </c>
      <c r="G170" s="16">
        <v>40</v>
      </c>
      <c r="H170" s="16">
        <v>25</v>
      </c>
      <c r="I170" s="16"/>
      <c r="J170" s="16">
        <v>595</v>
      </c>
      <c r="K170" s="16">
        <v>102</v>
      </c>
      <c r="L170" s="16"/>
      <c r="M170" s="16">
        <v>157</v>
      </c>
      <c r="N170" s="16">
        <v>3654</v>
      </c>
      <c r="O170" s="16">
        <v>3860</v>
      </c>
      <c r="P170" s="16">
        <v>161</v>
      </c>
      <c r="Q170" s="16">
        <v>29</v>
      </c>
      <c r="R170" s="16">
        <v>157</v>
      </c>
      <c r="S170" s="16">
        <v>3</v>
      </c>
      <c r="T170" s="16">
        <v>4</v>
      </c>
      <c r="U170" s="16">
        <v>93</v>
      </c>
      <c r="V170" s="16">
        <v>26</v>
      </c>
      <c r="W170" s="16">
        <v>83</v>
      </c>
      <c r="X170" s="16"/>
      <c r="Y170" s="16"/>
      <c r="Z170" s="16">
        <v>143</v>
      </c>
      <c r="AA170" s="16">
        <v>764</v>
      </c>
      <c r="AB170" s="16">
        <v>11050</v>
      </c>
      <c r="AC170" s="16">
        <v>764</v>
      </c>
    </row>
    <row r="171" spans="1:29">
      <c r="A171" s="14" t="s">
        <v>28</v>
      </c>
      <c r="B171" s="14" t="s">
        <v>201</v>
      </c>
      <c r="C171" s="16">
        <v>89948</v>
      </c>
      <c r="D171" s="16">
        <v>52190</v>
      </c>
      <c r="E171" s="16">
        <v>11377</v>
      </c>
      <c r="F171" s="16">
        <v>13</v>
      </c>
      <c r="G171" s="16">
        <v>78</v>
      </c>
      <c r="H171" s="16">
        <v>121</v>
      </c>
      <c r="I171" s="16">
        <v>28</v>
      </c>
      <c r="J171" s="16">
        <v>1684</v>
      </c>
      <c r="K171" s="16">
        <v>1228</v>
      </c>
      <c r="L171" s="16">
        <v>121</v>
      </c>
      <c r="M171" s="16">
        <v>59</v>
      </c>
      <c r="N171" s="16">
        <v>8080</v>
      </c>
      <c r="O171" s="16">
        <v>8809</v>
      </c>
      <c r="P171" s="16">
        <v>2554</v>
      </c>
      <c r="Q171" s="16">
        <v>3013</v>
      </c>
      <c r="R171" s="16">
        <v>41</v>
      </c>
      <c r="S171" s="16">
        <v>48</v>
      </c>
      <c r="T171" s="16"/>
      <c r="U171" s="16">
        <v>235</v>
      </c>
      <c r="V171" s="16">
        <v>341</v>
      </c>
      <c r="W171" s="16">
        <v>303</v>
      </c>
      <c r="X171" s="16"/>
      <c r="Y171" s="16"/>
      <c r="Z171" s="16">
        <v>634</v>
      </c>
      <c r="AA171" s="16">
        <v>2838</v>
      </c>
      <c r="AB171" s="16">
        <v>64972</v>
      </c>
      <c r="AC171" s="16">
        <v>2838</v>
      </c>
    </row>
    <row r="172" spans="1:29">
      <c r="A172" s="14" t="s">
        <v>28</v>
      </c>
      <c r="B172" s="14" t="s">
        <v>202</v>
      </c>
      <c r="C172" s="16">
        <v>405</v>
      </c>
      <c r="D172" s="16">
        <v>38</v>
      </c>
      <c r="E172" s="16">
        <v>101</v>
      </c>
      <c r="F172" s="16"/>
      <c r="G172" s="16"/>
      <c r="H172" s="16">
        <v>3</v>
      </c>
      <c r="I172" s="16"/>
      <c r="J172" s="16">
        <v>3</v>
      </c>
      <c r="K172" s="16"/>
      <c r="L172" s="16"/>
      <c r="M172" s="16"/>
      <c r="N172" s="16">
        <v>74</v>
      </c>
      <c r="O172" s="16">
        <v>84</v>
      </c>
      <c r="P172" s="16">
        <v>8</v>
      </c>
      <c r="Q172" s="16">
        <v>3</v>
      </c>
      <c r="R172" s="16">
        <v>22</v>
      </c>
      <c r="S172" s="16"/>
      <c r="T172" s="16"/>
      <c r="U172" s="16">
        <v>43</v>
      </c>
      <c r="V172" s="16"/>
      <c r="W172" s="16">
        <v>6</v>
      </c>
      <c r="X172" s="16"/>
      <c r="Y172" s="16"/>
      <c r="Z172" s="16"/>
      <c r="AA172" s="16">
        <v>9</v>
      </c>
      <c r="AB172" s="16">
        <v>158</v>
      </c>
      <c r="AC172" s="16">
        <v>9</v>
      </c>
    </row>
    <row r="173" spans="1:29">
      <c r="A173" s="14" t="s">
        <v>28</v>
      </c>
      <c r="B173" s="14" t="s">
        <v>215</v>
      </c>
      <c r="C173" s="16">
        <v>76</v>
      </c>
      <c r="D173" s="16">
        <v>10</v>
      </c>
      <c r="E173" s="16">
        <v>25</v>
      </c>
      <c r="F173" s="16"/>
      <c r="G173" s="16"/>
      <c r="H173" s="16"/>
      <c r="I173" s="16"/>
      <c r="J173" s="16">
        <v>4</v>
      </c>
      <c r="K173" s="16"/>
      <c r="L173" s="16"/>
      <c r="M173" s="16">
        <v>3</v>
      </c>
      <c r="N173" s="16">
        <v>15</v>
      </c>
      <c r="O173" s="16">
        <v>19</v>
      </c>
      <c r="P173" s="16"/>
      <c r="Q173" s="16"/>
      <c r="R173" s="16">
        <v>5</v>
      </c>
      <c r="S173" s="16"/>
      <c r="T173" s="16"/>
      <c r="U173" s="16"/>
      <c r="V173" s="16"/>
      <c r="W173" s="16">
        <v>4</v>
      </c>
      <c r="X173" s="16"/>
      <c r="Y173" s="16"/>
      <c r="Z173" s="16">
        <v>5</v>
      </c>
      <c r="AA173" s="16">
        <v>3</v>
      </c>
      <c r="AB173" s="16">
        <v>45</v>
      </c>
      <c r="AC173" s="16">
        <v>3</v>
      </c>
    </row>
    <row r="174" spans="1:29">
      <c r="A174" s="14" t="s">
        <v>28</v>
      </c>
      <c r="B174" s="14" t="s">
        <v>50</v>
      </c>
      <c r="C174" s="16">
        <v>337</v>
      </c>
      <c r="D174" s="16">
        <v>4</v>
      </c>
      <c r="E174" s="16"/>
      <c r="F174" s="16"/>
      <c r="G174" s="16"/>
      <c r="H174" s="16"/>
      <c r="I174" s="16"/>
      <c r="J174" s="16">
        <v>243</v>
      </c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>
        <v>272</v>
      </c>
      <c r="AB174" s="16">
        <v>278</v>
      </c>
      <c r="AC174" s="16">
        <v>272</v>
      </c>
    </row>
    <row r="175" spans="1:29">
      <c r="A175" s="14" t="s">
        <v>28</v>
      </c>
      <c r="B175" s="14" t="s">
        <v>133</v>
      </c>
      <c r="C175" s="16">
        <v>54</v>
      </c>
      <c r="D175" s="16">
        <v>11</v>
      </c>
      <c r="E175" s="16">
        <v>5</v>
      </c>
      <c r="F175" s="16"/>
      <c r="G175" s="16"/>
      <c r="H175" s="16"/>
      <c r="I175" s="16"/>
      <c r="J175" s="16">
        <v>4</v>
      </c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>
        <v>10</v>
      </c>
      <c r="X175" s="16"/>
      <c r="Y175" s="16"/>
      <c r="Z175" s="16"/>
      <c r="AA175" s="16">
        <v>13</v>
      </c>
      <c r="AB175" s="16">
        <v>28</v>
      </c>
      <c r="AC175" s="16">
        <v>13</v>
      </c>
    </row>
    <row r="176" spans="1:29">
      <c r="A176" s="14" t="s">
        <v>28</v>
      </c>
      <c r="B176" s="14" t="s">
        <v>139</v>
      </c>
      <c r="C176" s="16">
        <v>307</v>
      </c>
      <c r="D176" s="16">
        <v>89</v>
      </c>
      <c r="E176" s="16">
        <v>46</v>
      </c>
      <c r="F176" s="16"/>
      <c r="G176" s="16"/>
      <c r="H176" s="16"/>
      <c r="I176" s="16"/>
      <c r="J176" s="16">
        <v>42</v>
      </c>
      <c r="K176" s="16"/>
      <c r="L176" s="16"/>
      <c r="M176" s="16"/>
      <c r="N176" s="16">
        <v>27</v>
      </c>
      <c r="O176" s="16">
        <v>34</v>
      </c>
      <c r="P176" s="16"/>
      <c r="Q176" s="16">
        <v>6</v>
      </c>
      <c r="R176" s="16"/>
      <c r="S176" s="16"/>
      <c r="T176" s="16"/>
      <c r="U176" s="16"/>
      <c r="V176" s="16"/>
      <c r="W176" s="16">
        <v>27</v>
      </c>
      <c r="X176" s="16"/>
      <c r="Y176" s="16"/>
      <c r="Z176" s="16">
        <v>13</v>
      </c>
      <c r="AA176" s="16">
        <v>80</v>
      </c>
      <c r="AB176" s="16">
        <v>218</v>
      </c>
      <c r="AC176" s="16">
        <v>80</v>
      </c>
    </row>
    <row r="177" spans="1:29">
      <c r="A177" s="14" t="s">
        <v>28</v>
      </c>
      <c r="B177" s="14" t="s">
        <v>152</v>
      </c>
      <c r="C177" s="16">
        <v>285</v>
      </c>
      <c r="D177" s="16">
        <v>29</v>
      </c>
      <c r="E177" s="16"/>
      <c r="F177" s="16"/>
      <c r="G177" s="16"/>
      <c r="H177" s="16"/>
      <c r="I177" s="16"/>
      <c r="J177" s="16">
        <v>11</v>
      </c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>
        <v>5</v>
      </c>
      <c r="AA177" s="16">
        <v>15</v>
      </c>
      <c r="AB177" s="16">
        <v>44</v>
      </c>
      <c r="AC177" s="16">
        <v>15</v>
      </c>
    </row>
    <row r="178" spans="1:29">
      <c r="A178" s="14" t="s">
        <v>28</v>
      </c>
      <c r="B178" s="14" t="s">
        <v>238</v>
      </c>
      <c r="C178" s="16">
        <v>63</v>
      </c>
      <c r="D178" s="16">
        <v>12</v>
      </c>
      <c r="E178" s="16">
        <v>8</v>
      </c>
      <c r="F178" s="16"/>
      <c r="G178" s="16"/>
      <c r="H178" s="16"/>
      <c r="I178" s="16"/>
      <c r="J178" s="16">
        <v>5</v>
      </c>
      <c r="K178" s="16"/>
      <c r="L178" s="16"/>
      <c r="M178" s="16"/>
      <c r="N178" s="16">
        <v>7</v>
      </c>
      <c r="O178" s="16">
        <v>7</v>
      </c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>
        <v>9</v>
      </c>
      <c r="AB178" s="16">
        <v>28</v>
      </c>
      <c r="AC178" s="16">
        <v>9</v>
      </c>
    </row>
    <row r="179" spans="1:29">
      <c r="A179" s="14" t="s">
        <v>28</v>
      </c>
      <c r="B179" s="14" t="s">
        <v>244</v>
      </c>
      <c r="C179" s="16">
        <v>76</v>
      </c>
      <c r="D179" s="16">
        <v>9</v>
      </c>
      <c r="E179" s="16">
        <v>11</v>
      </c>
      <c r="F179" s="16"/>
      <c r="G179" s="16"/>
      <c r="H179" s="16"/>
      <c r="I179" s="16"/>
      <c r="J179" s="16"/>
      <c r="K179" s="16"/>
      <c r="L179" s="16"/>
      <c r="M179" s="16"/>
      <c r="N179" s="16">
        <v>3</v>
      </c>
      <c r="O179" s="16">
        <v>3</v>
      </c>
      <c r="P179" s="16"/>
      <c r="Q179" s="16"/>
      <c r="R179" s="16">
        <v>3</v>
      </c>
      <c r="S179" s="16"/>
      <c r="T179" s="16"/>
      <c r="U179" s="16">
        <v>3</v>
      </c>
      <c r="V179" s="16"/>
      <c r="W179" s="16">
        <v>21</v>
      </c>
      <c r="X179" s="16"/>
      <c r="Y179" s="16"/>
      <c r="Z179" s="16"/>
      <c r="AA179" s="16">
        <v>7</v>
      </c>
      <c r="AB179" s="16">
        <v>24</v>
      </c>
      <c r="AC179" s="16">
        <v>7</v>
      </c>
    </row>
    <row r="180" spans="1:29">
      <c r="A180" s="14" t="s">
        <v>28</v>
      </c>
      <c r="B180" s="14" t="s">
        <v>211</v>
      </c>
      <c r="C180" s="16">
        <v>42</v>
      </c>
      <c r="D180" s="16">
        <v>5</v>
      </c>
      <c r="E180" s="16">
        <v>7</v>
      </c>
      <c r="F180" s="16"/>
      <c r="G180" s="16"/>
      <c r="H180" s="16"/>
      <c r="I180" s="16"/>
      <c r="J180" s="16">
        <v>3</v>
      </c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>
        <v>15</v>
      </c>
      <c r="AC180" s="16"/>
    </row>
    <row r="181" spans="1:29">
      <c r="A181" s="14" t="s">
        <v>28</v>
      </c>
      <c r="B181" s="14" t="s">
        <v>203</v>
      </c>
      <c r="C181" s="16">
        <v>3942</v>
      </c>
      <c r="D181" s="16">
        <v>1911</v>
      </c>
      <c r="E181" s="16">
        <v>4</v>
      </c>
      <c r="F181" s="16"/>
      <c r="G181" s="16">
        <v>145</v>
      </c>
      <c r="H181" s="16">
        <v>5</v>
      </c>
      <c r="I181" s="16"/>
      <c r="J181" s="16">
        <v>198</v>
      </c>
      <c r="K181" s="16"/>
      <c r="L181" s="16"/>
      <c r="M181" s="16">
        <v>3</v>
      </c>
      <c r="N181" s="16">
        <v>3</v>
      </c>
      <c r="O181" s="16">
        <v>3</v>
      </c>
      <c r="P181" s="16"/>
      <c r="Q181" s="16"/>
      <c r="R181" s="16"/>
      <c r="S181" s="16"/>
      <c r="T181" s="16"/>
      <c r="U181" s="16">
        <v>5</v>
      </c>
      <c r="V181" s="16"/>
      <c r="W181" s="16">
        <v>92</v>
      </c>
      <c r="X181" s="16"/>
      <c r="Y181" s="16"/>
      <c r="Z181" s="16">
        <v>1812</v>
      </c>
      <c r="AA181" s="16">
        <v>58</v>
      </c>
      <c r="AB181" s="16">
        <v>2111</v>
      </c>
      <c r="AC181" s="16">
        <v>58</v>
      </c>
    </row>
    <row r="182" spans="1:29">
      <c r="A182" s="14" t="s">
        <v>28</v>
      </c>
      <c r="B182" s="14" t="s">
        <v>212</v>
      </c>
      <c r="C182" s="16">
        <v>679</v>
      </c>
      <c r="D182" s="16">
        <v>152</v>
      </c>
      <c r="E182" s="16">
        <v>148</v>
      </c>
      <c r="F182" s="16"/>
      <c r="G182" s="16"/>
      <c r="H182" s="16">
        <v>4</v>
      </c>
      <c r="I182" s="16"/>
      <c r="J182" s="16">
        <v>65</v>
      </c>
      <c r="K182" s="16"/>
      <c r="L182" s="16"/>
      <c r="M182" s="16"/>
      <c r="N182" s="16">
        <v>62</v>
      </c>
      <c r="O182" s="16">
        <v>72</v>
      </c>
      <c r="P182" s="16">
        <v>7</v>
      </c>
      <c r="Q182" s="16">
        <v>29</v>
      </c>
      <c r="R182" s="16">
        <v>19</v>
      </c>
      <c r="S182" s="16"/>
      <c r="T182" s="16"/>
      <c r="U182" s="16"/>
      <c r="V182" s="16">
        <v>4</v>
      </c>
      <c r="W182" s="16">
        <v>3</v>
      </c>
      <c r="X182" s="16"/>
      <c r="Y182" s="16"/>
      <c r="Z182" s="16">
        <v>13</v>
      </c>
      <c r="AA182" s="16">
        <v>100</v>
      </c>
      <c r="AB182" s="16">
        <v>388</v>
      </c>
      <c r="AC182" s="16">
        <v>100</v>
      </c>
    </row>
    <row r="183" spans="1:29">
      <c r="A183" s="14" t="s">
        <v>28</v>
      </c>
      <c r="B183" s="14" t="s">
        <v>200</v>
      </c>
      <c r="C183" s="16">
        <v>6552</v>
      </c>
      <c r="D183" s="16">
        <v>4315</v>
      </c>
      <c r="E183" s="16">
        <v>696</v>
      </c>
      <c r="F183" s="16">
        <v>3</v>
      </c>
      <c r="G183" s="16">
        <v>16</v>
      </c>
      <c r="H183" s="16">
        <v>5</v>
      </c>
      <c r="I183" s="16"/>
      <c r="J183" s="16">
        <v>128</v>
      </c>
      <c r="K183" s="16">
        <v>40</v>
      </c>
      <c r="L183" s="16"/>
      <c r="M183" s="16">
        <v>21</v>
      </c>
      <c r="N183" s="16">
        <v>443</v>
      </c>
      <c r="O183" s="16">
        <v>457</v>
      </c>
      <c r="P183" s="16">
        <v>151</v>
      </c>
      <c r="Q183" s="16">
        <v>34</v>
      </c>
      <c r="R183" s="16">
        <v>47</v>
      </c>
      <c r="S183" s="16"/>
      <c r="T183" s="16"/>
      <c r="U183" s="16">
        <v>39</v>
      </c>
      <c r="V183" s="16">
        <v>5</v>
      </c>
      <c r="W183" s="16">
        <v>8</v>
      </c>
      <c r="X183" s="16"/>
      <c r="Y183" s="16"/>
      <c r="Z183" s="16">
        <v>19</v>
      </c>
      <c r="AA183" s="16">
        <v>242</v>
      </c>
      <c r="AB183" s="16">
        <v>5281</v>
      </c>
      <c r="AC183" s="16">
        <v>242</v>
      </c>
    </row>
    <row r="184" spans="1:29">
      <c r="A184" s="14" t="s">
        <v>28</v>
      </c>
      <c r="B184" s="14" t="s">
        <v>205</v>
      </c>
      <c r="C184" s="16">
        <v>531</v>
      </c>
      <c r="D184" s="16">
        <v>146</v>
      </c>
      <c r="E184" s="16">
        <v>109</v>
      </c>
      <c r="F184" s="16">
        <v>3</v>
      </c>
      <c r="G184" s="16">
        <v>25</v>
      </c>
      <c r="H184" s="16"/>
      <c r="I184" s="16"/>
      <c r="J184" s="16">
        <v>108</v>
      </c>
      <c r="K184" s="16"/>
      <c r="L184" s="16"/>
      <c r="M184" s="16"/>
      <c r="N184" s="16">
        <v>85</v>
      </c>
      <c r="O184" s="16">
        <v>89</v>
      </c>
      <c r="P184" s="16"/>
      <c r="Q184" s="16"/>
      <c r="R184" s="16">
        <v>7</v>
      </c>
      <c r="S184" s="16"/>
      <c r="T184" s="16"/>
      <c r="U184" s="16"/>
      <c r="V184" s="16">
        <v>3</v>
      </c>
      <c r="W184" s="16">
        <v>25</v>
      </c>
      <c r="X184" s="16"/>
      <c r="Y184" s="16"/>
      <c r="Z184" s="16">
        <v>10</v>
      </c>
      <c r="AA184" s="16">
        <v>128</v>
      </c>
      <c r="AB184" s="16">
        <v>415</v>
      </c>
      <c r="AC184" s="16">
        <v>128</v>
      </c>
    </row>
    <row r="185" spans="1:29">
      <c r="A185" s="14" t="s">
        <v>28</v>
      </c>
      <c r="B185" s="14" t="s">
        <v>210</v>
      </c>
      <c r="C185" s="16">
        <v>56</v>
      </c>
      <c r="D185" s="16"/>
      <c r="E185" s="16">
        <v>10</v>
      </c>
      <c r="F185" s="16"/>
      <c r="G185" s="16"/>
      <c r="H185" s="16"/>
      <c r="I185" s="16"/>
      <c r="J185" s="16"/>
      <c r="K185" s="16"/>
      <c r="L185" s="16"/>
      <c r="M185" s="16"/>
      <c r="N185" s="16">
        <v>8</v>
      </c>
      <c r="O185" s="16">
        <v>8</v>
      </c>
      <c r="P185" s="16"/>
      <c r="Q185" s="16"/>
      <c r="R185" s="16">
        <v>3</v>
      </c>
      <c r="S185" s="16"/>
      <c r="T185" s="16"/>
      <c r="U185" s="16"/>
      <c r="V185" s="16"/>
      <c r="W185" s="16">
        <v>4</v>
      </c>
      <c r="X185" s="16"/>
      <c r="Y185" s="16"/>
      <c r="Z185" s="16"/>
      <c r="AA185" s="16"/>
      <c r="AB185" s="16">
        <v>12</v>
      </c>
      <c r="AC185" s="16"/>
    </row>
    <row r="186" spans="1:29">
      <c r="A186" s="14" t="s">
        <v>28</v>
      </c>
      <c r="B186" s="14" t="s">
        <v>207</v>
      </c>
      <c r="C186" s="16">
        <v>733</v>
      </c>
      <c r="D186" s="16">
        <v>146</v>
      </c>
      <c r="E186" s="16"/>
      <c r="F186" s="16">
        <v>4</v>
      </c>
      <c r="G186" s="16"/>
      <c r="H186" s="16"/>
      <c r="I186" s="16">
        <v>27</v>
      </c>
      <c r="J186" s="16"/>
      <c r="K186" s="16"/>
      <c r="L186" s="16"/>
      <c r="M186" s="16"/>
      <c r="N186" s="16"/>
      <c r="O186" s="16">
        <v>10</v>
      </c>
      <c r="P186" s="16">
        <v>85</v>
      </c>
      <c r="Q186" s="16"/>
      <c r="R186" s="16"/>
      <c r="S186" s="16"/>
      <c r="T186" s="16">
        <v>5</v>
      </c>
      <c r="U186" s="16"/>
      <c r="V186" s="16"/>
      <c r="W186" s="16">
        <v>16</v>
      </c>
      <c r="X186" s="16"/>
      <c r="Y186" s="16"/>
      <c r="Z186" s="16">
        <v>41</v>
      </c>
      <c r="AA186" s="16"/>
      <c r="AB186" s="16">
        <v>165</v>
      </c>
      <c r="AC186" s="16"/>
    </row>
    <row r="187" spans="1:29">
      <c r="A187" s="14" t="s">
        <v>28</v>
      </c>
      <c r="B187" s="14" t="s">
        <v>209</v>
      </c>
      <c r="C187" s="16">
        <v>5117</v>
      </c>
      <c r="D187" s="16">
        <v>1481</v>
      </c>
      <c r="E187" s="16">
        <v>1191</v>
      </c>
      <c r="F187" s="16">
        <v>5</v>
      </c>
      <c r="G187" s="16">
        <v>100</v>
      </c>
      <c r="H187" s="16">
        <v>11</v>
      </c>
      <c r="I187" s="16"/>
      <c r="J187" s="16">
        <v>260</v>
      </c>
      <c r="K187" s="16">
        <v>122</v>
      </c>
      <c r="L187" s="16"/>
      <c r="M187" s="16">
        <v>4</v>
      </c>
      <c r="N187" s="16">
        <v>1126</v>
      </c>
      <c r="O187" s="16">
        <v>1378</v>
      </c>
      <c r="P187" s="16">
        <v>60</v>
      </c>
      <c r="Q187" s="16">
        <v>13</v>
      </c>
      <c r="R187" s="16">
        <v>212</v>
      </c>
      <c r="S187" s="16"/>
      <c r="T187" s="16"/>
      <c r="U187" s="16">
        <v>23</v>
      </c>
      <c r="V187" s="16">
        <v>24</v>
      </c>
      <c r="W187" s="16">
        <v>35</v>
      </c>
      <c r="X187" s="16"/>
      <c r="Y187" s="16"/>
      <c r="Z187" s="16">
        <v>81</v>
      </c>
      <c r="AA187" s="16">
        <v>503</v>
      </c>
      <c r="AB187" s="16">
        <v>3673</v>
      </c>
      <c r="AC187" s="16">
        <v>503</v>
      </c>
    </row>
    <row r="188" spans="1:29">
      <c r="A188" s="14" t="s">
        <v>28</v>
      </c>
      <c r="B188" s="14" t="s">
        <v>208</v>
      </c>
      <c r="C188" s="16">
        <v>4841</v>
      </c>
      <c r="D188" s="16">
        <v>2486</v>
      </c>
      <c r="E188" s="16">
        <v>687</v>
      </c>
      <c r="F188" s="16">
        <v>5</v>
      </c>
      <c r="G188" s="16">
        <v>50</v>
      </c>
      <c r="H188" s="16">
        <v>25</v>
      </c>
      <c r="I188" s="16"/>
      <c r="J188" s="16">
        <v>256</v>
      </c>
      <c r="K188" s="16">
        <v>43</v>
      </c>
      <c r="L188" s="16"/>
      <c r="M188" s="16">
        <v>119</v>
      </c>
      <c r="N188" s="16">
        <v>494</v>
      </c>
      <c r="O188" s="16">
        <v>575</v>
      </c>
      <c r="P188" s="16">
        <v>136</v>
      </c>
      <c r="Q188" s="16">
        <v>17</v>
      </c>
      <c r="R188" s="16">
        <v>20</v>
      </c>
      <c r="S188" s="16"/>
      <c r="T188" s="16">
        <v>13</v>
      </c>
      <c r="U188" s="16">
        <v>6</v>
      </c>
      <c r="V188" s="16">
        <v>12</v>
      </c>
      <c r="W188" s="16">
        <v>5</v>
      </c>
      <c r="X188" s="16"/>
      <c r="Y188" s="16"/>
      <c r="Z188" s="16">
        <v>18</v>
      </c>
      <c r="AA188" s="16">
        <v>470</v>
      </c>
      <c r="AB188" s="16">
        <v>3951</v>
      </c>
      <c r="AC188" s="16">
        <v>470</v>
      </c>
    </row>
    <row r="189" spans="1:29">
      <c r="A189" s="14" t="s">
        <v>28</v>
      </c>
      <c r="B189" s="14" t="s">
        <v>204</v>
      </c>
      <c r="C189" s="16">
        <v>26</v>
      </c>
      <c r="D189" s="16">
        <v>4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>
        <v>3</v>
      </c>
      <c r="P189" s="16"/>
      <c r="Q189" s="16"/>
      <c r="R189" s="16">
        <v>5</v>
      </c>
      <c r="S189" s="16"/>
      <c r="T189" s="16"/>
      <c r="U189" s="16"/>
      <c r="V189" s="16"/>
      <c r="W189" s="16">
        <v>4</v>
      </c>
      <c r="X189" s="16"/>
      <c r="Y189" s="16"/>
      <c r="Z189" s="16"/>
      <c r="AA189" s="16"/>
      <c r="AB189" s="16">
        <v>7</v>
      </c>
      <c r="AC189" s="16"/>
    </row>
    <row r="190" spans="1:29">
      <c r="A190" s="14" t="s">
        <v>28</v>
      </c>
      <c r="B190" s="14" t="s">
        <v>213</v>
      </c>
      <c r="C190" s="16">
        <v>2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>
      <c r="A191" s="14" t="s">
        <v>28</v>
      </c>
      <c r="B191" s="14" t="s">
        <v>247</v>
      </c>
      <c r="C191" s="16">
        <v>16528</v>
      </c>
      <c r="D191" s="16">
        <v>4192</v>
      </c>
      <c r="E191" s="16">
        <v>4972</v>
      </c>
      <c r="F191" s="16">
        <v>5</v>
      </c>
      <c r="G191" s="16">
        <v>298</v>
      </c>
      <c r="H191" s="16">
        <v>15</v>
      </c>
      <c r="I191" s="16"/>
      <c r="J191" s="16">
        <v>1308</v>
      </c>
      <c r="K191" s="16">
        <v>211</v>
      </c>
      <c r="L191" s="16"/>
      <c r="M191" s="16">
        <v>310</v>
      </c>
      <c r="N191" s="16">
        <v>3479</v>
      </c>
      <c r="O191" s="16">
        <v>3627</v>
      </c>
      <c r="P191" s="16">
        <v>138</v>
      </c>
      <c r="Q191" s="16">
        <v>45</v>
      </c>
      <c r="R191" s="16">
        <v>1012</v>
      </c>
      <c r="S191" s="16"/>
      <c r="T191" s="16">
        <v>62</v>
      </c>
      <c r="U191" s="16">
        <v>10</v>
      </c>
      <c r="V191" s="16">
        <v>27</v>
      </c>
      <c r="W191" s="16">
        <v>151</v>
      </c>
      <c r="X191" s="16"/>
      <c r="Y191" s="16"/>
      <c r="Z191" s="16">
        <v>49</v>
      </c>
      <c r="AA191" s="16">
        <v>2207</v>
      </c>
      <c r="AB191" s="16">
        <v>12342</v>
      </c>
      <c r="AC191" s="16">
        <v>2207</v>
      </c>
    </row>
    <row r="192" spans="1:29">
      <c r="A192" s="14" t="s">
        <v>28</v>
      </c>
      <c r="B192" s="14" t="s">
        <v>88</v>
      </c>
      <c r="C192" s="16">
        <v>109768</v>
      </c>
      <c r="D192" s="16">
        <v>50412</v>
      </c>
      <c r="E192" s="16">
        <v>5932</v>
      </c>
      <c r="F192" s="16">
        <v>76</v>
      </c>
      <c r="G192" s="16">
        <v>557</v>
      </c>
      <c r="H192" s="16">
        <v>369</v>
      </c>
      <c r="I192" s="16"/>
      <c r="J192" s="16">
        <v>13991</v>
      </c>
      <c r="K192" s="16">
        <v>5186</v>
      </c>
      <c r="L192" s="16">
        <v>11</v>
      </c>
      <c r="M192" s="16">
        <v>196</v>
      </c>
      <c r="N192" s="16">
        <v>4873</v>
      </c>
      <c r="O192" s="16">
        <v>5295</v>
      </c>
      <c r="P192" s="16">
        <v>1132</v>
      </c>
      <c r="Q192" s="16">
        <v>152</v>
      </c>
      <c r="R192" s="16">
        <v>38</v>
      </c>
      <c r="S192" s="16">
        <v>9</v>
      </c>
      <c r="T192" s="16">
        <v>16</v>
      </c>
      <c r="U192" s="16">
        <v>16</v>
      </c>
      <c r="V192" s="16">
        <v>106</v>
      </c>
      <c r="W192" s="16">
        <v>276</v>
      </c>
      <c r="X192" s="16"/>
      <c r="Y192" s="16"/>
      <c r="Z192" s="16">
        <v>816</v>
      </c>
      <c r="AA192" s="16">
        <v>23587</v>
      </c>
      <c r="AB192" s="16">
        <v>86085</v>
      </c>
      <c r="AC192" s="16">
        <v>23587</v>
      </c>
    </row>
    <row r="193" spans="1:29">
      <c r="A193" s="14" t="s">
        <v>28</v>
      </c>
      <c r="B193" s="14" t="s">
        <v>141</v>
      </c>
      <c r="C193" s="16">
        <v>13192</v>
      </c>
      <c r="D193" s="16">
        <v>902</v>
      </c>
      <c r="E193" s="16">
        <v>4278</v>
      </c>
      <c r="F193" s="16">
        <v>4</v>
      </c>
      <c r="G193" s="16">
        <v>76</v>
      </c>
      <c r="H193" s="16">
        <v>83</v>
      </c>
      <c r="I193" s="16"/>
      <c r="J193" s="16">
        <v>1264</v>
      </c>
      <c r="K193" s="16">
        <v>97</v>
      </c>
      <c r="L193" s="16">
        <v>21</v>
      </c>
      <c r="M193" s="16">
        <v>19</v>
      </c>
      <c r="N193" s="16">
        <v>3038</v>
      </c>
      <c r="O193" s="16">
        <v>4461</v>
      </c>
      <c r="P193" s="16">
        <v>296</v>
      </c>
      <c r="Q193" s="16">
        <v>292</v>
      </c>
      <c r="R193" s="16">
        <v>235</v>
      </c>
      <c r="S193" s="16"/>
      <c r="T193" s="16">
        <v>23</v>
      </c>
      <c r="U193" s="16">
        <v>13</v>
      </c>
      <c r="V193" s="16">
        <v>20</v>
      </c>
      <c r="W193" s="16">
        <v>720</v>
      </c>
      <c r="X193" s="16"/>
      <c r="Y193" s="16"/>
      <c r="Z193" s="16">
        <v>12</v>
      </c>
      <c r="AA193" s="16">
        <v>1630</v>
      </c>
      <c r="AB193" s="16">
        <v>8232</v>
      </c>
      <c r="AC193" s="16">
        <v>1630</v>
      </c>
    </row>
    <row r="194" spans="1:29">
      <c r="A194" s="14" t="s">
        <v>28</v>
      </c>
      <c r="B194" s="14" t="s">
        <v>217</v>
      </c>
      <c r="C194" s="16">
        <v>174</v>
      </c>
      <c r="D194" s="16">
        <v>31</v>
      </c>
      <c r="E194" s="16"/>
      <c r="F194" s="16"/>
      <c r="G194" s="16"/>
      <c r="H194" s="16"/>
      <c r="I194" s="16"/>
      <c r="J194" s="16">
        <v>36</v>
      </c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>
        <v>8</v>
      </c>
      <c r="X194" s="16"/>
      <c r="Y194" s="16"/>
      <c r="Z194" s="16"/>
      <c r="AA194" s="16">
        <v>56</v>
      </c>
      <c r="AB194" s="16">
        <v>87</v>
      </c>
      <c r="AC194" s="16">
        <v>56</v>
      </c>
    </row>
    <row r="195" spans="1:29">
      <c r="A195" s="14" t="s">
        <v>28</v>
      </c>
      <c r="B195" s="14" t="s">
        <v>191</v>
      </c>
      <c r="C195" s="16">
        <v>4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>
      <c r="A196" s="14" t="s">
        <v>28</v>
      </c>
      <c r="B196" s="14" t="s">
        <v>214</v>
      </c>
      <c r="C196" s="16">
        <v>183</v>
      </c>
      <c r="D196" s="16">
        <v>80</v>
      </c>
      <c r="E196" s="16">
        <v>20</v>
      </c>
      <c r="F196" s="16"/>
      <c r="G196" s="16"/>
      <c r="H196" s="16"/>
      <c r="I196" s="16"/>
      <c r="J196" s="16"/>
      <c r="K196" s="16"/>
      <c r="L196" s="16"/>
      <c r="M196" s="16"/>
      <c r="N196" s="16">
        <v>11</v>
      </c>
      <c r="O196" s="16">
        <v>12</v>
      </c>
      <c r="P196" s="16"/>
      <c r="Q196" s="16"/>
      <c r="R196" s="16"/>
      <c r="S196" s="16"/>
      <c r="T196" s="16"/>
      <c r="U196" s="16"/>
      <c r="V196" s="16"/>
      <c r="W196" s="16">
        <v>6</v>
      </c>
      <c r="X196" s="16"/>
      <c r="Y196" s="16"/>
      <c r="Z196" s="16">
        <v>6</v>
      </c>
      <c r="AA196" s="16">
        <v>17</v>
      </c>
      <c r="AB196" s="16">
        <v>117</v>
      </c>
      <c r="AC196" s="16">
        <v>17</v>
      </c>
    </row>
    <row r="197" spans="1:29">
      <c r="A197" s="14" t="s">
        <v>28</v>
      </c>
      <c r="B197" s="14" t="s">
        <v>219</v>
      </c>
      <c r="C197" s="16">
        <v>72</v>
      </c>
      <c r="D197" s="16">
        <v>5</v>
      </c>
      <c r="E197" s="16">
        <v>21</v>
      </c>
      <c r="F197" s="16"/>
      <c r="G197" s="16"/>
      <c r="H197" s="16"/>
      <c r="I197" s="16"/>
      <c r="J197" s="16">
        <v>7</v>
      </c>
      <c r="K197" s="16">
        <v>4</v>
      </c>
      <c r="L197" s="16"/>
      <c r="M197" s="16"/>
      <c r="N197" s="16">
        <v>14</v>
      </c>
      <c r="O197" s="16">
        <v>15</v>
      </c>
      <c r="P197" s="16"/>
      <c r="Q197" s="16"/>
      <c r="R197" s="16">
        <v>13</v>
      </c>
      <c r="S197" s="16"/>
      <c r="T197" s="16"/>
      <c r="U197" s="16"/>
      <c r="V197" s="16"/>
      <c r="W197" s="16">
        <v>4</v>
      </c>
      <c r="X197" s="16"/>
      <c r="Y197" s="16"/>
      <c r="Z197" s="16"/>
      <c r="AA197" s="16"/>
      <c r="AB197" s="16">
        <v>35</v>
      </c>
      <c r="AC197" s="16"/>
    </row>
    <row r="198" spans="1:29">
      <c r="A198" s="14" t="s">
        <v>28</v>
      </c>
      <c r="B198" s="14" t="s">
        <v>206</v>
      </c>
      <c r="C198" s="16">
        <v>8134</v>
      </c>
      <c r="D198" s="16">
        <v>591</v>
      </c>
      <c r="E198" s="16">
        <v>783</v>
      </c>
      <c r="F198" s="16">
        <v>10</v>
      </c>
      <c r="G198" s="16">
        <v>14</v>
      </c>
      <c r="H198" s="16">
        <v>119</v>
      </c>
      <c r="I198" s="16"/>
      <c r="J198" s="16">
        <v>209</v>
      </c>
      <c r="K198" s="16">
        <v>100</v>
      </c>
      <c r="L198" s="16"/>
      <c r="M198" s="16">
        <v>37</v>
      </c>
      <c r="N198" s="16">
        <v>199</v>
      </c>
      <c r="O198" s="16">
        <v>250</v>
      </c>
      <c r="P198" s="16">
        <v>353</v>
      </c>
      <c r="Q198" s="16">
        <v>53</v>
      </c>
      <c r="R198" s="16">
        <v>155</v>
      </c>
      <c r="S198" s="16"/>
      <c r="T198" s="16">
        <v>6</v>
      </c>
      <c r="U198" s="16">
        <v>30</v>
      </c>
      <c r="V198" s="16">
        <v>66</v>
      </c>
      <c r="W198" s="16">
        <v>24</v>
      </c>
      <c r="X198" s="16"/>
      <c r="Y198" s="16"/>
      <c r="Z198" s="16">
        <v>72</v>
      </c>
      <c r="AA198" s="16">
        <v>3672</v>
      </c>
      <c r="AB198" s="16">
        <v>5376</v>
      </c>
      <c r="AC198" s="16">
        <v>3672</v>
      </c>
    </row>
    <row r="199" spans="1:29">
      <c r="A199" s="14" t="s">
        <v>28</v>
      </c>
      <c r="B199" s="14" t="s">
        <v>65</v>
      </c>
      <c r="C199" s="16">
        <v>13111</v>
      </c>
      <c r="D199" s="16">
        <v>6512</v>
      </c>
      <c r="E199" s="16">
        <v>1170</v>
      </c>
      <c r="F199" s="16">
        <v>4</v>
      </c>
      <c r="G199" s="16">
        <v>450</v>
      </c>
      <c r="H199" s="16">
        <v>16</v>
      </c>
      <c r="I199" s="16"/>
      <c r="J199" s="16">
        <v>508</v>
      </c>
      <c r="K199" s="16">
        <v>6</v>
      </c>
      <c r="L199" s="16"/>
      <c r="M199" s="16">
        <v>23</v>
      </c>
      <c r="N199" s="16">
        <v>283</v>
      </c>
      <c r="O199" s="16">
        <v>367</v>
      </c>
      <c r="P199" s="16">
        <v>173</v>
      </c>
      <c r="Q199" s="16">
        <v>355</v>
      </c>
      <c r="R199" s="16">
        <v>22</v>
      </c>
      <c r="S199" s="16"/>
      <c r="T199" s="16"/>
      <c r="U199" s="16">
        <v>19</v>
      </c>
      <c r="V199" s="16"/>
      <c r="W199" s="16">
        <v>13</v>
      </c>
      <c r="X199" s="16"/>
      <c r="Y199" s="16"/>
      <c r="Z199" s="16">
        <v>136</v>
      </c>
      <c r="AA199" s="16">
        <v>695</v>
      </c>
      <c r="AB199" s="16">
        <v>8592</v>
      </c>
      <c r="AC199" s="16">
        <v>695</v>
      </c>
    </row>
    <row r="200" spans="1:29">
      <c r="A200" s="14" t="s">
        <v>28</v>
      </c>
      <c r="B200" s="14" t="s">
        <v>218</v>
      </c>
      <c r="C200" s="16">
        <v>8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>
      <c r="A201" s="14" t="s">
        <v>28</v>
      </c>
      <c r="B201" s="14" t="s">
        <v>231</v>
      </c>
      <c r="C201" s="16">
        <v>8283</v>
      </c>
      <c r="D201" s="16">
        <v>111</v>
      </c>
      <c r="E201" s="16">
        <v>1970</v>
      </c>
      <c r="F201" s="16"/>
      <c r="G201" s="16">
        <v>28</v>
      </c>
      <c r="H201" s="16"/>
      <c r="I201" s="16">
        <v>19</v>
      </c>
      <c r="J201" s="16">
        <v>170</v>
      </c>
      <c r="K201" s="16">
        <v>63</v>
      </c>
      <c r="L201" s="16">
        <v>30</v>
      </c>
      <c r="M201" s="16">
        <v>14</v>
      </c>
      <c r="N201" s="16">
        <v>256</v>
      </c>
      <c r="O201" s="16">
        <v>3539</v>
      </c>
      <c r="P201" s="16">
        <v>359</v>
      </c>
      <c r="Q201" s="16">
        <v>460</v>
      </c>
      <c r="R201" s="16">
        <v>15</v>
      </c>
      <c r="S201" s="16"/>
      <c r="T201" s="16"/>
      <c r="U201" s="16">
        <v>297</v>
      </c>
      <c r="V201" s="16"/>
      <c r="W201" s="16">
        <v>88</v>
      </c>
      <c r="X201" s="16"/>
      <c r="Y201" s="16"/>
      <c r="Z201" s="16">
        <v>23</v>
      </c>
      <c r="AA201" s="16">
        <v>85</v>
      </c>
      <c r="AB201" s="16">
        <v>5084</v>
      </c>
      <c r="AC201" s="16">
        <v>85</v>
      </c>
    </row>
    <row r="202" spans="1:29">
      <c r="A202" s="14" t="s">
        <v>28</v>
      </c>
      <c r="B202" s="14" t="s">
        <v>224</v>
      </c>
      <c r="C202" s="16">
        <v>159</v>
      </c>
      <c r="D202" s="16">
        <v>70</v>
      </c>
      <c r="E202" s="16">
        <v>16</v>
      </c>
      <c r="F202" s="16"/>
      <c r="G202" s="16"/>
      <c r="H202" s="16"/>
      <c r="I202" s="16"/>
      <c r="J202" s="16"/>
      <c r="K202" s="16"/>
      <c r="L202" s="16"/>
      <c r="M202" s="16"/>
      <c r="N202" s="16">
        <v>9</v>
      </c>
      <c r="O202" s="16">
        <v>10</v>
      </c>
      <c r="P202" s="16">
        <v>19</v>
      </c>
      <c r="Q202" s="16">
        <v>6</v>
      </c>
      <c r="R202" s="16"/>
      <c r="S202" s="16"/>
      <c r="T202" s="16"/>
      <c r="U202" s="16"/>
      <c r="V202" s="16"/>
      <c r="W202" s="16"/>
      <c r="X202" s="16"/>
      <c r="Y202" s="16"/>
      <c r="Z202" s="16">
        <v>3</v>
      </c>
      <c r="AA202" s="16"/>
      <c r="AB202" s="16">
        <v>82</v>
      </c>
      <c r="AC202" s="16"/>
    </row>
    <row r="203" spans="1:29">
      <c r="A203" s="14" t="s">
        <v>28</v>
      </c>
      <c r="B203" s="14" t="s">
        <v>232</v>
      </c>
      <c r="C203" s="16">
        <v>1994</v>
      </c>
      <c r="D203" s="16">
        <v>88</v>
      </c>
      <c r="E203" s="16">
        <v>405</v>
      </c>
      <c r="F203" s="16"/>
      <c r="G203" s="16">
        <v>4</v>
      </c>
      <c r="H203" s="16">
        <v>20</v>
      </c>
      <c r="I203" s="16"/>
      <c r="J203" s="16">
        <v>66</v>
      </c>
      <c r="K203" s="16">
        <v>7</v>
      </c>
      <c r="L203" s="16">
        <v>8</v>
      </c>
      <c r="M203" s="16">
        <v>5</v>
      </c>
      <c r="N203" s="16">
        <v>146</v>
      </c>
      <c r="O203" s="16">
        <v>229</v>
      </c>
      <c r="P203" s="16">
        <v>102</v>
      </c>
      <c r="Q203" s="16">
        <v>31</v>
      </c>
      <c r="R203" s="16">
        <v>260</v>
      </c>
      <c r="S203" s="16"/>
      <c r="T203" s="16">
        <v>48</v>
      </c>
      <c r="U203" s="16">
        <v>27</v>
      </c>
      <c r="V203" s="16">
        <v>3</v>
      </c>
      <c r="W203" s="16">
        <v>106</v>
      </c>
      <c r="X203" s="16"/>
      <c r="Y203" s="16"/>
      <c r="Z203" s="16">
        <v>12</v>
      </c>
      <c r="AA203" s="16">
        <v>90</v>
      </c>
      <c r="AB203" s="16">
        <v>717</v>
      </c>
      <c r="AC203" s="16">
        <v>90</v>
      </c>
    </row>
    <row r="204" spans="1:29">
      <c r="A204" s="14" t="s">
        <v>28</v>
      </c>
      <c r="B204" s="14" t="s">
        <v>223</v>
      </c>
      <c r="C204" s="16">
        <v>27480</v>
      </c>
      <c r="D204" s="16">
        <v>4738</v>
      </c>
      <c r="E204" s="16">
        <v>3462</v>
      </c>
      <c r="F204" s="16">
        <v>12</v>
      </c>
      <c r="G204" s="16">
        <v>24</v>
      </c>
      <c r="H204" s="16">
        <v>23</v>
      </c>
      <c r="I204" s="16">
        <v>9</v>
      </c>
      <c r="J204" s="16">
        <v>2489</v>
      </c>
      <c r="K204" s="16">
        <v>26</v>
      </c>
      <c r="L204" s="16">
        <v>64</v>
      </c>
      <c r="M204" s="16">
        <v>55</v>
      </c>
      <c r="N204" s="16">
        <v>2619</v>
      </c>
      <c r="O204" s="16">
        <v>3033</v>
      </c>
      <c r="P204" s="16">
        <v>1542</v>
      </c>
      <c r="Q204" s="16">
        <v>526</v>
      </c>
      <c r="R204" s="16">
        <v>79</v>
      </c>
      <c r="S204" s="16"/>
      <c r="T204" s="16">
        <v>20</v>
      </c>
      <c r="U204" s="16">
        <v>99</v>
      </c>
      <c r="V204" s="16">
        <v>77</v>
      </c>
      <c r="W204" s="16">
        <v>3936</v>
      </c>
      <c r="X204" s="16"/>
      <c r="Y204" s="16"/>
      <c r="Z204" s="16">
        <v>710</v>
      </c>
      <c r="AA204" s="16">
        <v>3303</v>
      </c>
      <c r="AB204" s="16">
        <v>11571</v>
      </c>
      <c r="AC204" s="16">
        <v>3303</v>
      </c>
    </row>
    <row r="205" spans="1:29">
      <c r="A205" s="14" t="s">
        <v>28</v>
      </c>
      <c r="B205" s="14" t="s">
        <v>222</v>
      </c>
      <c r="C205" s="16">
        <v>123</v>
      </c>
      <c r="D205" s="16">
        <v>21</v>
      </c>
      <c r="E205" s="16">
        <v>17</v>
      </c>
      <c r="F205" s="16"/>
      <c r="G205" s="16"/>
      <c r="H205" s="16"/>
      <c r="I205" s="16"/>
      <c r="J205" s="16"/>
      <c r="K205" s="16"/>
      <c r="L205" s="16"/>
      <c r="M205" s="16"/>
      <c r="N205" s="16">
        <v>11</v>
      </c>
      <c r="O205" s="16">
        <v>13</v>
      </c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>
        <v>13</v>
      </c>
      <c r="AA205" s="16">
        <v>4</v>
      </c>
      <c r="AB205" s="16">
        <v>45</v>
      </c>
      <c r="AC205" s="16">
        <v>4</v>
      </c>
    </row>
    <row r="206" spans="1:29">
      <c r="A206" s="14" t="s">
        <v>28</v>
      </c>
      <c r="B206" s="14" t="s">
        <v>228</v>
      </c>
      <c r="C206" s="16">
        <v>58</v>
      </c>
      <c r="D206" s="16">
        <v>3</v>
      </c>
      <c r="E206" s="16">
        <v>8</v>
      </c>
      <c r="F206" s="16"/>
      <c r="G206" s="16"/>
      <c r="H206" s="16"/>
      <c r="I206" s="16"/>
      <c r="J206" s="16"/>
      <c r="K206" s="16"/>
      <c r="L206" s="16"/>
      <c r="M206" s="16"/>
      <c r="N206" s="16">
        <v>4</v>
      </c>
      <c r="O206" s="16">
        <v>5</v>
      </c>
      <c r="P206" s="16"/>
      <c r="Q206" s="16"/>
      <c r="R206" s="16">
        <v>7</v>
      </c>
      <c r="S206" s="16"/>
      <c r="T206" s="16"/>
      <c r="U206" s="16"/>
      <c r="V206" s="16"/>
      <c r="W206" s="16">
        <v>7</v>
      </c>
      <c r="X206" s="16"/>
      <c r="Y206" s="16"/>
      <c r="Z206" s="16"/>
      <c r="AA206" s="16">
        <v>5</v>
      </c>
      <c r="AB206" s="16">
        <v>17</v>
      </c>
      <c r="AC206" s="16">
        <v>5</v>
      </c>
    </row>
    <row r="207" spans="1:29">
      <c r="A207" s="14" t="s">
        <v>28</v>
      </c>
      <c r="B207" s="14" t="s">
        <v>230</v>
      </c>
      <c r="C207" s="16">
        <v>267</v>
      </c>
      <c r="D207" s="16">
        <v>71</v>
      </c>
      <c r="E207" s="16">
        <v>70</v>
      </c>
      <c r="F207" s="16"/>
      <c r="G207" s="16"/>
      <c r="H207" s="16"/>
      <c r="I207" s="16"/>
      <c r="J207" s="16">
        <v>28</v>
      </c>
      <c r="K207" s="16"/>
      <c r="L207" s="16"/>
      <c r="M207" s="16"/>
      <c r="N207" s="16">
        <v>42</v>
      </c>
      <c r="O207" s="16">
        <v>44</v>
      </c>
      <c r="P207" s="16"/>
      <c r="Q207" s="16">
        <v>9</v>
      </c>
      <c r="R207" s="16">
        <v>7</v>
      </c>
      <c r="S207" s="16"/>
      <c r="T207" s="16"/>
      <c r="U207" s="16"/>
      <c r="V207" s="16"/>
      <c r="W207" s="16">
        <v>5</v>
      </c>
      <c r="X207" s="16"/>
      <c r="Y207" s="16"/>
      <c r="Z207" s="16">
        <v>11</v>
      </c>
      <c r="AA207" s="16">
        <v>48</v>
      </c>
      <c r="AB207" s="16">
        <v>181</v>
      </c>
      <c r="AC207" s="16">
        <v>48</v>
      </c>
    </row>
    <row r="208" spans="1:29">
      <c r="A208" s="14" t="s">
        <v>28</v>
      </c>
      <c r="B208" s="14" t="s">
        <v>227</v>
      </c>
      <c r="C208" s="16">
        <v>1182</v>
      </c>
      <c r="D208" s="16">
        <v>529</v>
      </c>
      <c r="E208" s="16">
        <v>101</v>
      </c>
      <c r="F208" s="16"/>
      <c r="G208" s="16"/>
      <c r="H208" s="16">
        <v>3</v>
      </c>
      <c r="I208" s="16"/>
      <c r="J208" s="16">
        <v>95</v>
      </c>
      <c r="K208" s="16">
        <v>4</v>
      </c>
      <c r="L208" s="16"/>
      <c r="M208" s="16"/>
      <c r="N208" s="16">
        <v>48</v>
      </c>
      <c r="O208" s="16">
        <v>51</v>
      </c>
      <c r="P208" s="16">
        <v>4</v>
      </c>
      <c r="Q208" s="16"/>
      <c r="R208" s="16"/>
      <c r="S208" s="16"/>
      <c r="T208" s="16"/>
      <c r="U208" s="16">
        <v>3</v>
      </c>
      <c r="V208" s="16">
        <v>3</v>
      </c>
      <c r="W208" s="16">
        <v>31</v>
      </c>
      <c r="X208" s="16"/>
      <c r="Y208" s="16"/>
      <c r="Z208" s="16">
        <v>22</v>
      </c>
      <c r="AA208" s="16">
        <v>175</v>
      </c>
      <c r="AB208" s="16">
        <v>810</v>
      </c>
      <c r="AC208" s="16">
        <v>175</v>
      </c>
    </row>
    <row r="209" spans="1:29">
      <c r="A209" s="14" t="s">
        <v>28</v>
      </c>
      <c r="B209" s="14" t="s">
        <v>229</v>
      </c>
      <c r="C209" s="16">
        <v>15414</v>
      </c>
      <c r="D209" s="16">
        <v>3163</v>
      </c>
      <c r="E209" s="16">
        <v>988</v>
      </c>
      <c r="F209" s="16">
        <v>28</v>
      </c>
      <c r="G209" s="16">
        <v>24</v>
      </c>
      <c r="H209" s="16">
        <v>35</v>
      </c>
      <c r="I209" s="16"/>
      <c r="J209" s="16">
        <v>1826</v>
      </c>
      <c r="K209" s="16">
        <v>40</v>
      </c>
      <c r="L209" s="16">
        <v>5</v>
      </c>
      <c r="M209" s="16">
        <v>18</v>
      </c>
      <c r="N209" s="16">
        <v>481</v>
      </c>
      <c r="O209" s="16">
        <v>732</v>
      </c>
      <c r="P209" s="16">
        <v>115</v>
      </c>
      <c r="Q209" s="16">
        <v>47</v>
      </c>
      <c r="R209" s="16">
        <v>34</v>
      </c>
      <c r="S209" s="16"/>
      <c r="T209" s="16">
        <v>13</v>
      </c>
      <c r="U209" s="16">
        <v>65</v>
      </c>
      <c r="V209" s="16">
        <v>34</v>
      </c>
      <c r="W209" s="16">
        <v>414</v>
      </c>
      <c r="X209" s="16"/>
      <c r="Y209" s="16"/>
      <c r="Z209" s="16">
        <v>1088</v>
      </c>
      <c r="AA209" s="16">
        <v>2095</v>
      </c>
      <c r="AB209" s="16">
        <v>6578</v>
      </c>
      <c r="AC209" s="16">
        <v>2095</v>
      </c>
    </row>
    <row r="210" spans="1:29">
      <c r="A210" s="14" t="s">
        <v>28</v>
      </c>
      <c r="B210" s="14" t="s">
        <v>226</v>
      </c>
      <c r="C210" s="16">
        <v>6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>
      <c r="A211" s="14" t="s">
        <v>28</v>
      </c>
      <c r="B211" s="14" t="s">
        <v>220</v>
      </c>
      <c r="C211" s="16">
        <v>134</v>
      </c>
      <c r="D211" s="16">
        <v>25</v>
      </c>
      <c r="E211" s="16"/>
      <c r="F211" s="16"/>
      <c r="G211" s="16"/>
      <c r="H211" s="16"/>
      <c r="I211" s="16"/>
      <c r="J211" s="16">
        <v>28</v>
      </c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>
        <v>25</v>
      </c>
      <c r="X211" s="16"/>
      <c r="Y211" s="16"/>
      <c r="Z211" s="16">
        <v>8</v>
      </c>
      <c r="AA211" s="16">
        <v>39</v>
      </c>
      <c r="AB211" s="16">
        <v>66</v>
      </c>
      <c r="AC211" s="16">
        <v>39</v>
      </c>
    </row>
    <row r="212" spans="1:29">
      <c r="A212" s="14" t="s">
        <v>28</v>
      </c>
      <c r="B212" s="14" t="s">
        <v>241</v>
      </c>
      <c r="C212" s="16">
        <v>150</v>
      </c>
      <c r="D212" s="16">
        <v>29</v>
      </c>
      <c r="E212" s="16">
        <v>9</v>
      </c>
      <c r="F212" s="16"/>
      <c r="G212" s="16"/>
      <c r="H212" s="16"/>
      <c r="I212" s="16"/>
      <c r="J212" s="16">
        <v>18</v>
      </c>
      <c r="K212" s="16"/>
      <c r="L212" s="16"/>
      <c r="M212" s="16"/>
      <c r="N212" s="16">
        <v>4</v>
      </c>
      <c r="O212" s="16">
        <v>4</v>
      </c>
      <c r="P212" s="16"/>
      <c r="Q212" s="16"/>
      <c r="R212" s="16"/>
      <c r="S212" s="16"/>
      <c r="T212" s="16"/>
      <c r="U212" s="16"/>
      <c r="V212" s="16"/>
      <c r="W212" s="16">
        <v>19</v>
      </c>
      <c r="X212" s="16"/>
      <c r="Y212" s="16"/>
      <c r="Z212" s="16">
        <v>5</v>
      </c>
      <c r="AA212" s="16">
        <v>34</v>
      </c>
      <c r="AB212" s="16">
        <v>72</v>
      </c>
      <c r="AC212" s="16">
        <v>34</v>
      </c>
    </row>
    <row r="213" spans="1:29">
      <c r="A213" s="14" t="s">
        <v>28</v>
      </c>
      <c r="B213" s="14" t="s">
        <v>234</v>
      </c>
      <c r="C213" s="16">
        <v>1031</v>
      </c>
      <c r="D213" s="16">
        <v>152</v>
      </c>
      <c r="E213" s="16">
        <v>154</v>
      </c>
      <c r="F213" s="16"/>
      <c r="G213" s="16"/>
      <c r="H213" s="16">
        <v>12</v>
      </c>
      <c r="I213" s="16"/>
      <c r="J213" s="16">
        <v>13</v>
      </c>
      <c r="K213" s="16">
        <v>6</v>
      </c>
      <c r="L213" s="16"/>
      <c r="M213" s="16"/>
      <c r="N213" s="16">
        <v>88</v>
      </c>
      <c r="O213" s="16">
        <v>123</v>
      </c>
      <c r="P213" s="16">
        <v>17</v>
      </c>
      <c r="Q213" s="16">
        <v>4</v>
      </c>
      <c r="R213" s="16">
        <v>69</v>
      </c>
      <c r="S213" s="16"/>
      <c r="T213" s="16"/>
      <c r="U213" s="16">
        <v>21</v>
      </c>
      <c r="V213" s="16">
        <v>3</v>
      </c>
      <c r="W213" s="16">
        <v>28</v>
      </c>
      <c r="X213" s="16"/>
      <c r="Y213" s="16"/>
      <c r="Z213" s="16">
        <v>8</v>
      </c>
      <c r="AA213" s="16">
        <v>35</v>
      </c>
      <c r="AB213" s="16">
        <v>393</v>
      </c>
      <c r="AC213" s="16">
        <v>35</v>
      </c>
    </row>
    <row r="214" spans="1:29">
      <c r="A214" s="14" t="s">
        <v>28</v>
      </c>
      <c r="B214" s="14" t="s">
        <v>233</v>
      </c>
      <c r="C214" s="16">
        <v>14140</v>
      </c>
      <c r="D214" s="16">
        <v>6926</v>
      </c>
      <c r="E214" s="16">
        <v>1353</v>
      </c>
      <c r="F214" s="16"/>
      <c r="G214" s="16">
        <v>40</v>
      </c>
      <c r="H214" s="16">
        <v>7</v>
      </c>
      <c r="I214" s="16"/>
      <c r="J214" s="16">
        <v>306</v>
      </c>
      <c r="K214" s="16">
        <v>152</v>
      </c>
      <c r="L214" s="16">
        <v>23</v>
      </c>
      <c r="M214" s="16">
        <v>9</v>
      </c>
      <c r="N214" s="16">
        <v>837</v>
      </c>
      <c r="O214" s="16">
        <v>916</v>
      </c>
      <c r="P214" s="16">
        <v>463</v>
      </c>
      <c r="Q214" s="16">
        <v>468</v>
      </c>
      <c r="R214" s="16">
        <v>184</v>
      </c>
      <c r="S214" s="16">
        <v>4</v>
      </c>
      <c r="T214" s="16"/>
      <c r="U214" s="16">
        <v>70</v>
      </c>
      <c r="V214" s="16">
        <v>26</v>
      </c>
      <c r="W214" s="16">
        <v>119</v>
      </c>
      <c r="X214" s="16"/>
      <c r="Y214" s="16"/>
      <c r="Z214" s="16">
        <v>128</v>
      </c>
      <c r="AA214" s="16">
        <v>537</v>
      </c>
      <c r="AB214" s="16">
        <v>8544</v>
      </c>
      <c r="AC214" s="16">
        <v>537</v>
      </c>
    </row>
    <row r="215" spans="1:29">
      <c r="A215" s="14" t="s">
        <v>28</v>
      </c>
      <c r="B215" s="14" t="s">
        <v>29</v>
      </c>
      <c r="C215" s="16">
        <v>2434</v>
      </c>
      <c r="D215" s="16">
        <v>1125</v>
      </c>
      <c r="E215" s="16">
        <v>11</v>
      </c>
      <c r="F215" s="16"/>
      <c r="G215" s="16"/>
      <c r="H215" s="16">
        <v>3</v>
      </c>
      <c r="I215" s="16"/>
      <c r="J215" s="16">
        <v>94</v>
      </c>
      <c r="K215" s="16"/>
      <c r="L215" s="16"/>
      <c r="M215" s="16">
        <v>7</v>
      </c>
      <c r="N215" s="16">
        <v>10</v>
      </c>
      <c r="O215" s="16">
        <v>13</v>
      </c>
      <c r="P215" s="16">
        <v>8</v>
      </c>
      <c r="Q215" s="16"/>
      <c r="R215" s="16"/>
      <c r="S215" s="16"/>
      <c r="T215" s="16"/>
      <c r="U215" s="16"/>
      <c r="V215" s="16"/>
      <c r="W215" s="16">
        <v>102</v>
      </c>
      <c r="X215" s="16"/>
      <c r="Y215" s="16"/>
      <c r="Z215" s="16">
        <v>245</v>
      </c>
      <c r="AA215" s="16">
        <v>107</v>
      </c>
      <c r="AB215" s="16">
        <v>1250</v>
      </c>
      <c r="AC215" s="16">
        <v>107</v>
      </c>
    </row>
    <row r="216" spans="1:29">
      <c r="A216" s="14" t="s">
        <v>28</v>
      </c>
      <c r="B216" s="14" t="s">
        <v>97</v>
      </c>
      <c r="C216" s="16">
        <v>71873</v>
      </c>
      <c r="D216" s="16">
        <v>15005</v>
      </c>
      <c r="E216" s="16">
        <v>12632</v>
      </c>
      <c r="F216" s="16">
        <v>26</v>
      </c>
      <c r="G216" s="16">
        <v>244</v>
      </c>
      <c r="H216" s="16">
        <v>105</v>
      </c>
      <c r="I216" s="16">
        <v>5</v>
      </c>
      <c r="J216" s="16">
        <v>1777</v>
      </c>
      <c r="K216" s="16">
        <v>592</v>
      </c>
      <c r="L216" s="16">
        <v>9</v>
      </c>
      <c r="M216" s="16">
        <v>172</v>
      </c>
      <c r="N216" s="16">
        <v>4488</v>
      </c>
      <c r="O216" s="16">
        <v>4997</v>
      </c>
      <c r="P216" s="16">
        <v>515</v>
      </c>
      <c r="Q216" s="16">
        <v>1766</v>
      </c>
      <c r="R216" s="16">
        <v>371</v>
      </c>
      <c r="S216" s="16"/>
      <c r="T216" s="16">
        <v>76</v>
      </c>
      <c r="U216" s="16">
        <v>51</v>
      </c>
      <c r="V216" s="16">
        <v>437</v>
      </c>
      <c r="W216" s="16">
        <v>67</v>
      </c>
      <c r="X216" s="16"/>
      <c r="Y216" s="16"/>
      <c r="Z216" s="16">
        <v>282</v>
      </c>
      <c r="AA216" s="16">
        <v>24811</v>
      </c>
      <c r="AB216" s="16">
        <v>53252</v>
      </c>
      <c r="AC216" s="16">
        <v>24811</v>
      </c>
    </row>
    <row r="217" spans="1:29">
      <c r="A217" s="14" t="s">
        <v>28</v>
      </c>
      <c r="B217" s="14" t="s">
        <v>235</v>
      </c>
      <c r="C217" s="16">
        <v>159073</v>
      </c>
      <c r="D217" s="16">
        <v>31039</v>
      </c>
      <c r="E217" s="16">
        <v>4807</v>
      </c>
      <c r="F217" s="16">
        <v>28</v>
      </c>
      <c r="G217" s="16">
        <v>379</v>
      </c>
      <c r="H217" s="16">
        <v>351</v>
      </c>
      <c r="I217" s="16"/>
      <c r="J217" s="16">
        <v>6509</v>
      </c>
      <c r="K217" s="16">
        <v>104</v>
      </c>
      <c r="L217" s="16">
        <v>11</v>
      </c>
      <c r="M217" s="16">
        <v>32</v>
      </c>
      <c r="N217" s="16">
        <v>485</v>
      </c>
      <c r="O217" s="16">
        <v>777</v>
      </c>
      <c r="P217" s="16">
        <v>313</v>
      </c>
      <c r="Q217" s="16">
        <v>1849</v>
      </c>
      <c r="R217" s="16">
        <v>670</v>
      </c>
      <c r="S217" s="16"/>
      <c r="T217" s="16">
        <v>37</v>
      </c>
      <c r="U217" s="16">
        <v>8718</v>
      </c>
      <c r="V217" s="16">
        <v>1174</v>
      </c>
      <c r="W217" s="16">
        <v>1881</v>
      </c>
      <c r="X217" s="16"/>
      <c r="Y217" s="16"/>
      <c r="Z217" s="16">
        <v>1666</v>
      </c>
      <c r="AA217" s="16">
        <v>48357</v>
      </c>
      <c r="AB217" s="16">
        <v>84373</v>
      </c>
      <c r="AC217" s="16">
        <v>48357</v>
      </c>
    </row>
    <row r="218" spans="1:29">
      <c r="A218" s="14" t="s">
        <v>28</v>
      </c>
      <c r="B218" s="14" t="s">
        <v>236</v>
      </c>
      <c r="C218" s="16">
        <v>3555</v>
      </c>
      <c r="D218" s="16">
        <v>1053</v>
      </c>
      <c r="E218" s="16">
        <v>196</v>
      </c>
      <c r="F218" s="16"/>
      <c r="G218" s="16">
        <v>12</v>
      </c>
      <c r="H218" s="16">
        <v>5</v>
      </c>
      <c r="I218" s="16"/>
      <c r="J218" s="16">
        <v>87</v>
      </c>
      <c r="K218" s="16">
        <v>53</v>
      </c>
      <c r="L218" s="16"/>
      <c r="M218" s="16">
        <v>13</v>
      </c>
      <c r="N218" s="16">
        <v>59</v>
      </c>
      <c r="O218" s="16">
        <v>114</v>
      </c>
      <c r="P218" s="16">
        <v>83</v>
      </c>
      <c r="Q218" s="16">
        <v>81</v>
      </c>
      <c r="R218" s="16">
        <v>87</v>
      </c>
      <c r="S218" s="16"/>
      <c r="T218" s="16"/>
      <c r="U218" s="16"/>
      <c r="V218" s="16"/>
      <c r="W218" s="16">
        <v>11</v>
      </c>
      <c r="X218" s="16"/>
      <c r="Y218" s="16"/>
      <c r="Z218" s="16">
        <v>77</v>
      </c>
      <c r="AA218" s="16">
        <v>816</v>
      </c>
      <c r="AB218" s="16">
        <v>2120</v>
      </c>
      <c r="AC218" s="16">
        <v>816</v>
      </c>
    </row>
    <row r="219" spans="1:29">
      <c r="A219" s="14" t="s">
        <v>28</v>
      </c>
      <c r="B219" s="14" t="s">
        <v>237</v>
      </c>
      <c r="C219" s="16">
        <v>383</v>
      </c>
      <c r="D219" s="16">
        <v>23</v>
      </c>
      <c r="E219" s="16">
        <v>90</v>
      </c>
      <c r="F219" s="16"/>
      <c r="G219" s="16"/>
      <c r="H219" s="16"/>
      <c r="I219" s="16"/>
      <c r="J219" s="16"/>
      <c r="K219" s="16"/>
      <c r="L219" s="16"/>
      <c r="M219" s="16"/>
      <c r="N219" s="16">
        <v>37</v>
      </c>
      <c r="O219" s="16">
        <v>37</v>
      </c>
      <c r="P219" s="16">
        <v>23</v>
      </c>
      <c r="Q219" s="16">
        <v>20</v>
      </c>
      <c r="R219" s="16"/>
      <c r="S219" s="16"/>
      <c r="T219" s="16"/>
      <c r="U219" s="16">
        <v>3</v>
      </c>
      <c r="V219" s="16"/>
      <c r="W219" s="16"/>
      <c r="X219" s="16"/>
      <c r="Y219" s="16"/>
      <c r="Z219" s="16">
        <v>3</v>
      </c>
      <c r="AA219" s="16"/>
      <c r="AB219" s="16">
        <v>99</v>
      </c>
      <c r="AC219" s="16"/>
    </row>
    <row r="220" spans="1:29">
      <c r="A220" s="14" t="s">
        <v>28</v>
      </c>
      <c r="B220" s="14" t="s">
        <v>243</v>
      </c>
      <c r="C220" s="16">
        <v>190</v>
      </c>
      <c r="D220" s="16">
        <v>20</v>
      </c>
      <c r="E220" s="16">
        <v>20</v>
      </c>
      <c r="F220" s="16"/>
      <c r="G220" s="16"/>
      <c r="H220" s="16"/>
      <c r="I220" s="16"/>
      <c r="J220" s="16">
        <v>13</v>
      </c>
      <c r="K220" s="16"/>
      <c r="L220" s="16"/>
      <c r="M220" s="16"/>
      <c r="N220" s="16">
        <v>13</v>
      </c>
      <c r="O220" s="16">
        <v>19</v>
      </c>
      <c r="P220" s="16"/>
      <c r="Q220" s="16">
        <v>3</v>
      </c>
      <c r="R220" s="16">
        <v>26</v>
      </c>
      <c r="S220" s="16"/>
      <c r="T220" s="16"/>
      <c r="U220" s="16">
        <v>5</v>
      </c>
      <c r="V220" s="16"/>
      <c r="W220" s="16">
        <v>46</v>
      </c>
      <c r="X220" s="16"/>
      <c r="Y220" s="16"/>
      <c r="Z220" s="16">
        <v>4</v>
      </c>
      <c r="AA220" s="16">
        <v>34</v>
      </c>
      <c r="AB220" s="16">
        <v>80</v>
      </c>
      <c r="AC220" s="16">
        <v>34</v>
      </c>
    </row>
    <row r="221" spans="1:29">
      <c r="A221" s="14" t="s">
        <v>28</v>
      </c>
      <c r="B221" s="14" t="s">
        <v>239</v>
      </c>
      <c r="C221" s="16">
        <v>119</v>
      </c>
      <c r="D221" s="16">
        <v>41</v>
      </c>
      <c r="E221" s="16">
        <v>13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>
        <v>3</v>
      </c>
      <c r="P221" s="16"/>
      <c r="Q221" s="16">
        <v>9</v>
      </c>
      <c r="R221" s="16">
        <v>4</v>
      </c>
      <c r="S221" s="16"/>
      <c r="T221" s="16"/>
      <c r="U221" s="16"/>
      <c r="V221" s="16"/>
      <c r="W221" s="16"/>
      <c r="X221" s="16"/>
      <c r="Y221" s="16"/>
      <c r="Z221" s="16"/>
      <c r="AA221" s="16">
        <v>3</v>
      </c>
      <c r="AB221" s="16">
        <v>51</v>
      </c>
      <c r="AC221" s="16">
        <v>3</v>
      </c>
    </row>
    <row r="222" spans="1:29">
      <c r="A222" s="14" t="s">
        <v>28</v>
      </c>
      <c r="B222" s="14" t="s">
        <v>242</v>
      </c>
      <c r="C222" s="16">
        <v>15718</v>
      </c>
      <c r="D222" s="16">
        <v>3099</v>
      </c>
      <c r="E222" s="16">
        <v>1245</v>
      </c>
      <c r="F222" s="16">
        <v>11</v>
      </c>
      <c r="G222" s="16">
        <v>8</v>
      </c>
      <c r="H222" s="16">
        <v>5</v>
      </c>
      <c r="I222" s="16">
        <v>21</v>
      </c>
      <c r="J222" s="16">
        <v>635</v>
      </c>
      <c r="K222" s="16">
        <v>43</v>
      </c>
      <c r="L222" s="16">
        <v>77</v>
      </c>
      <c r="M222" s="16">
        <v>25</v>
      </c>
      <c r="N222" s="16">
        <v>908</v>
      </c>
      <c r="O222" s="16">
        <v>2401</v>
      </c>
      <c r="P222" s="16">
        <v>642</v>
      </c>
      <c r="Q222" s="16">
        <v>47</v>
      </c>
      <c r="R222" s="16">
        <v>103</v>
      </c>
      <c r="S222" s="16">
        <v>8</v>
      </c>
      <c r="T222" s="16">
        <v>4</v>
      </c>
      <c r="U222" s="16">
        <v>219</v>
      </c>
      <c r="V222" s="16"/>
      <c r="W222" s="16">
        <v>511</v>
      </c>
      <c r="X222" s="16"/>
      <c r="Y222" s="16"/>
      <c r="Z222" s="16">
        <v>283</v>
      </c>
      <c r="AA222" s="16">
        <v>676</v>
      </c>
      <c r="AB222" s="16">
        <v>6499</v>
      </c>
      <c r="AC222" s="16">
        <v>676</v>
      </c>
    </row>
    <row r="223" spans="1:29">
      <c r="A223" s="14" t="s">
        <v>28</v>
      </c>
      <c r="B223" s="14" t="s">
        <v>248</v>
      </c>
      <c r="C223" s="16">
        <v>425</v>
      </c>
      <c r="D223" s="16">
        <v>42</v>
      </c>
      <c r="E223" s="16">
        <v>58</v>
      </c>
      <c r="F223" s="16"/>
      <c r="G223" s="16">
        <v>7</v>
      </c>
      <c r="H223" s="16">
        <v>6</v>
      </c>
      <c r="I223" s="16"/>
      <c r="J223" s="16">
        <v>11</v>
      </c>
      <c r="K223" s="16"/>
      <c r="L223" s="16"/>
      <c r="M223" s="16"/>
      <c r="N223" s="16">
        <v>39</v>
      </c>
      <c r="O223" s="16">
        <v>42</v>
      </c>
      <c r="P223" s="16">
        <v>10</v>
      </c>
      <c r="Q223" s="16">
        <v>4</v>
      </c>
      <c r="R223" s="16">
        <v>155</v>
      </c>
      <c r="S223" s="16"/>
      <c r="T223" s="16">
        <v>3</v>
      </c>
      <c r="U223" s="16"/>
      <c r="V223" s="16"/>
      <c r="W223" s="16"/>
      <c r="X223" s="16"/>
      <c r="Y223" s="16"/>
      <c r="Z223" s="16"/>
      <c r="AA223" s="16">
        <v>9</v>
      </c>
      <c r="AB223" s="16">
        <v>128</v>
      </c>
      <c r="AC223" s="16">
        <v>9</v>
      </c>
    </row>
    <row r="224" spans="1:29">
      <c r="A224" s="14" t="s">
        <v>28</v>
      </c>
      <c r="B224" s="14" t="s">
        <v>249</v>
      </c>
      <c r="C224" s="16">
        <v>230</v>
      </c>
      <c r="D224" s="16">
        <v>15</v>
      </c>
      <c r="E224" s="16">
        <v>82</v>
      </c>
      <c r="F224" s="16"/>
      <c r="G224" s="16"/>
      <c r="H224" s="16"/>
      <c r="I224" s="16"/>
      <c r="J224" s="16"/>
      <c r="K224" s="16"/>
      <c r="L224" s="16"/>
      <c r="M224" s="16"/>
      <c r="N224" s="16">
        <v>48</v>
      </c>
      <c r="O224" s="16">
        <v>51</v>
      </c>
      <c r="P224" s="16">
        <v>5</v>
      </c>
      <c r="Q224" s="16"/>
      <c r="R224" s="16">
        <v>43</v>
      </c>
      <c r="S224" s="16"/>
      <c r="T224" s="16"/>
      <c r="U224" s="16"/>
      <c r="V224" s="16"/>
      <c r="W224" s="16">
        <v>3</v>
      </c>
      <c r="X224" s="16"/>
      <c r="Y224" s="16"/>
      <c r="Z224" s="16"/>
      <c r="AA224" s="16">
        <v>18</v>
      </c>
      <c r="AB224" s="16">
        <v>121</v>
      </c>
      <c r="AC224" s="16">
        <v>18</v>
      </c>
    </row>
    <row r="228" spans="1:32" s="30" customFormat="1">
      <c r="A228" s="30" t="s">
        <v>26</v>
      </c>
      <c r="B228" s="30" t="s">
        <v>710</v>
      </c>
      <c r="C228" s="30" t="s">
        <v>301</v>
      </c>
      <c r="D228" s="30" t="s">
        <v>435</v>
      </c>
      <c r="E228" s="30" t="s">
        <v>437</v>
      </c>
      <c r="F228" s="30" t="s">
        <v>438</v>
      </c>
      <c r="G228" s="30" t="s">
        <v>433</v>
      </c>
      <c r="H228" s="30" t="s">
        <v>439</v>
      </c>
      <c r="I228" s="30" t="s">
        <v>440</v>
      </c>
      <c r="J228" s="30" t="s">
        <v>429</v>
      </c>
      <c r="K228" s="30" t="s">
        <v>428</v>
      </c>
      <c r="L228" s="30" t="s">
        <v>441</v>
      </c>
      <c r="M228" s="30" t="s">
        <v>442</v>
      </c>
      <c r="N228" s="30" t="s">
        <v>427</v>
      </c>
      <c r="O228" s="30" t="s">
        <v>426</v>
      </c>
      <c r="P228" s="30" t="s">
        <v>443</v>
      </c>
      <c r="Q228" s="30" t="s">
        <v>425</v>
      </c>
      <c r="R228" s="30" t="s">
        <v>424</v>
      </c>
      <c r="S228" s="30" t="s">
        <v>422</v>
      </c>
      <c r="T228" s="30" t="s">
        <v>444</v>
      </c>
      <c r="U228" s="30" t="s">
        <v>421</v>
      </c>
      <c r="V228" s="30" t="s">
        <v>419</v>
      </c>
      <c r="W228" s="30" t="s">
        <v>418</v>
      </c>
      <c r="X228" s="30" t="s">
        <v>445</v>
      </c>
      <c r="Y228" s="30" t="s">
        <v>416</v>
      </c>
      <c r="Z228" s="30" t="s">
        <v>415</v>
      </c>
      <c r="AA228" s="30" t="s">
        <v>414</v>
      </c>
      <c r="AB228" s="30" t="s">
        <v>413</v>
      </c>
      <c r="AC228" s="30" t="s">
        <v>446</v>
      </c>
      <c r="AD228" s="30" t="s">
        <v>412</v>
      </c>
      <c r="AE228" s="30" t="s">
        <v>411</v>
      </c>
      <c r="AF228" s="30" t="s">
        <v>406</v>
      </c>
    </row>
    <row r="229" spans="1:32">
      <c r="A229" s="14" t="s">
        <v>28</v>
      </c>
      <c r="B229" s="27" t="s">
        <v>251</v>
      </c>
      <c r="C229" s="28">
        <v>3739</v>
      </c>
      <c r="D229" s="27">
        <v>1974</v>
      </c>
      <c r="E229" s="27">
        <v>12</v>
      </c>
      <c r="F229" s="27">
        <v>0</v>
      </c>
      <c r="G229" s="27">
        <v>0</v>
      </c>
      <c r="H229" s="27">
        <v>0</v>
      </c>
      <c r="I229" s="27">
        <v>0</v>
      </c>
      <c r="J229" s="27">
        <v>1</v>
      </c>
      <c r="K229" s="27">
        <v>0</v>
      </c>
      <c r="L229" s="27">
        <v>0</v>
      </c>
      <c r="M229" s="27">
        <v>0</v>
      </c>
      <c r="N229" s="27">
        <v>0</v>
      </c>
      <c r="O229" s="27">
        <v>2</v>
      </c>
      <c r="P229" s="27">
        <v>0</v>
      </c>
      <c r="Q229" s="27">
        <v>1</v>
      </c>
      <c r="R229" s="27">
        <v>0</v>
      </c>
      <c r="S229" s="27">
        <v>0</v>
      </c>
      <c r="T229" s="27">
        <v>1048</v>
      </c>
      <c r="U229" s="27">
        <v>0</v>
      </c>
      <c r="V229" s="27">
        <v>0</v>
      </c>
      <c r="W229" s="27">
        <v>0</v>
      </c>
      <c r="X229" s="27">
        <v>543</v>
      </c>
      <c r="Y229" s="27">
        <v>1</v>
      </c>
      <c r="Z229" s="27">
        <v>0</v>
      </c>
      <c r="AA229" s="27">
        <v>0</v>
      </c>
      <c r="AB229" s="27">
        <v>131</v>
      </c>
      <c r="AC229" s="27">
        <v>0</v>
      </c>
      <c r="AD229" s="27">
        <v>17</v>
      </c>
      <c r="AE229" s="27">
        <v>0</v>
      </c>
      <c r="AF229" s="27">
        <v>9</v>
      </c>
    </row>
    <row r="230" spans="1:32">
      <c r="A230" s="14" t="s">
        <v>28</v>
      </c>
      <c r="B230" s="27" t="s">
        <v>252</v>
      </c>
      <c r="C230" s="27">
        <v>532</v>
      </c>
      <c r="D230" s="27">
        <v>38</v>
      </c>
      <c r="E230" s="27">
        <v>115</v>
      </c>
      <c r="F230" s="27">
        <v>0</v>
      </c>
      <c r="G230" s="27">
        <v>0</v>
      </c>
      <c r="H230" s="27">
        <v>0</v>
      </c>
      <c r="I230" s="27">
        <v>0</v>
      </c>
      <c r="J230" s="27">
        <v>4</v>
      </c>
      <c r="K230" s="27">
        <v>0</v>
      </c>
      <c r="L230" s="27">
        <v>18</v>
      </c>
      <c r="M230" s="27">
        <v>0</v>
      </c>
      <c r="N230" s="27">
        <v>0</v>
      </c>
      <c r="O230" s="27">
        <v>2</v>
      </c>
      <c r="P230" s="27">
        <v>0</v>
      </c>
      <c r="Q230" s="27">
        <v>1</v>
      </c>
      <c r="R230" s="27">
        <v>0</v>
      </c>
      <c r="S230" s="27">
        <v>0</v>
      </c>
      <c r="T230" s="27">
        <v>103</v>
      </c>
      <c r="U230" s="27">
        <v>3</v>
      </c>
      <c r="V230" s="27">
        <v>3</v>
      </c>
      <c r="W230" s="27">
        <v>11</v>
      </c>
      <c r="X230" s="27">
        <v>141</v>
      </c>
      <c r="Y230" s="27">
        <v>48</v>
      </c>
      <c r="Z230" s="27">
        <v>0</v>
      </c>
      <c r="AA230" s="27">
        <v>3</v>
      </c>
      <c r="AB230" s="27">
        <v>35</v>
      </c>
      <c r="AC230" s="27">
        <v>0</v>
      </c>
      <c r="AD230" s="27">
        <v>6</v>
      </c>
      <c r="AE230" s="27">
        <v>0</v>
      </c>
      <c r="AF230" s="27">
        <v>1</v>
      </c>
    </row>
    <row r="231" spans="1:32">
      <c r="A231" s="14" t="s">
        <v>28</v>
      </c>
      <c r="B231" s="27" t="s">
        <v>253</v>
      </c>
      <c r="C231" s="28">
        <v>2112</v>
      </c>
      <c r="D231" s="27">
        <v>256</v>
      </c>
      <c r="E231" s="27">
        <v>0</v>
      </c>
      <c r="F231" s="27">
        <v>55</v>
      </c>
      <c r="G231" s="27">
        <v>0</v>
      </c>
      <c r="H231" s="27">
        <v>0</v>
      </c>
      <c r="I231" s="27">
        <v>0</v>
      </c>
      <c r="J231" s="27">
        <v>3</v>
      </c>
      <c r="K231" s="27">
        <v>0</v>
      </c>
      <c r="L231" s="27">
        <v>1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2</v>
      </c>
      <c r="S231" s="27">
        <v>6</v>
      </c>
      <c r="T231" s="27">
        <v>728</v>
      </c>
      <c r="U231" s="27">
        <v>19</v>
      </c>
      <c r="V231" s="27">
        <v>12</v>
      </c>
      <c r="W231" s="27">
        <v>2</v>
      </c>
      <c r="X231" s="27">
        <v>732</v>
      </c>
      <c r="Y231" s="27">
        <v>14</v>
      </c>
      <c r="Z231" s="27">
        <v>0</v>
      </c>
      <c r="AA231" s="27">
        <v>2</v>
      </c>
      <c r="AB231" s="27">
        <v>190</v>
      </c>
      <c r="AC231" s="27">
        <v>0</v>
      </c>
      <c r="AD231" s="27">
        <v>69</v>
      </c>
      <c r="AE231" s="27">
        <v>0</v>
      </c>
      <c r="AF231" s="27">
        <v>21</v>
      </c>
    </row>
    <row r="232" spans="1:32">
      <c r="A232" s="14" t="s">
        <v>28</v>
      </c>
      <c r="B232" s="27" t="s">
        <v>254</v>
      </c>
      <c r="C232" s="27">
        <v>630</v>
      </c>
      <c r="D232" s="27">
        <v>14</v>
      </c>
      <c r="E232" s="27">
        <v>0</v>
      </c>
      <c r="F232" s="27">
        <v>20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2</v>
      </c>
      <c r="M232" s="27">
        <v>0</v>
      </c>
      <c r="N232" s="27">
        <v>0</v>
      </c>
      <c r="O232" s="27">
        <v>2</v>
      </c>
      <c r="P232" s="27">
        <v>0</v>
      </c>
      <c r="Q232" s="27">
        <v>0</v>
      </c>
      <c r="R232" s="27">
        <v>0</v>
      </c>
      <c r="S232" s="27">
        <v>2</v>
      </c>
      <c r="T232" s="27">
        <v>29</v>
      </c>
      <c r="U232" s="27">
        <v>1</v>
      </c>
      <c r="V232" s="27">
        <v>0</v>
      </c>
      <c r="W232" s="27">
        <v>0</v>
      </c>
      <c r="X232" s="27">
        <v>360</v>
      </c>
      <c r="Y232" s="27">
        <v>11</v>
      </c>
      <c r="Z232" s="27">
        <v>0</v>
      </c>
      <c r="AA232" s="27">
        <v>0</v>
      </c>
      <c r="AB232" s="27">
        <v>183</v>
      </c>
      <c r="AC232" s="27">
        <v>0</v>
      </c>
      <c r="AD232" s="27">
        <v>6</v>
      </c>
      <c r="AE232" s="27">
        <v>0</v>
      </c>
      <c r="AF232" s="27">
        <v>0</v>
      </c>
    </row>
    <row r="233" spans="1:32">
      <c r="A233" s="14" t="s">
        <v>28</v>
      </c>
      <c r="B233" s="27" t="s">
        <v>255</v>
      </c>
      <c r="C233" s="28">
        <v>15835</v>
      </c>
      <c r="D233" s="27">
        <v>3467</v>
      </c>
      <c r="E233" s="27">
        <v>0</v>
      </c>
      <c r="F233" s="27">
        <v>232</v>
      </c>
      <c r="G233" s="27">
        <v>4</v>
      </c>
      <c r="H233" s="27">
        <v>0</v>
      </c>
      <c r="I233" s="27">
        <v>0</v>
      </c>
      <c r="J233" s="27">
        <v>27</v>
      </c>
      <c r="K233" s="27">
        <v>2</v>
      </c>
      <c r="L233" s="27">
        <v>51</v>
      </c>
      <c r="M233" s="27">
        <v>0</v>
      </c>
      <c r="N233" s="27">
        <v>4</v>
      </c>
      <c r="O233" s="27">
        <v>14</v>
      </c>
      <c r="P233" s="27">
        <v>0</v>
      </c>
      <c r="Q233" s="27">
        <v>2</v>
      </c>
      <c r="R233" s="27">
        <v>2</v>
      </c>
      <c r="S233" s="27">
        <v>73</v>
      </c>
      <c r="T233" s="27">
        <v>6140</v>
      </c>
      <c r="U233" s="27">
        <v>209</v>
      </c>
      <c r="V233" s="27">
        <v>98</v>
      </c>
      <c r="W233" s="27">
        <v>100</v>
      </c>
      <c r="X233" s="27">
        <v>3556</v>
      </c>
      <c r="Y233" s="27">
        <v>94</v>
      </c>
      <c r="Z233" s="27">
        <v>0</v>
      </c>
      <c r="AA233" s="27">
        <v>3</v>
      </c>
      <c r="AB233" s="27">
        <v>1337</v>
      </c>
      <c r="AC233" s="27">
        <v>0</v>
      </c>
      <c r="AD233" s="27">
        <v>216</v>
      </c>
      <c r="AE233" s="27">
        <v>0</v>
      </c>
      <c r="AF233" s="27">
        <v>204</v>
      </c>
    </row>
    <row r="234" spans="1:32">
      <c r="A234" s="14" t="s">
        <v>28</v>
      </c>
      <c r="B234" s="27" t="s">
        <v>256</v>
      </c>
      <c r="C234" s="28">
        <v>6473</v>
      </c>
      <c r="D234" s="27">
        <v>2271</v>
      </c>
      <c r="E234" s="27">
        <v>0</v>
      </c>
      <c r="F234" s="27">
        <v>62</v>
      </c>
      <c r="G234" s="27">
        <v>0</v>
      </c>
      <c r="H234" s="27">
        <v>0</v>
      </c>
      <c r="I234" s="27">
        <v>0</v>
      </c>
      <c r="J234" s="27">
        <v>10</v>
      </c>
      <c r="K234" s="27">
        <v>0</v>
      </c>
      <c r="L234" s="27">
        <v>13</v>
      </c>
      <c r="M234" s="27">
        <v>0</v>
      </c>
      <c r="N234" s="27">
        <v>0</v>
      </c>
      <c r="O234" s="27">
        <v>1</v>
      </c>
      <c r="P234" s="27">
        <v>0</v>
      </c>
      <c r="Q234" s="27">
        <v>0</v>
      </c>
      <c r="R234" s="27">
        <v>1</v>
      </c>
      <c r="S234" s="27">
        <v>21</v>
      </c>
      <c r="T234" s="27">
        <v>2702</v>
      </c>
      <c r="U234" s="27">
        <v>1</v>
      </c>
      <c r="V234" s="27">
        <v>6</v>
      </c>
      <c r="W234" s="27">
        <v>11</v>
      </c>
      <c r="X234" s="27">
        <v>847</v>
      </c>
      <c r="Y234" s="27">
        <v>69</v>
      </c>
      <c r="Z234" s="27">
        <v>0</v>
      </c>
      <c r="AA234" s="27">
        <v>1</v>
      </c>
      <c r="AB234" s="27">
        <v>149</v>
      </c>
      <c r="AC234" s="27">
        <v>0</v>
      </c>
      <c r="AD234" s="27">
        <v>72</v>
      </c>
      <c r="AE234" s="27">
        <v>0</v>
      </c>
      <c r="AF234" s="27">
        <v>236</v>
      </c>
    </row>
    <row r="235" spans="1:32">
      <c r="A235" s="14" t="s">
        <v>28</v>
      </c>
      <c r="B235" s="27" t="s">
        <v>257</v>
      </c>
      <c r="C235" s="27">
        <v>386</v>
      </c>
      <c r="D235" s="27">
        <v>19</v>
      </c>
      <c r="E235" s="27">
        <v>29</v>
      </c>
      <c r="F235" s="27">
        <v>0</v>
      </c>
      <c r="G235" s="27">
        <v>0</v>
      </c>
      <c r="H235" s="27">
        <v>0</v>
      </c>
      <c r="I235" s="27">
        <v>0</v>
      </c>
      <c r="J235" s="27">
        <v>1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2</v>
      </c>
      <c r="S235" s="27">
        <v>0</v>
      </c>
      <c r="T235" s="27">
        <v>12</v>
      </c>
      <c r="U235" s="27">
        <v>0</v>
      </c>
      <c r="V235" s="27">
        <v>1</v>
      </c>
      <c r="W235" s="27">
        <v>0</v>
      </c>
      <c r="X235" s="27">
        <v>279</v>
      </c>
      <c r="Y235" s="27">
        <v>0</v>
      </c>
      <c r="Z235" s="27">
        <v>0</v>
      </c>
      <c r="AA235" s="27">
        <v>0</v>
      </c>
      <c r="AB235" s="27">
        <v>40</v>
      </c>
      <c r="AC235" s="27">
        <v>0</v>
      </c>
      <c r="AD235" s="27">
        <v>3</v>
      </c>
      <c r="AE235" s="27">
        <v>0</v>
      </c>
      <c r="AF235" s="27">
        <v>0</v>
      </c>
    </row>
    <row r="236" spans="1:32">
      <c r="A236" s="14" t="s">
        <v>28</v>
      </c>
      <c r="B236" s="27" t="s">
        <v>258</v>
      </c>
      <c r="C236" s="27">
        <v>257</v>
      </c>
      <c r="D236" s="27">
        <v>24</v>
      </c>
      <c r="E236" s="27">
        <v>7</v>
      </c>
      <c r="F236" s="27">
        <v>0</v>
      </c>
      <c r="G236" s="27">
        <v>0</v>
      </c>
      <c r="H236" s="27">
        <v>0</v>
      </c>
      <c r="I236" s="27">
        <v>0</v>
      </c>
      <c r="J236" s="27">
        <v>1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97</v>
      </c>
      <c r="U236" s="27">
        <v>0</v>
      </c>
      <c r="V236" s="27">
        <v>0</v>
      </c>
      <c r="W236" s="27">
        <v>0</v>
      </c>
      <c r="X236" s="27">
        <v>103</v>
      </c>
      <c r="Y236" s="27">
        <v>0</v>
      </c>
      <c r="Z236" s="27">
        <v>0</v>
      </c>
      <c r="AA236" s="27">
        <v>0</v>
      </c>
      <c r="AB236" s="27">
        <v>22</v>
      </c>
      <c r="AC236" s="27">
        <v>0</v>
      </c>
      <c r="AD236" s="27">
        <v>0</v>
      </c>
      <c r="AE236" s="27">
        <v>0</v>
      </c>
      <c r="AF236" s="27">
        <v>3</v>
      </c>
    </row>
    <row r="237" spans="1:32">
      <c r="A237" s="14" t="s">
        <v>28</v>
      </c>
      <c r="B237" s="27" t="s">
        <v>447</v>
      </c>
      <c r="C237" s="27">
        <v>400</v>
      </c>
      <c r="D237" s="27">
        <v>173</v>
      </c>
      <c r="E237" s="27">
        <v>0</v>
      </c>
      <c r="F237" s="27">
        <v>9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3</v>
      </c>
      <c r="T237" s="27">
        <v>62</v>
      </c>
      <c r="U237" s="27">
        <v>0</v>
      </c>
      <c r="V237" s="27">
        <v>2</v>
      </c>
      <c r="W237" s="27">
        <v>12</v>
      </c>
      <c r="X237" s="27">
        <v>136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1</v>
      </c>
      <c r="AE237" s="27">
        <v>0</v>
      </c>
      <c r="AF237" s="27">
        <v>2</v>
      </c>
    </row>
    <row r="238" spans="1:32">
      <c r="A238" s="14" t="s">
        <v>28</v>
      </c>
      <c r="B238" s="27" t="s">
        <v>259</v>
      </c>
      <c r="C238" s="28">
        <v>29227</v>
      </c>
      <c r="D238" s="27">
        <v>8767</v>
      </c>
      <c r="E238" s="27">
        <v>163</v>
      </c>
      <c r="F238" s="27">
        <v>0</v>
      </c>
      <c r="G238" s="27">
        <v>11</v>
      </c>
      <c r="H238" s="27">
        <v>0</v>
      </c>
      <c r="I238" s="27">
        <v>0</v>
      </c>
      <c r="J238" s="27">
        <v>25</v>
      </c>
      <c r="K238" s="27">
        <v>0</v>
      </c>
      <c r="L238" s="27">
        <v>4</v>
      </c>
      <c r="M238" s="27">
        <v>0</v>
      </c>
      <c r="N238" s="27">
        <v>0</v>
      </c>
      <c r="O238" s="27">
        <v>1</v>
      </c>
      <c r="P238" s="27">
        <v>0</v>
      </c>
      <c r="Q238" s="27">
        <v>1</v>
      </c>
      <c r="R238" s="27">
        <v>3</v>
      </c>
      <c r="S238" s="27">
        <v>0</v>
      </c>
      <c r="T238" s="27">
        <v>12486</v>
      </c>
      <c r="U238" s="27">
        <v>289</v>
      </c>
      <c r="V238" s="27">
        <v>18</v>
      </c>
      <c r="W238" s="27">
        <v>26</v>
      </c>
      <c r="X238" s="27">
        <v>2369</v>
      </c>
      <c r="Y238" s="27">
        <v>8</v>
      </c>
      <c r="Z238" s="27">
        <v>0</v>
      </c>
      <c r="AA238" s="27">
        <v>0</v>
      </c>
      <c r="AB238" s="27">
        <v>494</v>
      </c>
      <c r="AC238" s="27">
        <v>0</v>
      </c>
      <c r="AD238" s="27">
        <v>434</v>
      </c>
      <c r="AE238" s="27">
        <v>0</v>
      </c>
      <c r="AF238" s="27">
        <v>4128</v>
      </c>
    </row>
    <row r="239" spans="1:32">
      <c r="A239" s="14" t="s">
        <v>28</v>
      </c>
      <c r="B239" s="27" t="s">
        <v>719</v>
      </c>
      <c r="C239" s="28">
        <v>2801</v>
      </c>
      <c r="D239" s="27">
        <v>425</v>
      </c>
      <c r="E239" s="27">
        <v>0</v>
      </c>
      <c r="F239" s="27">
        <v>59</v>
      </c>
      <c r="G239" s="27">
        <v>0</v>
      </c>
      <c r="H239" s="27">
        <v>0</v>
      </c>
      <c r="I239" s="27">
        <v>0</v>
      </c>
      <c r="J239" s="27">
        <v>2</v>
      </c>
      <c r="K239" s="27">
        <v>0</v>
      </c>
      <c r="L239" s="27">
        <v>3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5</v>
      </c>
      <c r="T239" s="27">
        <v>711</v>
      </c>
      <c r="U239" s="27">
        <v>1</v>
      </c>
      <c r="V239" s="27">
        <v>11</v>
      </c>
      <c r="W239" s="27">
        <v>1</v>
      </c>
      <c r="X239" s="27">
        <v>1301</v>
      </c>
      <c r="Y239" s="27">
        <v>9</v>
      </c>
      <c r="Z239" s="27">
        <v>0</v>
      </c>
      <c r="AA239" s="27">
        <v>0</v>
      </c>
      <c r="AB239" s="27">
        <v>241</v>
      </c>
      <c r="AC239" s="27">
        <v>0</v>
      </c>
      <c r="AD239" s="27">
        <v>20</v>
      </c>
      <c r="AE239" s="27">
        <v>0</v>
      </c>
      <c r="AF239" s="27">
        <v>12</v>
      </c>
    </row>
    <row r="240" spans="1:32">
      <c r="A240" s="14" t="s">
        <v>28</v>
      </c>
      <c r="B240" s="27" t="s">
        <v>260</v>
      </c>
      <c r="C240" s="28">
        <v>4356</v>
      </c>
      <c r="D240" s="27">
        <v>2193</v>
      </c>
      <c r="E240" s="27">
        <v>0</v>
      </c>
      <c r="F240" s="27">
        <v>67</v>
      </c>
      <c r="G240" s="27">
        <v>0</v>
      </c>
      <c r="H240" s="27">
        <v>0</v>
      </c>
      <c r="I240" s="27">
        <v>0</v>
      </c>
      <c r="J240" s="27">
        <v>0</v>
      </c>
      <c r="K240" s="27">
        <v>0</v>
      </c>
      <c r="L240" s="27">
        <v>1</v>
      </c>
      <c r="M240" s="27">
        <v>0</v>
      </c>
      <c r="N240" s="27">
        <v>0</v>
      </c>
      <c r="O240" s="27">
        <v>5</v>
      </c>
      <c r="P240" s="27">
        <v>0</v>
      </c>
      <c r="Q240" s="27">
        <v>0</v>
      </c>
      <c r="R240" s="27">
        <v>3</v>
      </c>
      <c r="S240" s="27">
        <v>35</v>
      </c>
      <c r="T240" s="27">
        <v>1507</v>
      </c>
      <c r="U240" s="27">
        <v>1</v>
      </c>
      <c r="V240" s="27">
        <v>8</v>
      </c>
      <c r="W240" s="27">
        <v>9</v>
      </c>
      <c r="X240" s="27">
        <v>127</v>
      </c>
      <c r="Y240" s="27">
        <v>10</v>
      </c>
      <c r="Z240" s="27">
        <v>0</v>
      </c>
      <c r="AA240" s="27">
        <v>0</v>
      </c>
      <c r="AB240" s="27">
        <v>1</v>
      </c>
      <c r="AC240" s="27">
        <v>0</v>
      </c>
      <c r="AD240" s="27">
        <v>87</v>
      </c>
      <c r="AE240" s="27">
        <v>0</v>
      </c>
      <c r="AF240" s="27">
        <v>302</v>
      </c>
    </row>
    <row r="241" spans="1:32">
      <c r="A241" s="14" t="s">
        <v>28</v>
      </c>
      <c r="B241" s="27" t="s">
        <v>261</v>
      </c>
      <c r="C241" s="28">
        <v>1040</v>
      </c>
      <c r="D241" s="27">
        <v>105</v>
      </c>
      <c r="E241" s="27">
        <v>0</v>
      </c>
      <c r="F241" s="27">
        <v>21</v>
      </c>
      <c r="G241" s="27">
        <v>0</v>
      </c>
      <c r="H241" s="27">
        <v>0</v>
      </c>
      <c r="I241" s="27">
        <v>0</v>
      </c>
      <c r="J241" s="27">
        <v>8</v>
      </c>
      <c r="K241" s="27">
        <v>0</v>
      </c>
      <c r="L241" s="27">
        <v>32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2</v>
      </c>
      <c r="S241" s="27">
        <v>3</v>
      </c>
      <c r="T241" s="27">
        <v>549</v>
      </c>
      <c r="U241" s="27">
        <v>2</v>
      </c>
      <c r="V241" s="27">
        <v>4</v>
      </c>
      <c r="W241" s="27">
        <v>2</v>
      </c>
      <c r="X241" s="27">
        <v>221</v>
      </c>
      <c r="Y241" s="27">
        <v>13</v>
      </c>
      <c r="Z241" s="27">
        <v>0</v>
      </c>
      <c r="AA241" s="27">
        <v>0</v>
      </c>
      <c r="AB241" s="27">
        <v>62</v>
      </c>
      <c r="AC241" s="27">
        <v>0</v>
      </c>
      <c r="AD241" s="27">
        <v>10</v>
      </c>
      <c r="AE241" s="27">
        <v>0</v>
      </c>
      <c r="AF241" s="27">
        <v>6</v>
      </c>
    </row>
    <row r="242" spans="1:32">
      <c r="A242" s="14" t="s">
        <v>28</v>
      </c>
      <c r="B242" s="27" t="s">
        <v>262</v>
      </c>
      <c r="C242" s="28">
        <v>1653</v>
      </c>
      <c r="D242" s="27">
        <v>325</v>
      </c>
      <c r="E242" s="27">
        <v>0</v>
      </c>
      <c r="F242" s="27">
        <v>25</v>
      </c>
      <c r="G242" s="27">
        <v>1</v>
      </c>
      <c r="H242" s="27">
        <v>0</v>
      </c>
      <c r="I242" s="27">
        <v>0</v>
      </c>
      <c r="J242" s="27">
        <v>5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11</v>
      </c>
      <c r="T242" s="27">
        <v>31</v>
      </c>
      <c r="U242" s="27">
        <v>35</v>
      </c>
      <c r="V242" s="27">
        <v>3</v>
      </c>
      <c r="W242" s="27">
        <v>7</v>
      </c>
      <c r="X242" s="27">
        <v>1032</v>
      </c>
      <c r="Y242" s="27">
        <v>4</v>
      </c>
      <c r="Z242" s="27">
        <v>0</v>
      </c>
      <c r="AA242" s="27">
        <v>0</v>
      </c>
      <c r="AB242" s="27">
        <v>157</v>
      </c>
      <c r="AC242" s="27">
        <v>0</v>
      </c>
      <c r="AD242" s="27">
        <v>15</v>
      </c>
      <c r="AE242" s="27">
        <v>0</v>
      </c>
      <c r="AF242" s="27">
        <v>2</v>
      </c>
    </row>
    <row r="243" spans="1:32">
      <c r="A243" s="14" t="s">
        <v>28</v>
      </c>
      <c r="B243" s="27" t="s">
        <v>263</v>
      </c>
      <c r="C243" s="27">
        <v>938</v>
      </c>
      <c r="D243" s="27">
        <v>18</v>
      </c>
      <c r="E243" s="27">
        <v>0</v>
      </c>
      <c r="F243" s="27">
        <v>25</v>
      </c>
      <c r="G243" s="27">
        <v>0</v>
      </c>
      <c r="H243" s="27">
        <v>0</v>
      </c>
      <c r="I243" s="27">
        <v>0</v>
      </c>
      <c r="J243" s="27">
        <v>49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1</v>
      </c>
      <c r="T243" s="27">
        <v>20</v>
      </c>
      <c r="U243" s="27">
        <v>0</v>
      </c>
      <c r="V243" s="27">
        <v>0</v>
      </c>
      <c r="W243" s="27">
        <v>2</v>
      </c>
      <c r="X243" s="27">
        <v>704</v>
      </c>
      <c r="Y243" s="27">
        <v>3</v>
      </c>
      <c r="Z243" s="27">
        <v>0</v>
      </c>
      <c r="AA243" s="27">
        <v>0</v>
      </c>
      <c r="AB243" s="27">
        <v>104</v>
      </c>
      <c r="AC243" s="27">
        <v>0</v>
      </c>
      <c r="AD243" s="27">
        <v>11</v>
      </c>
      <c r="AE243" s="27">
        <v>0</v>
      </c>
      <c r="AF243" s="27">
        <v>1</v>
      </c>
    </row>
    <row r="244" spans="1:32">
      <c r="A244" s="14" t="s">
        <v>28</v>
      </c>
      <c r="B244" s="27" t="s">
        <v>264</v>
      </c>
      <c r="C244" s="27">
        <v>613</v>
      </c>
      <c r="D244" s="27">
        <v>2</v>
      </c>
      <c r="E244" s="27">
        <v>0</v>
      </c>
      <c r="F244" s="27">
        <v>11</v>
      </c>
      <c r="G244" s="27">
        <v>0</v>
      </c>
      <c r="H244" s="27">
        <v>0</v>
      </c>
      <c r="I244" s="27">
        <v>0</v>
      </c>
      <c r="J244" s="27">
        <v>2</v>
      </c>
      <c r="K244" s="27">
        <v>0</v>
      </c>
      <c r="L244" s="27">
        <v>0</v>
      </c>
      <c r="M244" s="27">
        <v>0</v>
      </c>
      <c r="N244" s="27">
        <v>0</v>
      </c>
      <c r="O244" s="27">
        <v>1</v>
      </c>
      <c r="P244" s="27">
        <v>0</v>
      </c>
      <c r="Q244" s="27">
        <v>1</v>
      </c>
      <c r="R244" s="27">
        <v>1</v>
      </c>
      <c r="S244" s="27">
        <v>0</v>
      </c>
      <c r="T244" s="27">
        <v>3</v>
      </c>
      <c r="U244" s="27">
        <v>0</v>
      </c>
      <c r="V244" s="27">
        <v>0</v>
      </c>
      <c r="W244" s="27">
        <v>0</v>
      </c>
      <c r="X244" s="27">
        <v>495</v>
      </c>
      <c r="Y244" s="27">
        <v>1</v>
      </c>
      <c r="Z244" s="27">
        <v>0</v>
      </c>
      <c r="AA244" s="27">
        <v>0</v>
      </c>
      <c r="AB244" s="27">
        <v>88</v>
      </c>
      <c r="AC244" s="27">
        <v>0</v>
      </c>
      <c r="AD244" s="27">
        <v>7</v>
      </c>
      <c r="AE244" s="27">
        <v>0</v>
      </c>
      <c r="AF244" s="27">
        <v>1</v>
      </c>
    </row>
    <row r="245" spans="1:32">
      <c r="A245" s="14" t="s">
        <v>28</v>
      </c>
      <c r="B245" s="27" t="s">
        <v>265</v>
      </c>
      <c r="C245" s="27">
        <v>560</v>
      </c>
      <c r="D245" s="27">
        <v>6</v>
      </c>
      <c r="E245" s="27">
        <v>0</v>
      </c>
      <c r="F245" s="27">
        <v>10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1</v>
      </c>
      <c r="R245" s="27">
        <v>0</v>
      </c>
      <c r="S245" s="27">
        <v>0</v>
      </c>
      <c r="T245" s="27">
        <v>8</v>
      </c>
      <c r="U245" s="27">
        <v>0</v>
      </c>
      <c r="V245" s="27">
        <v>0</v>
      </c>
      <c r="W245" s="27">
        <v>0</v>
      </c>
      <c r="X245" s="27">
        <v>406</v>
      </c>
      <c r="Y245" s="27">
        <v>0</v>
      </c>
      <c r="Z245" s="27">
        <v>0</v>
      </c>
      <c r="AA245" s="27">
        <v>0</v>
      </c>
      <c r="AB245" s="27">
        <v>127</v>
      </c>
      <c r="AC245" s="27">
        <v>0</v>
      </c>
      <c r="AD245" s="27">
        <v>2</v>
      </c>
      <c r="AE245" s="27">
        <v>0</v>
      </c>
      <c r="AF245" s="27">
        <v>0</v>
      </c>
    </row>
    <row r="246" spans="1:32">
      <c r="A246" s="14" t="s">
        <v>28</v>
      </c>
      <c r="B246" s="27" t="s">
        <v>266</v>
      </c>
      <c r="C246" s="27">
        <v>720</v>
      </c>
      <c r="D246" s="27">
        <v>40</v>
      </c>
      <c r="E246" s="27">
        <v>0</v>
      </c>
      <c r="F246" s="27">
        <v>24</v>
      </c>
      <c r="G246" s="27">
        <v>0</v>
      </c>
      <c r="H246" s="27">
        <v>0</v>
      </c>
      <c r="I246" s="27">
        <v>0</v>
      </c>
      <c r="J246" s="27">
        <v>3</v>
      </c>
      <c r="K246" s="27">
        <v>0</v>
      </c>
      <c r="L246" s="27">
        <v>10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2</v>
      </c>
      <c r="T246" s="27">
        <v>18</v>
      </c>
      <c r="U246" s="27">
        <v>0</v>
      </c>
      <c r="V246" s="27">
        <v>3</v>
      </c>
      <c r="W246" s="27">
        <v>0</v>
      </c>
      <c r="X246" s="27">
        <v>521</v>
      </c>
      <c r="Y246" s="27">
        <v>17</v>
      </c>
      <c r="Z246" s="27">
        <v>0</v>
      </c>
      <c r="AA246" s="27">
        <v>0</v>
      </c>
      <c r="AB246" s="27">
        <v>77</v>
      </c>
      <c r="AC246" s="27">
        <v>0</v>
      </c>
      <c r="AD246" s="27">
        <v>3</v>
      </c>
      <c r="AE246" s="27">
        <v>0</v>
      </c>
      <c r="AF246" s="27">
        <v>2</v>
      </c>
    </row>
    <row r="247" spans="1:32">
      <c r="A247" s="14" t="s">
        <v>28</v>
      </c>
      <c r="B247" s="27" t="s">
        <v>267</v>
      </c>
      <c r="C247" s="28">
        <v>1254</v>
      </c>
      <c r="D247" s="27">
        <v>291</v>
      </c>
      <c r="E247" s="27">
        <v>0</v>
      </c>
      <c r="F247" s="27">
        <v>55</v>
      </c>
      <c r="G247" s="27">
        <v>0</v>
      </c>
      <c r="H247" s="27">
        <v>0</v>
      </c>
      <c r="I247" s="27">
        <v>0</v>
      </c>
      <c r="J247" s="27">
        <v>3</v>
      </c>
      <c r="K247" s="27">
        <v>0</v>
      </c>
      <c r="L247" s="27">
        <v>0</v>
      </c>
      <c r="M247" s="27">
        <v>0</v>
      </c>
      <c r="N247" s="27">
        <v>0</v>
      </c>
      <c r="O247" s="27">
        <v>2</v>
      </c>
      <c r="P247" s="27">
        <v>0</v>
      </c>
      <c r="Q247" s="27">
        <v>0</v>
      </c>
      <c r="R247" s="27">
        <v>0</v>
      </c>
      <c r="S247" s="27">
        <v>15</v>
      </c>
      <c r="T247" s="27">
        <v>85</v>
      </c>
      <c r="U247" s="27">
        <v>1</v>
      </c>
      <c r="V247" s="27">
        <v>3</v>
      </c>
      <c r="W247" s="27">
        <v>12</v>
      </c>
      <c r="X247" s="27">
        <v>661</v>
      </c>
      <c r="Y247" s="27">
        <v>2</v>
      </c>
      <c r="Z247" s="27">
        <v>0</v>
      </c>
      <c r="AA247" s="27">
        <v>0</v>
      </c>
      <c r="AB247" s="27">
        <v>112</v>
      </c>
      <c r="AC247" s="27">
        <v>0</v>
      </c>
      <c r="AD247" s="27">
        <v>7</v>
      </c>
      <c r="AE247" s="27">
        <v>0</v>
      </c>
      <c r="AF247" s="27">
        <v>5</v>
      </c>
    </row>
    <row r="248" spans="1:32">
      <c r="A248" s="14" t="s">
        <v>28</v>
      </c>
      <c r="B248" s="27" t="s">
        <v>268</v>
      </c>
      <c r="C248" s="28">
        <v>1054</v>
      </c>
      <c r="D248" s="27">
        <v>65</v>
      </c>
      <c r="E248" s="27">
        <v>0</v>
      </c>
      <c r="F248" s="27">
        <v>106</v>
      </c>
      <c r="G248" s="27">
        <v>0</v>
      </c>
      <c r="H248" s="27">
        <v>0</v>
      </c>
      <c r="I248" s="27">
        <v>0</v>
      </c>
      <c r="J248" s="27">
        <v>6</v>
      </c>
      <c r="K248" s="27">
        <v>0</v>
      </c>
      <c r="L248" s="27">
        <v>0</v>
      </c>
      <c r="M248" s="27">
        <v>0</v>
      </c>
      <c r="N248" s="27">
        <v>0</v>
      </c>
      <c r="O248" s="27">
        <v>4</v>
      </c>
      <c r="P248" s="27">
        <v>0</v>
      </c>
      <c r="Q248" s="27">
        <v>0</v>
      </c>
      <c r="R248" s="27">
        <v>0</v>
      </c>
      <c r="S248" s="27">
        <v>5</v>
      </c>
      <c r="T248" s="27">
        <v>346</v>
      </c>
      <c r="U248" s="27">
        <v>39</v>
      </c>
      <c r="V248" s="27">
        <v>1</v>
      </c>
      <c r="W248" s="27">
        <v>2</v>
      </c>
      <c r="X248" s="27">
        <v>284</v>
      </c>
      <c r="Y248" s="27">
        <v>9</v>
      </c>
      <c r="Z248" s="27">
        <v>0</v>
      </c>
      <c r="AA248" s="27">
        <v>0</v>
      </c>
      <c r="AB248" s="27">
        <v>160</v>
      </c>
      <c r="AC248" s="27">
        <v>0</v>
      </c>
      <c r="AD248" s="27">
        <v>27</v>
      </c>
      <c r="AE248" s="27">
        <v>0</v>
      </c>
      <c r="AF248" s="27">
        <v>0</v>
      </c>
    </row>
    <row r="249" spans="1:32">
      <c r="A249" s="14" t="s">
        <v>28</v>
      </c>
      <c r="B249" s="27" t="s">
        <v>269</v>
      </c>
      <c r="C249" s="28">
        <v>2069</v>
      </c>
      <c r="D249" s="27">
        <v>736</v>
      </c>
      <c r="E249" s="27">
        <v>0</v>
      </c>
      <c r="F249" s="27">
        <v>42</v>
      </c>
      <c r="G249" s="27">
        <v>0</v>
      </c>
      <c r="H249" s="27">
        <v>0</v>
      </c>
      <c r="I249" s="27">
        <v>0</v>
      </c>
      <c r="J249" s="27">
        <v>4</v>
      </c>
      <c r="K249" s="27">
        <v>0</v>
      </c>
      <c r="L249" s="27">
        <v>1</v>
      </c>
      <c r="M249" s="27">
        <v>0</v>
      </c>
      <c r="N249" s="27">
        <v>0</v>
      </c>
      <c r="O249" s="27">
        <v>1</v>
      </c>
      <c r="P249" s="27">
        <v>0</v>
      </c>
      <c r="Q249" s="27">
        <v>0</v>
      </c>
      <c r="R249" s="27">
        <v>0</v>
      </c>
      <c r="S249" s="27">
        <v>5</v>
      </c>
      <c r="T249" s="27">
        <v>638</v>
      </c>
      <c r="U249" s="27">
        <v>0</v>
      </c>
      <c r="V249" s="27">
        <v>4</v>
      </c>
      <c r="W249" s="27">
        <v>2</v>
      </c>
      <c r="X249" s="27">
        <v>546</v>
      </c>
      <c r="Y249" s="27">
        <v>2</v>
      </c>
      <c r="Z249" s="27">
        <v>0</v>
      </c>
      <c r="AA249" s="27">
        <v>0</v>
      </c>
      <c r="AB249" s="27">
        <v>78</v>
      </c>
      <c r="AC249" s="27">
        <v>0</v>
      </c>
      <c r="AD249" s="27">
        <v>8</v>
      </c>
      <c r="AE249" s="27">
        <v>0</v>
      </c>
      <c r="AF249" s="27">
        <v>2</v>
      </c>
    </row>
    <row r="250" spans="1:32">
      <c r="A250" s="14" t="s">
        <v>28</v>
      </c>
      <c r="B250" s="27" t="s">
        <v>270</v>
      </c>
      <c r="C250" s="28">
        <v>1951</v>
      </c>
      <c r="D250" s="27">
        <v>624</v>
      </c>
      <c r="E250" s="27">
        <v>0</v>
      </c>
      <c r="F250" s="27">
        <v>142</v>
      </c>
      <c r="G250" s="27">
        <v>1</v>
      </c>
      <c r="H250" s="27">
        <v>0</v>
      </c>
      <c r="I250" s="27">
        <v>0</v>
      </c>
      <c r="J250" s="27">
        <v>1</v>
      </c>
      <c r="K250" s="27">
        <v>0</v>
      </c>
      <c r="L250" s="27">
        <v>1</v>
      </c>
      <c r="M250" s="27">
        <v>0</v>
      </c>
      <c r="N250" s="27">
        <v>0</v>
      </c>
      <c r="O250" s="27">
        <v>0</v>
      </c>
      <c r="P250" s="27">
        <v>0</v>
      </c>
      <c r="Q250" s="27">
        <v>1</v>
      </c>
      <c r="R250" s="27">
        <v>0</v>
      </c>
      <c r="S250" s="27">
        <v>24</v>
      </c>
      <c r="T250" s="27">
        <v>307</v>
      </c>
      <c r="U250" s="27">
        <v>18</v>
      </c>
      <c r="V250" s="27">
        <v>15</v>
      </c>
      <c r="W250" s="27">
        <v>6</v>
      </c>
      <c r="X250" s="27">
        <v>631</v>
      </c>
      <c r="Y250" s="27">
        <v>6</v>
      </c>
      <c r="Z250" s="27">
        <v>0</v>
      </c>
      <c r="AA250" s="27">
        <v>0</v>
      </c>
      <c r="AB250" s="27">
        <v>133</v>
      </c>
      <c r="AC250" s="27">
        <v>0</v>
      </c>
      <c r="AD250" s="27">
        <v>39</v>
      </c>
      <c r="AE250" s="27">
        <v>0</v>
      </c>
      <c r="AF250" s="27">
        <v>2</v>
      </c>
    </row>
    <row r="251" spans="1:32">
      <c r="A251" s="14" t="s">
        <v>28</v>
      </c>
      <c r="B251" s="27" t="s">
        <v>271</v>
      </c>
      <c r="C251" s="28">
        <v>1375</v>
      </c>
      <c r="D251" s="27">
        <v>46</v>
      </c>
      <c r="E251" s="27">
        <v>0</v>
      </c>
      <c r="F251" s="27">
        <v>60</v>
      </c>
      <c r="G251" s="27">
        <v>2</v>
      </c>
      <c r="H251" s="27">
        <v>0</v>
      </c>
      <c r="I251" s="27">
        <v>0</v>
      </c>
      <c r="J251" s="27">
        <v>12</v>
      </c>
      <c r="K251" s="27">
        <v>0</v>
      </c>
      <c r="L251" s="27">
        <v>6</v>
      </c>
      <c r="M251" s="27">
        <v>0</v>
      </c>
      <c r="N251" s="27">
        <v>0</v>
      </c>
      <c r="O251" s="27">
        <v>2</v>
      </c>
      <c r="P251" s="27">
        <v>0</v>
      </c>
      <c r="Q251" s="27">
        <v>0</v>
      </c>
      <c r="R251" s="27">
        <v>0</v>
      </c>
      <c r="S251" s="27">
        <v>3</v>
      </c>
      <c r="T251" s="27">
        <v>163</v>
      </c>
      <c r="U251" s="27">
        <v>1</v>
      </c>
      <c r="V251" s="27">
        <v>5</v>
      </c>
      <c r="W251" s="27">
        <v>1</v>
      </c>
      <c r="X251" s="27">
        <v>805</v>
      </c>
      <c r="Y251" s="27">
        <v>10</v>
      </c>
      <c r="Z251" s="27">
        <v>0</v>
      </c>
      <c r="AA251" s="27">
        <v>0</v>
      </c>
      <c r="AB251" s="27">
        <v>195</v>
      </c>
      <c r="AC251" s="27">
        <v>0</v>
      </c>
      <c r="AD251" s="27">
        <v>26</v>
      </c>
      <c r="AE251" s="27">
        <v>0</v>
      </c>
      <c r="AF251" s="27">
        <v>38</v>
      </c>
    </row>
    <row r="252" spans="1:32">
      <c r="A252" s="14" t="s">
        <v>28</v>
      </c>
      <c r="B252" s="27" t="s">
        <v>272</v>
      </c>
      <c r="C252" s="27">
        <v>805</v>
      </c>
      <c r="D252" s="27">
        <v>36</v>
      </c>
      <c r="E252" s="27">
        <v>20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1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54</v>
      </c>
      <c r="U252" s="27">
        <v>0</v>
      </c>
      <c r="V252" s="27">
        <v>3</v>
      </c>
      <c r="W252" s="27">
        <v>3</v>
      </c>
      <c r="X252" s="27">
        <v>560</v>
      </c>
      <c r="Y252" s="27">
        <v>8</v>
      </c>
      <c r="Z252" s="27">
        <v>0</v>
      </c>
      <c r="AA252" s="27">
        <v>0</v>
      </c>
      <c r="AB252" s="27">
        <v>96</v>
      </c>
      <c r="AC252" s="27">
        <v>0</v>
      </c>
      <c r="AD252" s="27">
        <v>22</v>
      </c>
      <c r="AE252" s="27">
        <v>0</v>
      </c>
      <c r="AF252" s="27">
        <v>2</v>
      </c>
    </row>
    <row r="253" spans="1:32">
      <c r="A253" s="14" t="s">
        <v>28</v>
      </c>
      <c r="B253" s="27" t="s">
        <v>273</v>
      </c>
      <c r="C253" s="27">
        <v>689</v>
      </c>
      <c r="D253" s="27">
        <v>163</v>
      </c>
      <c r="E253" s="27">
        <v>0</v>
      </c>
      <c r="F253" s="27">
        <v>34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1</v>
      </c>
      <c r="P253" s="27">
        <v>0</v>
      </c>
      <c r="Q253" s="27">
        <v>0</v>
      </c>
      <c r="R253" s="27">
        <v>0</v>
      </c>
      <c r="S253" s="27">
        <v>0</v>
      </c>
      <c r="T253" s="27">
        <v>15</v>
      </c>
      <c r="U253" s="27">
        <v>0</v>
      </c>
      <c r="V253" s="27">
        <v>1</v>
      </c>
      <c r="W253" s="27">
        <v>0</v>
      </c>
      <c r="X253" s="27">
        <v>376</v>
      </c>
      <c r="Y253" s="27">
        <v>0</v>
      </c>
      <c r="Z253" s="27">
        <v>0</v>
      </c>
      <c r="AA253" s="27">
        <v>0</v>
      </c>
      <c r="AB253" s="27">
        <v>88</v>
      </c>
      <c r="AC253" s="27">
        <v>0</v>
      </c>
      <c r="AD253" s="27">
        <v>10</v>
      </c>
      <c r="AE253" s="27">
        <v>0</v>
      </c>
      <c r="AF253" s="27">
        <v>1</v>
      </c>
    </row>
    <row r="254" spans="1:32">
      <c r="A254" s="14" t="s">
        <v>28</v>
      </c>
      <c r="B254" s="27" t="s">
        <v>274</v>
      </c>
      <c r="C254" s="28">
        <v>1224</v>
      </c>
      <c r="D254" s="27">
        <v>163</v>
      </c>
      <c r="E254" s="27">
        <v>0</v>
      </c>
      <c r="F254" s="27">
        <v>31</v>
      </c>
      <c r="G254" s="27">
        <v>0</v>
      </c>
      <c r="H254" s="27">
        <v>0</v>
      </c>
      <c r="I254" s="27">
        <v>0</v>
      </c>
      <c r="J254" s="27">
        <v>2</v>
      </c>
      <c r="K254" s="27">
        <v>0</v>
      </c>
      <c r="L254" s="27">
        <v>5</v>
      </c>
      <c r="M254" s="27">
        <v>2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3</v>
      </c>
      <c r="T254" s="27">
        <v>76</v>
      </c>
      <c r="U254" s="27">
        <v>2</v>
      </c>
      <c r="V254" s="27">
        <v>6</v>
      </c>
      <c r="W254" s="27">
        <v>1</v>
      </c>
      <c r="X254" s="27">
        <v>710</v>
      </c>
      <c r="Y254" s="27">
        <v>4</v>
      </c>
      <c r="Z254" s="27">
        <v>0</v>
      </c>
      <c r="AA254" s="27">
        <v>0</v>
      </c>
      <c r="AB254" s="27">
        <v>159</v>
      </c>
      <c r="AC254" s="27">
        <v>0</v>
      </c>
      <c r="AD254" s="27">
        <v>42</v>
      </c>
      <c r="AE254" s="27">
        <v>0</v>
      </c>
      <c r="AF254" s="27">
        <v>18</v>
      </c>
    </row>
    <row r="255" spans="1:32">
      <c r="A255" s="14" t="s">
        <v>28</v>
      </c>
      <c r="B255" s="27" t="s">
        <v>275</v>
      </c>
      <c r="C255" s="27">
        <v>697</v>
      </c>
      <c r="D255" s="27">
        <v>52</v>
      </c>
      <c r="E255" s="27">
        <v>0</v>
      </c>
      <c r="F255" s="27">
        <v>29</v>
      </c>
      <c r="G255" s="27">
        <v>0</v>
      </c>
      <c r="H255" s="27">
        <v>0</v>
      </c>
      <c r="I255" s="27">
        <v>0</v>
      </c>
      <c r="J255" s="27">
        <v>5</v>
      </c>
      <c r="K255" s="27">
        <v>0</v>
      </c>
      <c r="L255" s="27">
        <v>10</v>
      </c>
      <c r="M255" s="27">
        <v>1</v>
      </c>
      <c r="N255" s="27">
        <v>0</v>
      </c>
      <c r="O255" s="27">
        <v>2</v>
      </c>
      <c r="P255" s="27">
        <v>0</v>
      </c>
      <c r="Q255" s="27">
        <v>0</v>
      </c>
      <c r="R255" s="27">
        <v>1</v>
      </c>
      <c r="S255" s="27">
        <v>1</v>
      </c>
      <c r="T255" s="27">
        <v>191</v>
      </c>
      <c r="U255" s="27">
        <v>4</v>
      </c>
      <c r="V255" s="27">
        <v>0</v>
      </c>
      <c r="W255" s="27">
        <v>4</v>
      </c>
      <c r="X255" s="27">
        <v>250</v>
      </c>
      <c r="Y255" s="27">
        <v>34</v>
      </c>
      <c r="Z255" s="27">
        <v>0</v>
      </c>
      <c r="AA255" s="27">
        <v>3</v>
      </c>
      <c r="AB255" s="27">
        <v>97</v>
      </c>
      <c r="AC255" s="27">
        <v>0</v>
      </c>
      <c r="AD255" s="27">
        <v>13</v>
      </c>
      <c r="AE255" s="27">
        <v>0</v>
      </c>
      <c r="AF255" s="27">
        <v>0</v>
      </c>
    </row>
    <row r="256" spans="1:32">
      <c r="A256" s="14" t="s">
        <v>28</v>
      </c>
      <c r="B256" s="27" t="s">
        <v>276</v>
      </c>
      <c r="C256" s="27">
        <v>360</v>
      </c>
      <c r="D256" s="27">
        <v>3</v>
      </c>
      <c r="E256" s="27">
        <v>0</v>
      </c>
      <c r="F256" s="27">
        <v>3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1</v>
      </c>
      <c r="P256" s="27">
        <v>0</v>
      </c>
      <c r="Q256" s="27">
        <v>0</v>
      </c>
      <c r="R256" s="27">
        <v>0</v>
      </c>
      <c r="S256" s="27">
        <v>0</v>
      </c>
      <c r="T256" s="27">
        <v>3</v>
      </c>
      <c r="U256" s="27">
        <v>0</v>
      </c>
      <c r="V256" s="27">
        <v>0</v>
      </c>
      <c r="W256" s="27">
        <v>0</v>
      </c>
      <c r="X256" s="27">
        <v>279</v>
      </c>
      <c r="Y256" s="27">
        <v>4</v>
      </c>
      <c r="Z256" s="27">
        <v>0</v>
      </c>
      <c r="AA256" s="27">
        <v>0</v>
      </c>
      <c r="AB256" s="27">
        <v>67</v>
      </c>
      <c r="AC256" s="27">
        <v>0</v>
      </c>
      <c r="AD256" s="27">
        <v>0</v>
      </c>
      <c r="AE256" s="27">
        <v>0</v>
      </c>
      <c r="AF256" s="27">
        <v>0</v>
      </c>
    </row>
    <row r="257" spans="1:32">
      <c r="A257" s="14" t="s">
        <v>28</v>
      </c>
      <c r="B257" s="27" t="s">
        <v>277</v>
      </c>
      <c r="C257" s="28">
        <v>1024</v>
      </c>
      <c r="D257" s="27">
        <v>335</v>
      </c>
      <c r="E257" s="27">
        <v>20</v>
      </c>
      <c r="F257" s="27">
        <v>0</v>
      </c>
      <c r="G257" s="27">
        <v>0</v>
      </c>
      <c r="H257" s="27">
        <v>0</v>
      </c>
      <c r="I257" s="27">
        <v>0</v>
      </c>
      <c r="J257" s="27">
        <v>6</v>
      </c>
      <c r="K257" s="27">
        <v>0</v>
      </c>
      <c r="L257" s="27">
        <v>2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230</v>
      </c>
      <c r="U257" s="27">
        <v>6</v>
      </c>
      <c r="V257" s="27">
        <v>4</v>
      </c>
      <c r="W257" s="27">
        <v>6</v>
      </c>
      <c r="X257" s="27">
        <v>236</v>
      </c>
      <c r="Y257" s="27">
        <v>2</v>
      </c>
      <c r="Z257" s="27">
        <v>0</v>
      </c>
      <c r="AA257" s="27">
        <v>0</v>
      </c>
      <c r="AB257" s="27">
        <v>67</v>
      </c>
      <c r="AC257" s="27">
        <v>0</v>
      </c>
      <c r="AD257" s="27">
        <v>99</v>
      </c>
      <c r="AE257" s="27">
        <v>0</v>
      </c>
      <c r="AF257" s="27">
        <v>11</v>
      </c>
    </row>
    <row r="258" spans="1:32">
      <c r="A258" s="14" t="s">
        <v>28</v>
      </c>
      <c r="B258" s="27" t="s">
        <v>278</v>
      </c>
      <c r="C258" s="27">
        <v>568</v>
      </c>
      <c r="D258" s="27">
        <v>26</v>
      </c>
      <c r="E258" s="27">
        <v>0</v>
      </c>
      <c r="F258" s="27">
        <v>52</v>
      </c>
      <c r="G258" s="27">
        <v>0</v>
      </c>
      <c r="H258" s="27">
        <v>0</v>
      </c>
      <c r="I258" s="27">
        <v>0</v>
      </c>
      <c r="J258" s="27">
        <v>6</v>
      </c>
      <c r="K258" s="27">
        <v>0</v>
      </c>
      <c r="L258" s="27">
        <v>1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158</v>
      </c>
      <c r="U258" s="27">
        <v>4</v>
      </c>
      <c r="V258" s="27">
        <v>0</v>
      </c>
      <c r="W258" s="27">
        <v>7</v>
      </c>
      <c r="X258" s="27">
        <v>192</v>
      </c>
      <c r="Y258" s="27">
        <v>11</v>
      </c>
      <c r="Z258" s="27">
        <v>0</v>
      </c>
      <c r="AA258" s="27">
        <v>0</v>
      </c>
      <c r="AB258" s="27">
        <v>82</v>
      </c>
      <c r="AC258" s="27">
        <v>0</v>
      </c>
      <c r="AD258" s="27">
        <v>27</v>
      </c>
      <c r="AE258" s="27">
        <v>0</v>
      </c>
      <c r="AF258" s="27">
        <v>2</v>
      </c>
    </row>
    <row r="259" spans="1:32">
      <c r="A259" s="14" t="s">
        <v>28</v>
      </c>
      <c r="B259" s="27" t="s">
        <v>279</v>
      </c>
      <c r="C259" s="28">
        <v>1240</v>
      </c>
      <c r="D259" s="27">
        <v>220</v>
      </c>
      <c r="E259" s="27">
        <v>0</v>
      </c>
      <c r="F259" s="27">
        <v>40</v>
      </c>
      <c r="G259" s="27">
        <v>0</v>
      </c>
      <c r="H259" s="27">
        <v>0</v>
      </c>
      <c r="I259" s="27">
        <v>0</v>
      </c>
      <c r="J259" s="27">
        <v>8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1</v>
      </c>
      <c r="S259" s="27">
        <v>15</v>
      </c>
      <c r="T259" s="27">
        <v>50</v>
      </c>
      <c r="U259" s="27">
        <v>8</v>
      </c>
      <c r="V259" s="27">
        <v>1</v>
      </c>
      <c r="W259" s="27">
        <v>3</v>
      </c>
      <c r="X259" s="27">
        <v>568</v>
      </c>
      <c r="Y259" s="27">
        <v>0</v>
      </c>
      <c r="Z259" s="27">
        <v>0</v>
      </c>
      <c r="AA259" s="27">
        <v>0</v>
      </c>
      <c r="AB259" s="27">
        <v>306</v>
      </c>
      <c r="AC259" s="27">
        <v>0</v>
      </c>
      <c r="AD259" s="27">
        <v>18</v>
      </c>
      <c r="AE259" s="27">
        <v>0</v>
      </c>
      <c r="AF259" s="27">
        <v>2</v>
      </c>
    </row>
    <row r="260" spans="1:32">
      <c r="A260" s="14" t="s">
        <v>28</v>
      </c>
      <c r="B260" s="27" t="s">
        <v>280</v>
      </c>
      <c r="C260" s="28">
        <v>1056</v>
      </c>
      <c r="D260" s="27">
        <v>85</v>
      </c>
      <c r="E260" s="27">
        <v>0</v>
      </c>
      <c r="F260" s="27">
        <v>34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6</v>
      </c>
      <c r="M260" s="27">
        <v>0</v>
      </c>
      <c r="N260" s="27">
        <v>0</v>
      </c>
      <c r="O260" s="27">
        <v>1</v>
      </c>
      <c r="P260" s="27">
        <v>0</v>
      </c>
      <c r="Q260" s="27">
        <v>0</v>
      </c>
      <c r="R260" s="27">
        <v>2</v>
      </c>
      <c r="S260" s="27">
        <v>3</v>
      </c>
      <c r="T260" s="27">
        <v>364</v>
      </c>
      <c r="U260" s="27">
        <v>2</v>
      </c>
      <c r="V260" s="27">
        <v>2</v>
      </c>
      <c r="W260" s="27">
        <v>2</v>
      </c>
      <c r="X260" s="27">
        <v>404</v>
      </c>
      <c r="Y260" s="27">
        <v>20</v>
      </c>
      <c r="Z260" s="27">
        <v>0</v>
      </c>
      <c r="AA260" s="27">
        <v>1</v>
      </c>
      <c r="AB260" s="27">
        <v>119</v>
      </c>
      <c r="AC260" s="27">
        <v>0</v>
      </c>
      <c r="AD260" s="27">
        <v>7</v>
      </c>
      <c r="AE260" s="27">
        <v>0</v>
      </c>
      <c r="AF260" s="27">
        <v>4</v>
      </c>
    </row>
    <row r="261" spans="1:32">
      <c r="A261" s="14" t="s">
        <v>28</v>
      </c>
      <c r="B261" s="11" t="s">
        <v>281</v>
      </c>
      <c r="C261" s="28">
        <v>3294</v>
      </c>
      <c r="D261" s="27">
        <v>759</v>
      </c>
      <c r="E261" s="27">
        <v>0</v>
      </c>
      <c r="F261" s="27">
        <v>171</v>
      </c>
      <c r="G261" s="27">
        <v>1</v>
      </c>
      <c r="H261" s="27">
        <v>0</v>
      </c>
      <c r="I261" s="27">
        <v>0</v>
      </c>
      <c r="J261" s="27">
        <v>18</v>
      </c>
      <c r="K261" s="27">
        <v>1</v>
      </c>
      <c r="L261" s="27">
        <v>4</v>
      </c>
      <c r="M261" s="27">
        <v>0</v>
      </c>
      <c r="N261" s="27">
        <v>0</v>
      </c>
      <c r="O261" s="27">
        <v>12</v>
      </c>
      <c r="P261" s="27">
        <v>0</v>
      </c>
      <c r="Q261" s="27">
        <v>0</v>
      </c>
      <c r="R261" s="27">
        <v>1</v>
      </c>
      <c r="S261" s="27">
        <v>39</v>
      </c>
      <c r="T261" s="27">
        <v>219</v>
      </c>
      <c r="U261" s="27">
        <v>64</v>
      </c>
      <c r="V261" s="27">
        <v>7</v>
      </c>
      <c r="W261" s="27">
        <v>37</v>
      </c>
      <c r="X261" s="27">
        <v>1519</v>
      </c>
      <c r="Y261" s="27">
        <v>26</v>
      </c>
      <c r="Z261" s="27">
        <v>0</v>
      </c>
      <c r="AA261" s="27">
        <v>1</v>
      </c>
      <c r="AB261" s="27">
        <v>319</v>
      </c>
      <c r="AC261" s="27">
        <v>0</v>
      </c>
      <c r="AD261" s="27">
        <v>70</v>
      </c>
      <c r="AE261" s="27">
        <v>0</v>
      </c>
      <c r="AF261" s="27">
        <v>26</v>
      </c>
    </row>
    <row r="262" spans="1:32">
      <c r="A262" s="14" t="s">
        <v>28</v>
      </c>
      <c r="B262" s="27" t="s">
        <v>282</v>
      </c>
      <c r="C262" s="28">
        <v>3991</v>
      </c>
      <c r="D262" s="27">
        <v>515</v>
      </c>
      <c r="E262" s="27">
        <v>0</v>
      </c>
      <c r="F262" s="27">
        <v>77</v>
      </c>
      <c r="G262" s="27">
        <v>0</v>
      </c>
      <c r="H262" s="27">
        <v>0</v>
      </c>
      <c r="I262" s="27">
        <v>0</v>
      </c>
      <c r="J262" s="27">
        <v>7</v>
      </c>
      <c r="K262" s="27">
        <v>0</v>
      </c>
      <c r="L262" s="27">
        <v>5</v>
      </c>
      <c r="M262" s="27">
        <v>0</v>
      </c>
      <c r="N262" s="27">
        <v>0</v>
      </c>
      <c r="O262" s="27">
        <v>5</v>
      </c>
      <c r="P262" s="27">
        <v>0</v>
      </c>
      <c r="Q262" s="27">
        <v>0</v>
      </c>
      <c r="R262" s="27">
        <v>2</v>
      </c>
      <c r="S262" s="27">
        <v>9</v>
      </c>
      <c r="T262" s="27">
        <v>1910</v>
      </c>
      <c r="U262" s="27">
        <v>41</v>
      </c>
      <c r="V262" s="27">
        <v>6</v>
      </c>
      <c r="W262" s="27">
        <v>2</v>
      </c>
      <c r="X262" s="27">
        <v>1109</v>
      </c>
      <c r="Y262" s="27">
        <v>17</v>
      </c>
      <c r="Z262" s="27">
        <v>0</v>
      </c>
      <c r="AA262" s="27">
        <v>4</v>
      </c>
      <c r="AB262" s="27">
        <v>243</v>
      </c>
      <c r="AC262" s="27">
        <v>0</v>
      </c>
      <c r="AD262" s="27">
        <v>32</v>
      </c>
      <c r="AE262" s="27">
        <v>0</v>
      </c>
      <c r="AF262" s="27">
        <v>7</v>
      </c>
    </row>
    <row r="263" spans="1:32">
      <c r="A263" s="14" t="s">
        <v>28</v>
      </c>
      <c r="B263" s="27" t="s">
        <v>283</v>
      </c>
      <c r="C263" s="27">
        <v>246</v>
      </c>
      <c r="D263" s="27">
        <v>0</v>
      </c>
      <c r="E263" s="27">
        <v>0</v>
      </c>
      <c r="F263" s="27">
        <v>1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1</v>
      </c>
      <c r="V263" s="27">
        <v>0</v>
      </c>
      <c r="W263" s="27">
        <v>0</v>
      </c>
      <c r="X263" s="27">
        <v>226</v>
      </c>
      <c r="Y263" s="27">
        <v>0</v>
      </c>
      <c r="Z263" s="27">
        <v>0</v>
      </c>
      <c r="AA263" s="27">
        <v>0</v>
      </c>
      <c r="AB263" s="27">
        <v>18</v>
      </c>
      <c r="AC263" s="27">
        <v>0</v>
      </c>
      <c r="AD263" s="27">
        <v>0</v>
      </c>
      <c r="AE263" s="27">
        <v>0</v>
      </c>
      <c r="AF263" s="27">
        <v>0</v>
      </c>
    </row>
    <row r="264" spans="1:32">
      <c r="A264" s="14" t="s">
        <v>28</v>
      </c>
      <c r="B264" s="27" t="s">
        <v>284</v>
      </c>
      <c r="C264" s="28">
        <v>1547</v>
      </c>
      <c r="D264" s="27">
        <v>47</v>
      </c>
      <c r="E264" s="27">
        <v>0</v>
      </c>
      <c r="F264" s="27">
        <v>33</v>
      </c>
      <c r="G264" s="27">
        <v>0</v>
      </c>
      <c r="H264" s="27">
        <v>0</v>
      </c>
      <c r="I264" s="27">
        <v>0</v>
      </c>
      <c r="J264" s="27">
        <v>8</v>
      </c>
      <c r="K264" s="27">
        <v>0</v>
      </c>
      <c r="L264" s="27">
        <v>1</v>
      </c>
      <c r="M264" s="27">
        <v>0</v>
      </c>
      <c r="N264" s="27">
        <v>0</v>
      </c>
      <c r="O264" s="27">
        <v>1</v>
      </c>
      <c r="P264" s="27">
        <v>0</v>
      </c>
      <c r="Q264" s="27">
        <v>0</v>
      </c>
      <c r="R264" s="27">
        <v>0</v>
      </c>
      <c r="S264" s="27">
        <v>8</v>
      </c>
      <c r="T264" s="27">
        <v>213</v>
      </c>
      <c r="U264" s="27">
        <v>0</v>
      </c>
      <c r="V264" s="27">
        <v>6</v>
      </c>
      <c r="W264" s="27">
        <v>3</v>
      </c>
      <c r="X264" s="27">
        <v>1079</v>
      </c>
      <c r="Y264" s="27">
        <v>6</v>
      </c>
      <c r="Z264" s="27">
        <v>0</v>
      </c>
      <c r="AA264" s="27">
        <v>1</v>
      </c>
      <c r="AB264" s="27">
        <v>128</v>
      </c>
      <c r="AC264" s="27">
        <v>0</v>
      </c>
      <c r="AD264" s="27">
        <v>11</v>
      </c>
      <c r="AE264" s="27">
        <v>0</v>
      </c>
      <c r="AF264" s="27">
        <v>2</v>
      </c>
    </row>
    <row r="265" spans="1:32">
      <c r="A265" s="14" t="s">
        <v>28</v>
      </c>
      <c r="B265" s="27" t="s">
        <v>285</v>
      </c>
      <c r="C265" s="27">
        <v>788</v>
      </c>
      <c r="D265" s="27">
        <v>6</v>
      </c>
      <c r="E265" s="27">
        <v>0</v>
      </c>
      <c r="F265" s="27">
        <v>3</v>
      </c>
      <c r="G265" s="27">
        <v>0</v>
      </c>
      <c r="H265" s="27">
        <v>0</v>
      </c>
      <c r="I265" s="27">
        <v>0</v>
      </c>
      <c r="J265" s="27">
        <v>4</v>
      </c>
      <c r="K265" s="27">
        <v>0</v>
      </c>
      <c r="L265" s="27">
        <v>0</v>
      </c>
      <c r="M265" s="27">
        <v>0</v>
      </c>
      <c r="N265" s="27">
        <v>0</v>
      </c>
      <c r="O265" s="27">
        <v>1</v>
      </c>
      <c r="P265" s="27">
        <v>0</v>
      </c>
      <c r="Q265" s="27">
        <v>0</v>
      </c>
      <c r="R265" s="27">
        <v>0</v>
      </c>
      <c r="S265" s="27">
        <v>2</v>
      </c>
      <c r="T265" s="27">
        <v>78</v>
      </c>
      <c r="U265" s="27">
        <v>0</v>
      </c>
      <c r="V265" s="27">
        <v>4</v>
      </c>
      <c r="W265" s="27">
        <v>0</v>
      </c>
      <c r="X265" s="27">
        <v>528</v>
      </c>
      <c r="Y265" s="27">
        <v>3</v>
      </c>
      <c r="Z265" s="27">
        <v>0</v>
      </c>
      <c r="AA265" s="27">
        <v>1</v>
      </c>
      <c r="AB265" s="27">
        <v>152</v>
      </c>
      <c r="AC265" s="27">
        <v>0</v>
      </c>
      <c r="AD265" s="27">
        <v>6</v>
      </c>
      <c r="AE265" s="27">
        <v>0</v>
      </c>
      <c r="AF265" s="27">
        <v>0</v>
      </c>
    </row>
    <row r="266" spans="1:32">
      <c r="A266" s="14" t="s">
        <v>28</v>
      </c>
      <c r="B266" s="27" t="s">
        <v>286</v>
      </c>
      <c r="C266" s="28">
        <v>3284</v>
      </c>
      <c r="D266" s="27">
        <v>173</v>
      </c>
      <c r="E266" s="27">
        <v>43</v>
      </c>
      <c r="F266" s="27">
        <v>0</v>
      </c>
      <c r="G266" s="27">
        <v>1</v>
      </c>
      <c r="H266" s="27">
        <v>0</v>
      </c>
      <c r="I266" s="27">
        <v>0</v>
      </c>
      <c r="J266" s="27">
        <v>4</v>
      </c>
      <c r="K266" s="27">
        <v>0</v>
      </c>
      <c r="L266" s="27">
        <v>19</v>
      </c>
      <c r="M266" s="27">
        <v>0</v>
      </c>
      <c r="N266" s="27">
        <v>0</v>
      </c>
      <c r="O266" s="27">
        <v>1</v>
      </c>
      <c r="P266" s="27">
        <v>0</v>
      </c>
      <c r="Q266" s="27">
        <v>0</v>
      </c>
      <c r="R266" s="27">
        <v>0</v>
      </c>
      <c r="S266" s="27">
        <v>0</v>
      </c>
      <c r="T266" s="27">
        <v>2130</v>
      </c>
      <c r="U266" s="27">
        <v>73</v>
      </c>
      <c r="V266" s="27">
        <v>2</v>
      </c>
      <c r="W266" s="27">
        <v>6</v>
      </c>
      <c r="X266" s="27">
        <v>525</v>
      </c>
      <c r="Y266" s="27">
        <v>15</v>
      </c>
      <c r="Z266" s="27">
        <v>0</v>
      </c>
      <c r="AA266" s="27">
        <v>0</v>
      </c>
      <c r="AB266" s="27">
        <v>260</v>
      </c>
      <c r="AC266" s="27">
        <v>0</v>
      </c>
      <c r="AD266" s="27">
        <v>30</v>
      </c>
      <c r="AE266" s="27">
        <v>0</v>
      </c>
      <c r="AF266" s="27">
        <v>2</v>
      </c>
    </row>
    <row r="267" spans="1:32">
      <c r="A267" s="14" t="s">
        <v>28</v>
      </c>
      <c r="B267" s="27" t="s">
        <v>287</v>
      </c>
      <c r="C267" s="28">
        <v>1808</v>
      </c>
      <c r="D267" s="27">
        <v>177</v>
      </c>
      <c r="E267" s="27">
        <v>0</v>
      </c>
      <c r="F267" s="27">
        <v>129</v>
      </c>
      <c r="G267" s="27">
        <v>0</v>
      </c>
      <c r="H267" s="27">
        <v>0</v>
      </c>
      <c r="I267" s="27">
        <v>0</v>
      </c>
      <c r="J267" s="27">
        <v>34</v>
      </c>
      <c r="K267" s="27">
        <v>0</v>
      </c>
      <c r="L267" s="27">
        <v>2</v>
      </c>
      <c r="M267" s="27">
        <v>0</v>
      </c>
      <c r="N267" s="27">
        <v>0</v>
      </c>
      <c r="O267" s="27">
        <v>4</v>
      </c>
      <c r="P267" s="27">
        <v>0</v>
      </c>
      <c r="Q267" s="27">
        <v>0</v>
      </c>
      <c r="R267" s="27">
        <v>2</v>
      </c>
      <c r="S267" s="27">
        <v>5</v>
      </c>
      <c r="T267" s="27">
        <v>97</v>
      </c>
      <c r="U267" s="27">
        <v>49</v>
      </c>
      <c r="V267" s="27">
        <v>2</v>
      </c>
      <c r="W267" s="27">
        <v>5</v>
      </c>
      <c r="X267" s="27">
        <v>1117</v>
      </c>
      <c r="Y267" s="27">
        <v>6</v>
      </c>
      <c r="Z267" s="27">
        <v>0</v>
      </c>
      <c r="AA267" s="27">
        <v>0</v>
      </c>
      <c r="AB267" s="27">
        <v>147</v>
      </c>
      <c r="AC267" s="27">
        <v>0</v>
      </c>
      <c r="AD267" s="27">
        <v>31</v>
      </c>
      <c r="AE267" s="27">
        <v>0</v>
      </c>
      <c r="AF267" s="27">
        <v>1</v>
      </c>
    </row>
    <row r="268" spans="1:32">
      <c r="A268" s="14" t="s">
        <v>28</v>
      </c>
      <c r="B268" s="27" t="s">
        <v>288</v>
      </c>
      <c r="C268" s="27">
        <v>260</v>
      </c>
      <c r="D268" s="27">
        <v>21</v>
      </c>
      <c r="E268" s="27">
        <v>0</v>
      </c>
      <c r="F268" s="27">
        <v>36</v>
      </c>
      <c r="G268" s="27">
        <v>1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61</v>
      </c>
      <c r="U268" s="27">
        <v>0</v>
      </c>
      <c r="V268" s="27">
        <v>0</v>
      </c>
      <c r="W268" s="27">
        <v>0</v>
      </c>
      <c r="X268" s="27">
        <v>120</v>
      </c>
      <c r="Y268" s="27">
        <v>0</v>
      </c>
      <c r="Z268" s="27">
        <v>0</v>
      </c>
      <c r="AA268" s="27">
        <v>0</v>
      </c>
      <c r="AB268" s="27">
        <v>17</v>
      </c>
      <c r="AC268" s="27">
        <v>0</v>
      </c>
      <c r="AD268" s="27">
        <v>4</v>
      </c>
      <c r="AE268" s="27">
        <v>0</v>
      </c>
      <c r="AF268" s="27">
        <v>0</v>
      </c>
    </row>
    <row r="269" spans="1:32">
      <c r="A269" s="14" t="s">
        <v>28</v>
      </c>
      <c r="B269" s="27" t="s">
        <v>289</v>
      </c>
      <c r="C269" s="28">
        <v>6244</v>
      </c>
      <c r="D269" s="27">
        <v>2765</v>
      </c>
      <c r="E269" s="27">
        <v>0</v>
      </c>
      <c r="F269" s="27">
        <v>27</v>
      </c>
      <c r="G269" s="27">
        <v>1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5</v>
      </c>
      <c r="T269" s="27">
        <v>1675</v>
      </c>
      <c r="U269" s="27">
        <v>13</v>
      </c>
      <c r="V269" s="27">
        <v>0</v>
      </c>
      <c r="W269" s="27">
        <v>0</v>
      </c>
      <c r="X269" s="27">
        <v>627</v>
      </c>
      <c r="Y269" s="27">
        <v>0</v>
      </c>
      <c r="Z269" s="27">
        <v>0</v>
      </c>
      <c r="AA269" s="27">
        <v>0</v>
      </c>
      <c r="AB269" s="27">
        <v>171</v>
      </c>
      <c r="AC269" s="27">
        <v>0</v>
      </c>
      <c r="AD269" s="27">
        <v>115</v>
      </c>
      <c r="AE269" s="27">
        <v>0</v>
      </c>
      <c r="AF269" s="27">
        <v>845</v>
      </c>
    </row>
    <row r="270" spans="1:32">
      <c r="A270" s="14" t="s">
        <v>28</v>
      </c>
      <c r="B270" s="27" t="s">
        <v>290</v>
      </c>
      <c r="C270" s="27">
        <v>379</v>
      </c>
      <c r="D270" s="27">
        <v>7</v>
      </c>
      <c r="E270" s="27">
        <v>5</v>
      </c>
      <c r="F270" s="27">
        <v>0</v>
      </c>
      <c r="G270" s="27">
        <v>0</v>
      </c>
      <c r="H270" s="27">
        <v>0</v>
      </c>
      <c r="I270" s="27">
        <v>0</v>
      </c>
      <c r="J270" s="27">
        <v>3</v>
      </c>
      <c r="K270" s="27">
        <v>0</v>
      </c>
      <c r="L270" s="27">
        <v>1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36</v>
      </c>
      <c r="U270" s="27">
        <v>0</v>
      </c>
      <c r="V270" s="27">
        <v>1</v>
      </c>
      <c r="W270" s="27">
        <v>0</v>
      </c>
      <c r="X270" s="27">
        <v>236</v>
      </c>
      <c r="Y270" s="27">
        <v>22</v>
      </c>
      <c r="Z270" s="27">
        <v>0</v>
      </c>
      <c r="AA270" s="27">
        <v>1</v>
      </c>
      <c r="AB270" s="27">
        <v>61</v>
      </c>
      <c r="AC270" s="27">
        <v>0</v>
      </c>
      <c r="AD270" s="27">
        <v>6</v>
      </c>
      <c r="AE270" s="27">
        <v>0</v>
      </c>
      <c r="AF270" s="27">
        <v>0</v>
      </c>
    </row>
    <row r="271" spans="1:32">
      <c r="A271" s="14" t="s">
        <v>28</v>
      </c>
      <c r="B271" s="27" t="s">
        <v>291</v>
      </c>
      <c r="C271" s="28">
        <v>3490</v>
      </c>
      <c r="D271" s="27">
        <v>492</v>
      </c>
      <c r="E271" s="27">
        <v>0</v>
      </c>
      <c r="F271" s="27">
        <v>22</v>
      </c>
      <c r="G271" s="27">
        <v>0</v>
      </c>
      <c r="H271" s="27">
        <v>0</v>
      </c>
      <c r="I271" s="27">
        <v>0</v>
      </c>
      <c r="J271" s="27">
        <v>1</v>
      </c>
      <c r="K271" s="27">
        <v>0</v>
      </c>
      <c r="L271" s="27">
        <v>130</v>
      </c>
      <c r="M271" s="27">
        <v>0</v>
      </c>
      <c r="N271" s="27">
        <v>0</v>
      </c>
      <c r="O271" s="27">
        <v>6</v>
      </c>
      <c r="P271" s="27">
        <v>0</v>
      </c>
      <c r="Q271" s="27">
        <v>0</v>
      </c>
      <c r="R271" s="27">
        <v>0</v>
      </c>
      <c r="S271" s="27">
        <v>3</v>
      </c>
      <c r="T271" s="27">
        <v>1638</v>
      </c>
      <c r="U271" s="27">
        <v>1</v>
      </c>
      <c r="V271" s="27">
        <v>1</v>
      </c>
      <c r="W271" s="27">
        <v>4</v>
      </c>
      <c r="X271" s="27">
        <v>934</v>
      </c>
      <c r="Y271" s="27">
        <v>11</v>
      </c>
      <c r="Z271" s="27">
        <v>0</v>
      </c>
      <c r="AA271" s="27">
        <v>2</v>
      </c>
      <c r="AB271" s="27">
        <v>219</v>
      </c>
      <c r="AC271" s="27">
        <v>0</v>
      </c>
      <c r="AD271" s="27">
        <v>23</v>
      </c>
      <c r="AE271" s="27">
        <v>0</v>
      </c>
      <c r="AF271" s="27">
        <v>3</v>
      </c>
    </row>
    <row r="272" spans="1:32">
      <c r="A272" s="14" t="s">
        <v>28</v>
      </c>
      <c r="B272" s="27" t="s">
        <v>292</v>
      </c>
      <c r="C272" s="28">
        <v>8908</v>
      </c>
      <c r="D272" s="27">
        <v>1728</v>
      </c>
      <c r="E272" s="27">
        <v>116</v>
      </c>
      <c r="F272" s="27">
        <v>0</v>
      </c>
      <c r="G272" s="27">
        <v>2</v>
      </c>
      <c r="H272" s="27">
        <v>0</v>
      </c>
      <c r="I272" s="27">
        <v>0</v>
      </c>
      <c r="J272" s="27">
        <v>14</v>
      </c>
      <c r="K272" s="27">
        <v>0</v>
      </c>
      <c r="L272" s="27">
        <v>1</v>
      </c>
      <c r="M272" s="27">
        <v>0</v>
      </c>
      <c r="N272" s="27">
        <v>0</v>
      </c>
      <c r="O272" s="27">
        <v>7</v>
      </c>
      <c r="P272" s="27">
        <v>0</v>
      </c>
      <c r="Q272" s="27">
        <v>0</v>
      </c>
      <c r="R272" s="27">
        <v>2</v>
      </c>
      <c r="S272" s="27">
        <v>0</v>
      </c>
      <c r="T272" s="27">
        <v>2597</v>
      </c>
      <c r="U272" s="27">
        <v>82</v>
      </c>
      <c r="V272" s="27">
        <v>22</v>
      </c>
      <c r="W272" s="27">
        <v>12</v>
      </c>
      <c r="X272" s="27">
        <v>3308</v>
      </c>
      <c r="Y272" s="27">
        <v>28</v>
      </c>
      <c r="Z272" s="27">
        <v>1</v>
      </c>
      <c r="AA272" s="27">
        <v>1</v>
      </c>
      <c r="AB272" s="27">
        <v>909</v>
      </c>
      <c r="AC272" s="27">
        <v>0</v>
      </c>
      <c r="AD272" s="27">
        <v>44</v>
      </c>
      <c r="AE272" s="27">
        <v>0</v>
      </c>
      <c r="AF272" s="27">
        <v>34</v>
      </c>
    </row>
    <row r="273" spans="1:32">
      <c r="A273" s="14" t="s">
        <v>28</v>
      </c>
      <c r="B273" s="27" t="s">
        <v>293</v>
      </c>
      <c r="C273" s="28">
        <v>2224</v>
      </c>
      <c r="D273" s="27">
        <v>518</v>
      </c>
      <c r="E273" s="27">
        <v>47</v>
      </c>
      <c r="F273" s="27">
        <v>0</v>
      </c>
      <c r="G273" s="27">
        <v>0</v>
      </c>
      <c r="H273" s="27">
        <v>0</v>
      </c>
      <c r="I273" s="27">
        <v>0</v>
      </c>
      <c r="J273" s="27">
        <v>6</v>
      </c>
      <c r="K273" s="27">
        <v>0</v>
      </c>
      <c r="L273" s="27">
        <v>7</v>
      </c>
      <c r="M273" s="27">
        <v>2</v>
      </c>
      <c r="N273" s="27">
        <v>0</v>
      </c>
      <c r="O273" s="27">
        <v>2</v>
      </c>
      <c r="P273" s="27">
        <v>0</v>
      </c>
      <c r="Q273" s="27">
        <v>0</v>
      </c>
      <c r="R273" s="27">
        <v>1</v>
      </c>
      <c r="S273" s="27">
        <v>0</v>
      </c>
      <c r="T273" s="27">
        <v>972</v>
      </c>
      <c r="U273" s="27">
        <v>6</v>
      </c>
      <c r="V273" s="27">
        <v>7</v>
      </c>
      <c r="W273" s="27">
        <v>3</v>
      </c>
      <c r="X273" s="27">
        <v>421</v>
      </c>
      <c r="Y273" s="27">
        <v>31</v>
      </c>
      <c r="Z273" s="27">
        <v>0</v>
      </c>
      <c r="AA273" s="27">
        <v>7</v>
      </c>
      <c r="AB273" s="27">
        <v>113</v>
      </c>
      <c r="AC273" s="27">
        <v>0</v>
      </c>
      <c r="AD273" s="27">
        <v>30</v>
      </c>
      <c r="AE273" s="27">
        <v>0</v>
      </c>
      <c r="AF273" s="27">
        <v>51</v>
      </c>
    </row>
    <row r="274" spans="1:32">
      <c r="A274" s="14" t="s">
        <v>28</v>
      </c>
      <c r="B274" s="27" t="s">
        <v>294</v>
      </c>
      <c r="C274" s="27">
        <v>726</v>
      </c>
      <c r="D274" s="27">
        <v>85</v>
      </c>
      <c r="E274" s="27">
        <v>68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5</v>
      </c>
      <c r="M274" s="27">
        <v>0</v>
      </c>
      <c r="N274" s="27">
        <v>0</v>
      </c>
      <c r="O274" s="27">
        <v>2</v>
      </c>
      <c r="P274" s="27">
        <v>0</v>
      </c>
      <c r="Q274" s="27">
        <v>0</v>
      </c>
      <c r="R274" s="27">
        <v>1</v>
      </c>
      <c r="S274" s="27">
        <v>0</v>
      </c>
      <c r="T274" s="27">
        <v>291</v>
      </c>
      <c r="U274" s="27">
        <v>0</v>
      </c>
      <c r="V274" s="27">
        <v>0</v>
      </c>
      <c r="W274" s="27">
        <v>1</v>
      </c>
      <c r="X274" s="27">
        <v>177</v>
      </c>
      <c r="Y274" s="27">
        <v>12</v>
      </c>
      <c r="Z274" s="27">
        <v>0</v>
      </c>
      <c r="AA274" s="27">
        <v>0</v>
      </c>
      <c r="AB274" s="27">
        <v>55</v>
      </c>
      <c r="AC274" s="27">
        <v>0</v>
      </c>
      <c r="AD274" s="27">
        <v>22</v>
      </c>
      <c r="AE274" s="27">
        <v>0</v>
      </c>
      <c r="AF274" s="27">
        <v>7</v>
      </c>
    </row>
    <row r="275" spans="1:32">
      <c r="A275" s="14" t="s">
        <v>28</v>
      </c>
      <c r="B275" s="27" t="s">
        <v>295</v>
      </c>
      <c r="C275" s="28">
        <v>2101</v>
      </c>
      <c r="D275" s="27">
        <v>279</v>
      </c>
      <c r="E275" s="27">
        <v>0</v>
      </c>
      <c r="F275" s="27">
        <v>70</v>
      </c>
      <c r="G275" s="27">
        <v>0</v>
      </c>
      <c r="H275" s="27">
        <v>0</v>
      </c>
      <c r="I275" s="27">
        <v>0</v>
      </c>
      <c r="J275" s="27">
        <v>10</v>
      </c>
      <c r="K275" s="27">
        <v>0</v>
      </c>
      <c r="L275" s="27">
        <v>0</v>
      </c>
      <c r="M275" s="27">
        <v>0</v>
      </c>
      <c r="N275" s="27">
        <v>0</v>
      </c>
      <c r="O275" s="27">
        <v>5</v>
      </c>
      <c r="P275" s="27">
        <v>0</v>
      </c>
      <c r="Q275" s="27">
        <v>0</v>
      </c>
      <c r="R275" s="27">
        <v>2</v>
      </c>
      <c r="S275" s="27">
        <v>1</v>
      </c>
      <c r="T275" s="27">
        <v>409</v>
      </c>
      <c r="U275" s="27">
        <v>21</v>
      </c>
      <c r="V275" s="27">
        <v>2</v>
      </c>
      <c r="W275" s="27">
        <v>1</v>
      </c>
      <c r="X275" s="27">
        <v>1109</v>
      </c>
      <c r="Y275" s="27">
        <v>5</v>
      </c>
      <c r="Z275" s="27">
        <v>0</v>
      </c>
      <c r="AA275" s="27">
        <v>2</v>
      </c>
      <c r="AB275" s="27">
        <v>152</v>
      </c>
      <c r="AC275" s="27">
        <v>0</v>
      </c>
      <c r="AD275" s="27">
        <v>31</v>
      </c>
      <c r="AE275" s="27">
        <v>0</v>
      </c>
      <c r="AF275" s="27">
        <v>2</v>
      </c>
    </row>
    <row r="276" spans="1:32">
      <c r="A276" s="14" t="s">
        <v>28</v>
      </c>
      <c r="B276" s="27" t="s">
        <v>296</v>
      </c>
      <c r="C276" s="28">
        <v>2636</v>
      </c>
      <c r="D276" s="27">
        <v>396</v>
      </c>
      <c r="E276" s="27">
        <v>107</v>
      </c>
      <c r="F276" s="27">
        <v>0</v>
      </c>
      <c r="G276" s="27">
        <v>1</v>
      </c>
      <c r="H276" s="27">
        <v>0</v>
      </c>
      <c r="I276" s="27">
        <v>0</v>
      </c>
      <c r="J276" s="27">
        <v>10</v>
      </c>
      <c r="K276" s="27">
        <v>0</v>
      </c>
      <c r="L276" s="27">
        <v>16</v>
      </c>
      <c r="M276" s="27">
        <v>0</v>
      </c>
      <c r="N276" s="27">
        <v>0</v>
      </c>
      <c r="O276" s="27">
        <v>5</v>
      </c>
      <c r="P276" s="27">
        <v>0</v>
      </c>
      <c r="Q276" s="27">
        <v>0</v>
      </c>
      <c r="R276" s="27">
        <v>1</v>
      </c>
      <c r="S276" s="27">
        <v>0</v>
      </c>
      <c r="T276" s="27">
        <v>1053</v>
      </c>
      <c r="U276" s="27">
        <v>58</v>
      </c>
      <c r="V276" s="27">
        <v>10</v>
      </c>
      <c r="W276" s="27">
        <v>6</v>
      </c>
      <c r="X276" s="27">
        <v>698</v>
      </c>
      <c r="Y276" s="27">
        <v>25</v>
      </c>
      <c r="Z276" s="27">
        <v>0</v>
      </c>
      <c r="AA276" s="27">
        <v>0</v>
      </c>
      <c r="AB276" s="27">
        <v>212</v>
      </c>
      <c r="AC276" s="27">
        <v>0</v>
      </c>
      <c r="AD276" s="27">
        <v>32</v>
      </c>
      <c r="AE276" s="27">
        <v>0</v>
      </c>
      <c r="AF276" s="27">
        <v>6</v>
      </c>
    </row>
    <row r="277" spans="1:32">
      <c r="A277" s="14" t="s">
        <v>28</v>
      </c>
      <c r="B277" s="27" t="s">
        <v>297</v>
      </c>
      <c r="C277" s="27">
        <v>413</v>
      </c>
      <c r="D277" s="27">
        <v>55</v>
      </c>
      <c r="E277" s="27">
        <v>15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32</v>
      </c>
      <c r="M277" s="27">
        <v>0</v>
      </c>
      <c r="N277" s="27">
        <v>0</v>
      </c>
      <c r="O277" s="27">
        <v>7</v>
      </c>
      <c r="P277" s="27">
        <v>0</v>
      </c>
      <c r="Q277" s="27">
        <v>0</v>
      </c>
      <c r="R277" s="27">
        <v>0</v>
      </c>
      <c r="S277" s="27">
        <v>0</v>
      </c>
      <c r="T277" s="27">
        <v>43</v>
      </c>
      <c r="U277" s="27">
        <v>0</v>
      </c>
      <c r="V277" s="27">
        <v>2</v>
      </c>
      <c r="W277" s="27">
        <v>0</v>
      </c>
      <c r="X277" s="27">
        <v>216</v>
      </c>
      <c r="Y277" s="27">
        <v>10</v>
      </c>
      <c r="Z277" s="27">
        <v>0</v>
      </c>
      <c r="AA277" s="27">
        <v>0</v>
      </c>
      <c r="AB277" s="27">
        <v>25</v>
      </c>
      <c r="AC277" s="27">
        <v>0</v>
      </c>
      <c r="AD277" s="27">
        <v>8</v>
      </c>
      <c r="AE277" s="27">
        <v>0</v>
      </c>
      <c r="AF277" s="27">
        <v>0</v>
      </c>
    </row>
    <row r="278" spans="1:32">
      <c r="A278" s="14" t="s">
        <v>28</v>
      </c>
      <c r="B278" s="27" t="s">
        <v>298</v>
      </c>
      <c r="C278" s="28">
        <v>1313</v>
      </c>
      <c r="D278" s="27">
        <v>63</v>
      </c>
      <c r="E278" s="27">
        <v>36</v>
      </c>
      <c r="F278" s="27">
        <v>0</v>
      </c>
      <c r="G278" s="27">
        <v>0</v>
      </c>
      <c r="H278" s="27">
        <v>0</v>
      </c>
      <c r="I278" s="27">
        <v>0</v>
      </c>
      <c r="J278" s="27">
        <v>22</v>
      </c>
      <c r="K278" s="27">
        <v>0</v>
      </c>
      <c r="L278" s="27">
        <v>1</v>
      </c>
      <c r="M278" s="27">
        <v>0</v>
      </c>
      <c r="N278" s="27">
        <v>0</v>
      </c>
      <c r="O278" s="27">
        <v>1</v>
      </c>
      <c r="P278" s="27">
        <v>0</v>
      </c>
      <c r="Q278" s="27">
        <v>0</v>
      </c>
      <c r="R278" s="27">
        <v>0</v>
      </c>
      <c r="S278" s="27">
        <v>0</v>
      </c>
      <c r="T278" s="27">
        <v>202</v>
      </c>
      <c r="U278" s="27">
        <v>117</v>
      </c>
      <c r="V278" s="27">
        <v>1</v>
      </c>
      <c r="W278" s="27">
        <v>2</v>
      </c>
      <c r="X278" s="27">
        <v>679</v>
      </c>
      <c r="Y278" s="27">
        <v>10</v>
      </c>
      <c r="Z278" s="27">
        <v>0</v>
      </c>
      <c r="AA278" s="27">
        <v>0</v>
      </c>
      <c r="AB278" s="27">
        <v>126</v>
      </c>
      <c r="AC278" s="27">
        <v>0</v>
      </c>
      <c r="AD278" s="27">
        <v>51</v>
      </c>
      <c r="AE278" s="27">
        <v>0</v>
      </c>
      <c r="AF278" s="27">
        <v>2</v>
      </c>
    </row>
    <row r="279" spans="1:32">
      <c r="A279" s="14" t="s">
        <v>28</v>
      </c>
      <c r="B279" s="27" t="s">
        <v>299</v>
      </c>
      <c r="C279" s="27">
        <v>568</v>
      </c>
      <c r="D279" s="27">
        <v>121</v>
      </c>
      <c r="E279" s="27">
        <v>0</v>
      </c>
      <c r="F279" s="27">
        <v>12</v>
      </c>
      <c r="G279" s="27">
        <v>0</v>
      </c>
      <c r="H279" s="27">
        <v>0</v>
      </c>
      <c r="I279" s="27">
        <v>0</v>
      </c>
      <c r="J279" s="27">
        <v>13</v>
      </c>
      <c r="K279" s="27">
        <v>0</v>
      </c>
      <c r="L279" s="27">
        <v>1</v>
      </c>
      <c r="M279" s="27">
        <v>0</v>
      </c>
      <c r="N279" s="27">
        <v>0</v>
      </c>
      <c r="O279" s="27">
        <v>2</v>
      </c>
      <c r="P279" s="27">
        <v>0</v>
      </c>
      <c r="Q279" s="27">
        <v>0</v>
      </c>
      <c r="R279" s="27">
        <v>1</v>
      </c>
      <c r="S279" s="27">
        <v>3</v>
      </c>
      <c r="T279" s="27">
        <v>72</v>
      </c>
      <c r="U279" s="27">
        <v>2</v>
      </c>
      <c r="V279" s="27">
        <v>0</v>
      </c>
      <c r="W279" s="27">
        <v>1</v>
      </c>
      <c r="X279" s="27">
        <v>201</v>
      </c>
      <c r="Y279" s="27">
        <v>27</v>
      </c>
      <c r="Z279" s="27">
        <v>0</v>
      </c>
      <c r="AA279" s="27">
        <v>2</v>
      </c>
      <c r="AB279" s="27">
        <v>92</v>
      </c>
      <c r="AC279" s="27">
        <v>0</v>
      </c>
      <c r="AD279" s="27">
        <v>14</v>
      </c>
      <c r="AE279" s="27">
        <v>0</v>
      </c>
      <c r="AF279" s="27">
        <v>4</v>
      </c>
    </row>
  </sheetData>
  <sortState columnSort="1" ref="E1:AD224">
    <sortCondition ref="E1:AD1"/>
  </sortState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M280"/>
  <sheetViews>
    <sheetView workbookViewId="0">
      <selection activeCell="B247" sqref="B247"/>
    </sheetView>
  </sheetViews>
  <sheetFormatPr defaultRowHeight="15"/>
  <cols>
    <col min="1" max="1" width="10.42578125" bestFit="1" customWidth="1"/>
    <col min="2" max="2" width="22.7109375" customWidth="1"/>
    <col min="3" max="3" width="10.28515625" bestFit="1" customWidth="1"/>
    <col min="4" max="4" width="6.5703125" bestFit="1" customWidth="1"/>
    <col min="5" max="5" width="11.5703125" bestFit="1" customWidth="1"/>
    <col min="6" max="6" width="6.28515625" bestFit="1" customWidth="1"/>
    <col min="7" max="8" width="6.28515625" customWidth="1"/>
    <col min="9" max="9" width="7" bestFit="1" customWidth="1"/>
    <col min="10" max="10" width="13.42578125" bestFit="1" customWidth="1"/>
    <col min="11" max="11" width="14.28515625" bestFit="1" customWidth="1"/>
    <col min="12" max="12" width="8.85546875" bestFit="1" customWidth="1"/>
    <col min="13" max="13" width="15" bestFit="1" customWidth="1"/>
    <col min="14" max="14" width="15.7109375" bestFit="1" customWidth="1"/>
    <col min="15" max="15" width="10.42578125" bestFit="1" customWidth="1"/>
    <col min="16" max="16" width="10.42578125" customWidth="1"/>
    <col min="17" max="17" width="13.140625" bestFit="1" customWidth="1"/>
    <col min="18" max="19" width="13.140625" customWidth="1"/>
    <col min="20" max="20" width="11" bestFit="1" customWidth="1"/>
    <col min="21" max="21" width="7.85546875" bestFit="1" customWidth="1"/>
    <col min="22" max="22" width="5.5703125" bestFit="1" customWidth="1"/>
    <col min="23" max="23" width="7.28515625" bestFit="1" customWidth="1"/>
    <col min="24" max="24" width="11.28515625" bestFit="1" customWidth="1"/>
    <col min="25" max="25" width="12" bestFit="1" customWidth="1"/>
    <col min="26" max="26" width="7.5703125" bestFit="1" customWidth="1"/>
    <col min="27" max="27" width="14" bestFit="1" customWidth="1"/>
    <col min="28" max="28" width="7.5703125" bestFit="1" customWidth="1"/>
    <col min="29" max="29" width="5.7109375" bestFit="1" customWidth="1"/>
    <col min="30" max="30" width="13.42578125" bestFit="1" customWidth="1"/>
    <col min="31" max="31" width="8.28515625" bestFit="1" customWidth="1"/>
    <col min="32" max="32" width="19.7109375" bestFit="1" customWidth="1"/>
    <col min="33" max="33" width="15.42578125" bestFit="1" customWidth="1"/>
    <col min="34" max="34" width="15.42578125" customWidth="1"/>
    <col min="35" max="35" width="6.5703125" bestFit="1" customWidth="1"/>
  </cols>
  <sheetData>
    <row r="1" spans="1:35">
      <c r="A1" s="31" t="s">
        <v>26</v>
      </c>
      <c r="B1" s="31" t="s">
        <v>711</v>
      </c>
      <c r="C1" s="31" t="s">
        <v>301</v>
      </c>
      <c r="D1" s="31" t="s">
        <v>0</v>
      </c>
      <c r="E1" s="31" t="s">
        <v>1</v>
      </c>
      <c r="F1" s="31" t="s">
        <v>2</v>
      </c>
      <c r="G1" s="31" t="s">
        <v>432</v>
      </c>
      <c r="H1" s="31" t="s">
        <v>431</v>
      </c>
      <c r="I1" s="31" t="s">
        <v>3</v>
      </c>
      <c r="J1" s="31" t="s">
        <v>429</v>
      </c>
      <c r="K1" s="31" t="s">
        <v>5</v>
      </c>
      <c r="L1" s="31" t="s">
        <v>6</v>
      </c>
      <c r="M1" s="31" t="s">
        <v>7</v>
      </c>
      <c r="N1" s="31" t="s">
        <v>8</v>
      </c>
      <c r="O1" s="31" t="s">
        <v>9</v>
      </c>
      <c r="P1" s="31" t="s">
        <v>423</v>
      </c>
      <c r="Q1" s="31" t="s">
        <v>10</v>
      </c>
      <c r="R1" s="31" t="s">
        <v>421</v>
      </c>
      <c r="S1" s="31" t="s">
        <v>420</v>
      </c>
      <c r="T1" s="31" t="s">
        <v>11</v>
      </c>
      <c r="U1" s="31" t="s">
        <v>12</v>
      </c>
      <c r="V1" s="31" t="s">
        <v>13</v>
      </c>
      <c r="W1" s="31" t="s">
        <v>14</v>
      </c>
      <c r="X1" s="31" t="s">
        <v>15</v>
      </c>
      <c r="Y1" s="31" t="s">
        <v>16</v>
      </c>
      <c r="Z1" s="31" t="s">
        <v>17</v>
      </c>
      <c r="AA1" s="31" t="s">
        <v>18</v>
      </c>
      <c r="AB1" s="31" t="s">
        <v>19</v>
      </c>
      <c r="AC1" s="31" t="s">
        <v>20</v>
      </c>
      <c r="AD1" s="31" t="s">
        <v>410</v>
      </c>
      <c r="AE1" s="31" t="s">
        <v>21</v>
      </c>
      <c r="AF1" s="31" t="s">
        <v>22</v>
      </c>
      <c r="AG1" s="31" t="s">
        <v>23</v>
      </c>
      <c r="AH1" s="31" t="s">
        <v>407</v>
      </c>
      <c r="AI1" s="31" t="s">
        <v>25</v>
      </c>
    </row>
    <row r="2" spans="1:35">
      <c r="A2" s="36">
        <v>43138</v>
      </c>
      <c r="B2" t="s">
        <v>27</v>
      </c>
      <c r="C2">
        <v>609</v>
      </c>
      <c r="D2">
        <v>9</v>
      </c>
      <c r="E2">
        <v>327</v>
      </c>
      <c r="I2">
        <v>6</v>
      </c>
      <c r="J2">
        <v>3</v>
      </c>
      <c r="L2">
        <v>9</v>
      </c>
      <c r="M2">
        <v>3</v>
      </c>
      <c r="Q2">
        <v>7</v>
      </c>
      <c r="S2">
        <v>359</v>
      </c>
      <c r="T2">
        <v>7</v>
      </c>
      <c r="AF2">
        <v>10</v>
      </c>
      <c r="AG2">
        <v>14</v>
      </c>
      <c r="AI2">
        <v>14</v>
      </c>
    </row>
    <row r="3" spans="1:35">
      <c r="A3" s="36">
        <v>43138</v>
      </c>
      <c r="B3" t="s">
        <v>29</v>
      </c>
      <c r="C3" s="35">
        <v>2469</v>
      </c>
      <c r="D3">
        <v>11</v>
      </c>
      <c r="E3" s="35">
        <v>1140</v>
      </c>
      <c r="J3">
        <v>3</v>
      </c>
      <c r="L3">
        <v>92</v>
      </c>
      <c r="O3">
        <v>6</v>
      </c>
      <c r="Q3">
        <v>10</v>
      </c>
      <c r="S3" s="35">
        <v>1242</v>
      </c>
      <c r="T3">
        <v>15</v>
      </c>
      <c r="U3">
        <v>7</v>
      </c>
      <c r="AB3">
        <v>103</v>
      </c>
      <c r="AF3">
        <v>245</v>
      </c>
      <c r="AG3">
        <v>106</v>
      </c>
      <c r="AI3">
        <v>106</v>
      </c>
    </row>
    <row r="4" spans="1:35">
      <c r="A4" s="36">
        <v>43138</v>
      </c>
      <c r="B4" t="s">
        <v>30</v>
      </c>
      <c r="C4">
        <v>3</v>
      </c>
    </row>
    <row r="5" spans="1:35">
      <c r="A5" s="36">
        <v>43138</v>
      </c>
      <c r="B5" t="s">
        <v>31</v>
      </c>
      <c r="C5">
        <v>156</v>
      </c>
      <c r="D5">
        <v>13</v>
      </c>
      <c r="E5">
        <v>29</v>
      </c>
      <c r="L5">
        <v>24</v>
      </c>
      <c r="Q5">
        <v>3</v>
      </c>
      <c r="S5">
        <v>75</v>
      </c>
      <c r="T5">
        <v>4</v>
      </c>
      <c r="AB5">
        <v>20</v>
      </c>
      <c r="AF5">
        <v>15</v>
      </c>
      <c r="AG5">
        <v>31</v>
      </c>
      <c r="AI5">
        <v>31</v>
      </c>
    </row>
    <row r="6" spans="1:35">
      <c r="A6" s="36">
        <v>43138</v>
      </c>
      <c r="B6" t="s">
        <v>32</v>
      </c>
      <c r="C6">
        <v>53</v>
      </c>
      <c r="E6">
        <v>7</v>
      </c>
      <c r="L6">
        <v>4</v>
      </c>
      <c r="S6">
        <v>14</v>
      </c>
      <c r="AB6">
        <v>3</v>
      </c>
      <c r="AF6">
        <v>4</v>
      </c>
      <c r="AG6">
        <v>6</v>
      </c>
      <c r="AI6">
        <v>6</v>
      </c>
    </row>
    <row r="7" spans="1:35">
      <c r="A7" s="36">
        <v>43138</v>
      </c>
      <c r="B7" t="s">
        <v>33</v>
      </c>
      <c r="C7" s="35">
        <v>4119</v>
      </c>
      <c r="D7">
        <v>445</v>
      </c>
      <c r="E7" s="35">
        <v>1970</v>
      </c>
      <c r="J7">
        <v>11</v>
      </c>
      <c r="L7">
        <v>121</v>
      </c>
      <c r="M7">
        <v>15</v>
      </c>
      <c r="O7">
        <v>6</v>
      </c>
      <c r="Q7">
        <v>367</v>
      </c>
      <c r="S7" s="35">
        <v>2576</v>
      </c>
      <c r="T7">
        <v>381</v>
      </c>
      <c r="U7">
        <v>76</v>
      </c>
      <c r="V7">
        <v>6</v>
      </c>
      <c r="W7">
        <v>3</v>
      </c>
      <c r="AA7">
        <v>3</v>
      </c>
      <c r="AB7">
        <v>24</v>
      </c>
      <c r="AF7">
        <v>44</v>
      </c>
      <c r="AG7">
        <v>229</v>
      </c>
      <c r="AI7">
        <v>229</v>
      </c>
    </row>
    <row r="8" spans="1:35">
      <c r="A8" s="36">
        <v>43138</v>
      </c>
      <c r="B8" t="s">
        <v>34</v>
      </c>
      <c r="C8" s="35">
        <v>2724</v>
      </c>
      <c r="D8">
        <v>381</v>
      </c>
      <c r="E8" s="35">
        <v>1270</v>
      </c>
      <c r="I8">
        <v>3</v>
      </c>
      <c r="J8">
        <v>6</v>
      </c>
      <c r="L8">
        <v>106</v>
      </c>
      <c r="M8">
        <v>25</v>
      </c>
      <c r="Q8">
        <v>236</v>
      </c>
      <c r="S8" s="35">
        <v>1841</v>
      </c>
      <c r="T8">
        <v>258</v>
      </c>
      <c r="U8">
        <v>109</v>
      </c>
      <c r="V8">
        <v>28</v>
      </c>
      <c r="Z8">
        <v>11</v>
      </c>
      <c r="AA8">
        <v>4</v>
      </c>
      <c r="AB8">
        <v>23</v>
      </c>
      <c r="AF8">
        <v>25</v>
      </c>
      <c r="AG8">
        <v>195</v>
      </c>
      <c r="AI8">
        <v>195</v>
      </c>
    </row>
    <row r="9" spans="1:35">
      <c r="A9" s="36">
        <v>43138</v>
      </c>
      <c r="B9" t="s">
        <v>35</v>
      </c>
      <c r="C9">
        <v>153</v>
      </c>
      <c r="D9">
        <v>18</v>
      </c>
      <c r="E9">
        <v>17</v>
      </c>
      <c r="Q9">
        <v>10</v>
      </c>
      <c r="S9">
        <v>34</v>
      </c>
      <c r="T9">
        <v>11</v>
      </c>
      <c r="W9">
        <v>3</v>
      </c>
      <c r="AB9">
        <v>8</v>
      </c>
      <c r="AF9">
        <v>6</v>
      </c>
    </row>
    <row r="10" spans="1:35">
      <c r="A10" s="36">
        <v>43138</v>
      </c>
      <c r="B10" t="s">
        <v>36</v>
      </c>
      <c r="C10">
        <v>3</v>
      </c>
    </row>
    <row r="11" spans="1:35">
      <c r="A11" s="36">
        <v>43138</v>
      </c>
      <c r="B11" t="s">
        <v>37</v>
      </c>
      <c r="C11" s="35">
        <v>30556</v>
      </c>
      <c r="D11" s="35">
        <v>3901</v>
      </c>
      <c r="E11" s="35">
        <v>14697</v>
      </c>
      <c r="I11">
        <v>910</v>
      </c>
      <c r="J11">
        <v>31</v>
      </c>
      <c r="L11" s="35">
        <v>1736</v>
      </c>
      <c r="M11">
        <v>45</v>
      </c>
      <c r="O11">
        <v>709</v>
      </c>
      <c r="Q11" s="35">
        <v>2781</v>
      </c>
      <c r="R11" s="35"/>
      <c r="S11" s="35">
        <v>22354</v>
      </c>
      <c r="T11" s="35">
        <v>3168</v>
      </c>
      <c r="U11">
        <v>98</v>
      </c>
      <c r="V11">
        <v>463</v>
      </c>
      <c r="W11">
        <v>45</v>
      </c>
      <c r="Y11">
        <v>4</v>
      </c>
      <c r="Z11">
        <v>34</v>
      </c>
      <c r="AA11">
        <v>38</v>
      </c>
      <c r="AB11">
        <v>32</v>
      </c>
      <c r="AF11">
        <v>481</v>
      </c>
      <c r="AG11" s="35">
        <v>2258</v>
      </c>
      <c r="AH11" s="35"/>
      <c r="AI11" s="35">
        <v>2258</v>
      </c>
    </row>
    <row r="12" spans="1:35">
      <c r="A12" s="36">
        <v>43138</v>
      </c>
      <c r="B12" t="s">
        <v>38</v>
      </c>
      <c r="C12" s="35">
        <v>27593</v>
      </c>
      <c r="D12" s="35">
        <v>1967</v>
      </c>
      <c r="E12" s="35">
        <v>8299</v>
      </c>
      <c r="F12">
        <v>10</v>
      </c>
      <c r="I12">
        <v>169</v>
      </c>
      <c r="J12">
        <v>116</v>
      </c>
      <c r="L12" s="35">
        <v>1323</v>
      </c>
      <c r="M12">
        <v>251</v>
      </c>
      <c r="N12">
        <v>10</v>
      </c>
      <c r="O12">
        <v>184</v>
      </c>
      <c r="Q12">
        <v>517</v>
      </c>
      <c r="S12" s="35">
        <v>17673</v>
      </c>
      <c r="T12">
        <v>658</v>
      </c>
      <c r="U12">
        <v>383</v>
      </c>
      <c r="V12">
        <v>107</v>
      </c>
      <c r="W12">
        <v>421</v>
      </c>
      <c r="Y12">
        <v>30</v>
      </c>
      <c r="Z12" s="35">
        <v>2532</v>
      </c>
      <c r="AA12">
        <v>656</v>
      </c>
      <c r="AB12">
        <v>632</v>
      </c>
      <c r="AF12" s="35">
        <v>1811</v>
      </c>
      <c r="AG12" s="35">
        <v>6127</v>
      </c>
      <c r="AH12" s="35"/>
      <c r="AI12" s="35">
        <v>6127</v>
      </c>
    </row>
    <row r="13" spans="1:35">
      <c r="A13" s="36">
        <v>43138</v>
      </c>
      <c r="B13" t="s">
        <v>39</v>
      </c>
      <c r="C13">
        <v>467</v>
      </c>
      <c r="D13">
        <v>15</v>
      </c>
      <c r="E13">
        <v>192</v>
      </c>
      <c r="L13">
        <v>72</v>
      </c>
      <c r="Q13">
        <v>9</v>
      </c>
      <c r="S13">
        <v>317</v>
      </c>
      <c r="T13">
        <v>12</v>
      </c>
      <c r="U13">
        <v>3</v>
      </c>
      <c r="AB13">
        <v>28</v>
      </c>
      <c r="AF13">
        <v>19</v>
      </c>
      <c r="AG13">
        <v>109</v>
      </c>
      <c r="AI13">
        <v>109</v>
      </c>
    </row>
    <row r="14" spans="1:35">
      <c r="A14" s="36">
        <v>43138</v>
      </c>
      <c r="B14" t="s">
        <v>40</v>
      </c>
      <c r="C14" s="35">
        <v>2291</v>
      </c>
      <c r="D14">
        <v>126</v>
      </c>
      <c r="E14" s="35">
        <v>1002</v>
      </c>
      <c r="I14">
        <v>6</v>
      </c>
      <c r="L14">
        <v>249</v>
      </c>
      <c r="M14">
        <v>18</v>
      </c>
      <c r="N14">
        <v>6</v>
      </c>
      <c r="Q14">
        <v>107</v>
      </c>
      <c r="S14" s="35">
        <v>1458</v>
      </c>
      <c r="T14">
        <v>119</v>
      </c>
      <c r="U14">
        <v>86</v>
      </c>
      <c r="V14">
        <v>4</v>
      </c>
      <c r="W14">
        <v>3</v>
      </c>
      <c r="Z14">
        <v>5</v>
      </c>
      <c r="AB14">
        <v>27</v>
      </c>
      <c r="AF14">
        <v>11</v>
      </c>
      <c r="AG14">
        <v>333</v>
      </c>
      <c r="AI14">
        <v>333</v>
      </c>
    </row>
    <row r="15" spans="1:35">
      <c r="A15" s="36">
        <v>43138</v>
      </c>
      <c r="B15" t="s">
        <v>663</v>
      </c>
      <c r="C15" s="35">
        <v>5279</v>
      </c>
      <c r="D15">
        <v>755</v>
      </c>
      <c r="E15" s="35">
        <v>2569</v>
      </c>
      <c r="I15">
        <v>33</v>
      </c>
      <c r="J15">
        <v>18</v>
      </c>
      <c r="L15">
        <v>238</v>
      </c>
      <c r="M15">
        <v>21</v>
      </c>
      <c r="O15">
        <v>6</v>
      </c>
      <c r="Q15">
        <v>599</v>
      </c>
      <c r="S15" s="35">
        <v>3891</v>
      </c>
      <c r="T15">
        <v>609</v>
      </c>
      <c r="U15">
        <v>115</v>
      </c>
      <c r="V15">
        <v>36</v>
      </c>
      <c r="W15">
        <v>16</v>
      </c>
      <c r="Z15">
        <v>123</v>
      </c>
      <c r="AA15">
        <v>10</v>
      </c>
      <c r="AB15">
        <v>9</v>
      </c>
      <c r="AF15">
        <v>15</v>
      </c>
      <c r="AG15">
        <v>607</v>
      </c>
      <c r="AI15">
        <v>607</v>
      </c>
    </row>
    <row r="16" spans="1:35">
      <c r="A16" s="36">
        <v>43138</v>
      </c>
      <c r="B16" t="s">
        <v>42</v>
      </c>
      <c r="C16">
        <v>594</v>
      </c>
      <c r="D16">
        <v>28</v>
      </c>
      <c r="E16">
        <v>236</v>
      </c>
      <c r="L16">
        <v>170</v>
      </c>
      <c r="M16">
        <v>3</v>
      </c>
      <c r="Q16">
        <v>20</v>
      </c>
      <c r="S16">
        <v>446</v>
      </c>
      <c r="T16">
        <v>24</v>
      </c>
      <c r="V16">
        <v>3</v>
      </c>
      <c r="AB16">
        <v>15</v>
      </c>
      <c r="AF16">
        <v>17</v>
      </c>
      <c r="AG16">
        <v>218</v>
      </c>
      <c r="AI16">
        <v>218</v>
      </c>
    </row>
    <row r="17" spans="1:35">
      <c r="A17" s="36">
        <v>43138</v>
      </c>
      <c r="B17" t="s">
        <v>43</v>
      </c>
      <c r="C17">
        <v>455</v>
      </c>
      <c r="D17">
        <v>32</v>
      </c>
      <c r="E17">
        <v>30</v>
      </c>
      <c r="L17">
        <v>3</v>
      </c>
      <c r="N17">
        <v>5</v>
      </c>
      <c r="Q17">
        <v>21</v>
      </c>
      <c r="S17">
        <v>65</v>
      </c>
      <c r="T17">
        <v>25</v>
      </c>
      <c r="V17">
        <v>5</v>
      </c>
      <c r="AB17">
        <v>53</v>
      </c>
      <c r="AF17">
        <v>4</v>
      </c>
      <c r="AG17">
        <v>3</v>
      </c>
      <c r="AI17">
        <v>3</v>
      </c>
    </row>
    <row r="18" spans="1:35">
      <c r="A18" s="36">
        <v>43138</v>
      </c>
      <c r="B18" t="s">
        <v>44</v>
      </c>
      <c r="C18" s="35">
        <v>9067</v>
      </c>
      <c r="D18" s="35">
        <v>1792</v>
      </c>
      <c r="E18" s="35">
        <v>2018</v>
      </c>
      <c r="F18">
        <v>11</v>
      </c>
      <c r="I18">
        <v>187</v>
      </c>
      <c r="J18">
        <v>38</v>
      </c>
      <c r="L18">
        <v>402</v>
      </c>
      <c r="M18">
        <v>27</v>
      </c>
      <c r="O18">
        <v>24</v>
      </c>
      <c r="Q18">
        <v>264</v>
      </c>
      <c r="S18" s="35">
        <v>6837</v>
      </c>
      <c r="T18">
        <v>319</v>
      </c>
      <c r="U18">
        <v>65</v>
      </c>
      <c r="V18">
        <v>16</v>
      </c>
      <c r="W18">
        <v>10</v>
      </c>
      <c r="X18">
        <v>3</v>
      </c>
      <c r="Y18">
        <v>14</v>
      </c>
      <c r="Z18">
        <v>5</v>
      </c>
      <c r="AA18">
        <v>44</v>
      </c>
      <c r="AB18">
        <v>10</v>
      </c>
      <c r="AF18">
        <v>83</v>
      </c>
      <c r="AG18" s="35">
        <v>2701</v>
      </c>
      <c r="AH18" s="35"/>
      <c r="AI18" s="35">
        <v>2701</v>
      </c>
    </row>
    <row r="19" spans="1:35">
      <c r="A19" s="36">
        <v>43138</v>
      </c>
      <c r="B19" t="s">
        <v>45</v>
      </c>
      <c r="C19">
        <v>98</v>
      </c>
      <c r="D19">
        <v>24</v>
      </c>
      <c r="E19">
        <v>3</v>
      </c>
      <c r="L19">
        <v>4</v>
      </c>
      <c r="Q19">
        <v>8</v>
      </c>
      <c r="S19">
        <v>27</v>
      </c>
      <c r="T19">
        <v>8</v>
      </c>
      <c r="V19">
        <v>5</v>
      </c>
      <c r="AG19">
        <v>5</v>
      </c>
      <c r="AI19">
        <v>5</v>
      </c>
    </row>
    <row r="20" spans="1:35">
      <c r="A20" s="36">
        <v>43138</v>
      </c>
      <c r="B20" t="s">
        <v>46</v>
      </c>
      <c r="C20" s="35">
        <v>13820</v>
      </c>
      <c r="D20" s="35">
        <v>2149</v>
      </c>
      <c r="E20" s="35">
        <v>6564</v>
      </c>
      <c r="I20">
        <v>18</v>
      </c>
      <c r="J20">
        <v>27</v>
      </c>
      <c r="L20">
        <v>314</v>
      </c>
      <c r="M20">
        <v>33</v>
      </c>
      <c r="Q20" s="35">
        <v>2113</v>
      </c>
      <c r="R20" s="35"/>
      <c r="S20" s="35">
        <v>9626</v>
      </c>
      <c r="T20" s="35">
        <v>2211</v>
      </c>
      <c r="U20">
        <v>100</v>
      </c>
      <c r="V20">
        <v>11</v>
      </c>
      <c r="W20">
        <v>22</v>
      </c>
      <c r="Z20">
        <v>17</v>
      </c>
      <c r="AA20">
        <v>52</v>
      </c>
      <c r="AB20">
        <v>139</v>
      </c>
      <c r="AF20">
        <v>503</v>
      </c>
      <c r="AG20">
        <v>854</v>
      </c>
      <c r="AI20">
        <v>854</v>
      </c>
    </row>
    <row r="21" spans="1:35">
      <c r="A21" s="36">
        <v>43138</v>
      </c>
      <c r="B21" t="s">
        <v>47</v>
      </c>
      <c r="C21">
        <v>241</v>
      </c>
      <c r="E21">
        <v>110</v>
      </c>
      <c r="L21">
        <v>3</v>
      </c>
      <c r="S21">
        <v>112</v>
      </c>
      <c r="AB21">
        <v>11</v>
      </c>
      <c r="AF21">
        <v>49</v>
      </c>
      <c r="AG21">
        <v>3</v>
      </c>
      <c r="AI21">
        <v>3</v>
      </c>
    </row>
    <row r="22" spans="1:35">
      <c r="A22" s="36">
        <v>43138</v>
      </c>
      <c r="B22" t="s">
        <v>48</v>
      </c>
      <c r="C22">
        <v>52</v>
      </c>
      <c r="D22">
        <v>3</v>
      </c>
      <c r="E22">
        <v>5</v>
      </c>
      <c r="S22">
        <v>8</v>
      </c>
      <c r="Z22">
        <v>4</v>
      </c>
    </row>
    <row r="23" spans="1:35">
      <c r="A23" s="36">
        <v>43138</v>
      </c>
      <c r="B23" t="s">
        <v>49</v>
      </c>
      <c r="C23">
        <v>181</v>
      </c>
      <c r="D23">
        <v>25</v>
      </c>
      <c r="E23">
        <v>26</v>
      </c>
      <c r="L23">
        <v>7</v>
      </c>
      <c r="Q23">
        <v>13</v>
      </c>
      <c r="S23">
        <v>59</v>
      </c>
      <c r="T23">
        <v>16</v>
      </c>
      <c r="V23">
        <v>4</v>
      </c>
      <c r="AB23">
        <v>5</v>
      </c>
      <c r="AF23">
        <v>9</v>
      </c>
      <c r="AG23">
        <v>9</v>
      </c>
      <c r="AI23">
        <v>9</v>
      </c>
    </row>
    <row r="24" spans="1:35">
      <c r="A24" s="36">
        <v>43138</v>
      </c>
      <c r="B24" t="s">
        <v>50</v>
      </c>
      <c r="C24">
        <v>350</v>
      </c>
      <c r="E24">
        <v>4</v>
      </c>
      <c r="L24">
        <v>253</v>
      </c>
      <c r="S24">
        <v>289</v>
      </c>
      <c r="AG24">
        <v>283</v>
      </c>
      <c r="AI24">
        <v>283</v>
      </c>
    </row>
    <row r="25" spans="1:35">
      <c r="A25" s="36">
        <v>43138</v>
      </c>
      <c r="B25" t="s">
        <v>51</v>
      </c>
      <c r="C25">
        <v>47</v>
      </c>
      <c r="D25">
        <v>6</v>
      </c>
      <c r="E25">
        <v>14</v>
      </c>
      <c r="S25">
        <v>24</v>
      </c>
      <c r="AB25">
        <v>7</v>
      </c>
      <c r="AG25">
        <v>4</v>
      </c>
      <c r="AI25">
        <v>4</v>
      </c>
    </row>
    <row r="26" spans="1:35">
      <c r="A26" s="36">
        <v>43138</v>
      </c>
      <c r="B26" t="s">
        <v>52</v>
      </c>
      <c r="C26">
        <v>48</v>
      </c>
      <c r="D26">
        <v>8</v>
      </c>
      <c r="E26">
        <v>5</v>
      </c>
      <c r="Q26">
        <v>4</v>
      </c>
      <c r="S26">
        <v>13</v>
      </c>
      <c r="T26">
        <v>5</v>
      </c>
    </row>
    <row r="27" spans="1:35">
      <c r="A27" s="36">
        <v>43138</v>
      </c>
      <c r="B27" t="s">
        <v>53</v>
      </c>
      <c r="C27" s="35">
        <v>1070</v>
      </c>
      <c r="D27">
        <v>193</v>
      </c>
      <c r="E27">
        <v>221</v>
      </c>
      <c r="J27">
        <v>3</v>
      </c>
      <c r="L27">
        <v>19</v>
      </c>
      <c r="M27">
        <v>11</v>
      </c>
      <c r="Q27">
        <v>126</v>
      </c>
      <c r="S27">
        <v>479</v>
      </c>
      <c r="T27">
        <v>180</v>
      </c>
      <c r="U27">
        <v>75</v>
      </c>
      <c r="V27">
        <v>26</v>
      </c>
      <c r="W27">
        <v>25</v>
      </c>
      <c r="AB27">
        <v>3</v>
      </c>
      <c r="AF27">
        <v>25</v>
      </c>
      <c r="AG27">
        <v>26</v>
      </c>
      <c r="AI27">
        <v>26</v>
      </c>
    </row>
    <row r="28" spans="1:35">
      <c r="A28" s="36">
        <v>43138</v>
      </c>
      <c r="B28" s="33" t="s">
        <v>573</v>
      </c>
      <c r="C28">
        <v>271</v>
      </c>
      <c r="D28">
        <v>14</v>
      </c>
      <c r="E28">
        <v>110</v>
      </c>
      <c r="L28">
        <v>57</v>
      </c>
      <c r="Q28">
        <v>4</v>
      </c>
      <c r="S28">
        <v>201</v>
      </c>
      <c r="T28">
        <v>4</v>
      </c>
      <c r="AB28">
        <v>13</v>
      </c>
      <c r="AF28">
        <v>15</v>
      </c>
      <c r="AG28">
        <v>78</v>
      </c>
      <c r="AI28">
        <v>78</v>
      </c>
    </row>
    <row r="29" spans="1:35">
      <c r="A29" s="36">
        <v>43138</v>
      </c>
      <c r="B29" t="s">
        <v>55</v>
      </c>
      <c r="C29" s="35">
        <v>60048</v>
      </c>
      <c r="D29" s="35">
        <v>11084</v>
      </c>
      <c r="E29" s="35">
        <v>15231</v>
      </c>
      <c r="F29">
        <v>25</v>
      </c>
      <c r="I29">
        <v>315</v>
      </c>
      <c r="J29">
        <v>86</v>
      </c>
      <c r="K29">
        <v>5</v>
      </c>
      <c r="L29">
        <v>713</v>
      </c>
      <c r="M29">
        <v>159</v>
      </c>
      <c r="N29">
        <v>33</v>
      </c>
      <c r="O29">
        <v>146</v>
      </c>
      <c r="Q29" s="35">
        <v>9721</v>
      </c>
      <c r="R29" s="35"/>
      <c r="S29" s="35">
        <v>36776</v>
      </c>
      <c r="T29" s="35">
        <v>11475</v>
      </c>
      <c r="U29" s="35">
        <v>1509</v>
      </c>
      <c r="V29">
        <v>543</v>
      </c>
      <c r="W29">
        <v>725</v>
      </c>
      <c r="X29">
        <v>325</v>
      </c>
      <c r="Y29">
        <v>8</v>
      </c>
      <c r="Z29">
        <v>23</v>
      </c>
      <c r="AA29">
        <v>23</v>
      </c>
      <c r="AB29">
        <v>251</v>
      </c>
      <c r="AF29" s="35">
        <v>1138</v>
      </c>
      <c r="AG29" s="35">
        <v>8835</v>
      </c>
      <c r="AH29" s="35"/>
      <c r="AI29" s="35">
        <v>8835</v>
      </c>
    </row>
    <row r="30" spans="1:35">
      <c r="A30" s="36">
        <v>43138</v>
      </c>
      <c r="B30" t="s">
        <v>56</v>
      </c>
      <c r="C30">
        <v>507</v>
      </c>
      <c r="D30">
        <v>16</v>
      </c>
      <c r="E30">
        <v>96</v>
      </c>
      <c r="L30">
        <v>47</v>
      </c>
      <c r="Q30">
        <v>4</v>
      </c>
      <c r="S30">
        <v>278</v>
      </c>
      <c r="T30">
        <v>5</v>
      </c>
      <c r="U30">
        <v>6</v>
      </c>
      <c r="V30">
        <v>5</v>
      </c>
      <c r="W30">
        <v>9</v>
      </c>
      <c r="Z30">
        <v>3</v>
      </c>
      <c r="AB30">
        <v>48</v>
      </c>
      <c r="AF30">
        <v>7</v>
      </c>
      <c r="AG30">
        <v>170</v>
      </c>
      <c r="AI30">
        <v>170</v>
      </c>
    </row>
    <row r="31" spans="1:35">
      <c r="A31" s="36">
        <v>43138</v>
      </c>
      <c r="B31" t="s">
        <v>57</v>
      </c>
      <c r="C31">
        <v>112</v>
      </c>
      <c r="E31">
        <v>3</v>
      </c>
      <c r="S31">
        <v>14</v>
      </c>
      <c r="T31">
        <v>6</v>
      </c>
      <c r="W31">
        <v>6</v>
      </c>
      <c r="AB31">
        <v>14</v>
      </c>
      <c r="AG31">
        <v>3</v>
      </c>
      <c r="AI31">
        <v>3</v>
      </c>
    </row>
    <row r="32" spans="1:35">
      <c r="A32" s="36">
        <v>43138</v>
      </c>
      <c r="B32" t="s">
        <v>58</v>
      </c>
      <c r="C32">
        <v>399</v>
      </c>
      <c r="D32">
        <v>133</v>
      </c>
      <c r="E32">
        <v>35</v>
      </c>
      <c r="I32">
        <v>3</v>
      </c>
      <c r="J32">
        <v>6</v>
      </c>
      <c r="L32">
        <v>4</v>
      </c>
      <c r="Q32">
        <v>80</v>
      </c>
      <c r="S32">
        <v>201</v>
      </c>
      <c r="T32">
        <v>81</v>
      </c>
      <c r="W32">
        <v>43</v>
      </c>
      <c r="Y32">
        <v>11</v>
      </c>
      <c r="AB32">
        <v>4</v>
      </c>
      <c r="AG32">
        <v>12</v>
      </c>
      <c r="AI32">
        <v>12</v>
      </c>
    </row>
    <row r="33" spans="1:35">
      <c r="A33" s="36">
        <v>43138</v>
      </c>
      <c r="B33" t="s">
        <v>59</v>
      </c>
      <c r="C33" s="35">
        <v>3350</v>
      </c>
      <c r="D33">
        <v>273</v>
      </c>
      <c r="E33" s="35">
        <v>2011</v>
      </c>
      <c r="I33">
        <v>8</v>
      </c>
      <c r="J33">
        <v>3</v>
      </c>
      <c r="L33">
        <v>216</v>
      </c>
      <c r="M33">
        <v>175</v>
      </c>
      <c r="O33">
        <v>15</v>
      </c>
      <c r="Q33">
        <v>199</v>
      </c>
      <c r="S33" s="35">
        <v>2592</v>
      </c>
      <c r="T33">
        <v>210</v>
      </c>
      <c r="U33">
        <v>51</v>
      </c>
      <c r="V33">
        <v>63</v>
      </c>
      <c r="W33">
        <v>5</v>
      </c>
      <c r="Z33">
        <v>9</v>
      </c>
      <c r="AA33">
        <v>5</v>
      </c>
      <c r="AB33">
        <v>4</v>
      </c>
      <c r="AF33">
        <v>5</v>
      </c>
      <c r="AG33">
        <v>178</v>
      </c>
      <c r="AI33">
        <v>178</v>
      </c>
    </row>
    <row r="34" spans="1:35">
      <c r="A34" s="36">
        <v>43138</v>
      </c>
      <c r="B34" t="s">
        <v>60</v>
      </c>
      <c r="C34">
        <v>645</v>
      </c>
      <c r="D34">
        <v>86</v>
      </c>
      <c r="E34">
        <v>80</v>
      </c>
      <c r="I34">
        <v>3</v>
      </c>
      <c r="L34">
        <v>49</v>
      </c>
      <c r="M34">
        <v>4</v>
      </c>
      <c r="O34">
        <v>3</v>
      </c>
      <c r="Q34">
        <v>53</v>
      </c>
      <c r="S34">
        <v>328</v>
      </c>
      <c r="T34">
        <v>56</v>
      </c>
      <c r="U34">
        <v>17</v>
      </c>
      <c r="V34">
        <v>11</v>
      </c>
      <c r="W34">
        <v>43</v>
      </c>
      <c r="AB34">
        <v>71</v>
      </c>
      <c r="AF34">
        <v>16</v>
      </c>
      <c r="AG34">
        <v>159</v>
      </c>
      <c r="AI34">
        <v>159</v>
      </c>
    </row>
    <row r="35" spans="1:35">
      <c r="A35" s="36">
        <v>43138</v>
      </c>
      <c r="B35" t="s">
        <v>61</v>
      </c>
      <c r="C35" s="35">
        <v>15040</v>
      </c>
      <c r="D35" s="35">
        <v>2835</v>
      </c>
      <c r="E35" s="35">
        <v>2823</v>
      </c>
      <c r="I35">
        <v>687</v>
      </c>
      <c r="J35">
        <v>50</v>
      </c>
      <c r="L35">
        <v>819</v>
      </c>
      <c r="M35">
        <v>52</v>
      </c>
      <c r="O35">
        <v>17</v>
      </c>
      <c r="Q35">
        <v>484</v>
      </c>
      <c r="S35" s="35">
        <v>7195</v>
      </c>
      <c r="T35">
        <v>726</v>
      </c>
      <c r="U35">
        <v>164</v>
      </c>
      <c r="V35">
        <v>648</v>
      </c>
      <c r="W35">
        <v>178</v>
      </c>
      <c r="Y35">
        <v>17</v>
      </c>
      <c r="Z35" s="35">
        <v>1533</v>
      </c>
      <c r="AA35">
        <v>110</v>
      </c>
      <c r="AB35">
        <v>283</v>
      </c>
      <c r="AF35">
        <v>168</v>
      </c>
      <c r="AG35" s="35">
        <v>1107</v>
      </c>
      <c r="AH35" s="35"/>
      <c r="AI35" s="35">
        <v>1107</v>
      </c>
    </row>
    <row r="36" spans="1:35">
      <c r="A36" s="36">
        <v>43138</v>
      </c>
      <c r="B36" t="s">
        <v>62</v>
      </c>
      <c r="C36">
        <v>5</v>
      </c>
      <c r="S36">
        <v>5</v>
      </c>
    </row>
    <row r="37" spans="1:35">
      <c r="A37" s="36">
        <v>43138</v>
      </c>
      <c r="B37" t="s">
        <v>473</v>
      </c>
      <c r="C37">
        <v>201</v>
      </c>
      <c r="D37">
        <v>31</v>
      </c>
      <c r="E37">
        <v>19</v>
      </c>
      <c r="Q37">
        <v>21</v>
      </c>
      <c r="S37">
        <v>48</v>
      </c>
      <c r="T37">
        <v>21</v>
      </c>
      <c r="V37">
        <v>4</v>
      </c>
      <c r="AB37">
        <v>4</v>
      </c>
    </row>
    <row r="38" spans="1:35">
      <c r="A38" s="36">
        <v>43138</v>
      </c>
      <c r="B38" t="s">
        <v>64</v>
      </c>
      <c r="C38">
        <v>74</v>
      </c>
      <c r="E38">
        <v>9</v>
      </c>
      <c r="S38">
        <v>12</v>
      </c>
      <c r="AF38">
        <v>7</v>
      </c>
    </row>
    <row r="39" spans="1:35">
      <c r="A39" s="36">
        <v>43138</v>
      </c>
      <c r="B39" t="s">
        <v>65</v>
      </c>
      <c r="C39" s="35">
        <v>13380</v>
      </c>
      <c r="D39" s="35">
        <v>1190</v>
      </c>
      <c r="E39" s="35">
        <v>6666</v>
      </c>
      <c r="F39">
        <v>4</v>
      </c>
      <c r="I39">
        <v>477</v>
      </c>
      <c r="J39">
        <v>17</v>
      </c>
      <c r="L39">
        <v>535</v>
      </c>
      <c r="M39">
        <v>6</v>
      </c>
      <c r="O39">
        <v>22</v>
      </c>
      <c r="Q39">
        <v>286</v>
      </c>
      <c r="S39" s="35">
        <v>8575</v>
      </c>
      <c r="T39">
        <v>372</v>
      </c>
      <c r="U39">
        <v>172</v>
      </c>
      <c r="V39">
        <v>363</v>
      </c>
      <c r="W39">
        <v>21</v>
      </c>
      <c r="Y39">
        <v>3</v>
      </c>
      <c r="Z39">
        <v>17</v>
      </c>
      <c r="AB39">
        <v>13</v>
      </c>
      <c r="AF39">
        <v>132</v>
      </c>
      <c r="AG39">
        <v>708</v>
      </c>
      <c r="AI39">
        <v>708</v>
      </c>
    </row>
    <row r="40" spans="1:35">
      <c r="A40" s="36">
        <v>43138</v>
      </c>
      <c r="B40" t="s">
        <v>66</v>
      </c>
      <c r="C40">
        <v>468</v>
      </c>
      <c r="D40">
        <v>57</v>
      </c>
      <c r="E40">
        <v>132</v>
      </c>
      <c r="L40">
        <v>9</v>
      </c>
      <c r="Q40">
        <v>38</v>
      </c>
      <c r="S40">
        <v>218</v>
      </c>
      <c r="T40">
        <v>52</v>
      </c>
      <c r="AB40">
        <v>9</v>
      </c>
      <c r="AF40">
        <v>50</v>
      </c>
      <c r="AG40">
        <v>16</v>
      </c>
      <c r="AI40">
        <v>16</v>
      </c>
    </row>
    <row r="41" spans="1:35">
      <c r="A41" s="36">
        <v>43138</v>
      </c>
      <c r="B41" t="s">
        <v>67</v>
      </c>
      <c r="C41">
        <v>207</v>
      </c>
      <c r="D41">
        <v>8</v>
      </c>
      <c r="E41">
        <v>17</v>
      </c>
      <c r="L41">
        <v>53</v>
      </c>
      <c r="Q41">
        <v>6</v>
      </c>
      <c r="S41">
        <v>156</v>
      </c>
      <c r="T41">
        <v>6</v>
      </c>
      <c r="W41">
        <v>4</v>
      </c>
      <c r="Z41">
        <v>6</v>
      </c>
      <c r="AB41">
        <v>24</v>
      </c>
      <c r="AG41">
        <v>128</v>
      </c>
      <c r="AI41">
        <v>128</v>
      </c>
    </row>
    <row r="42" spans="1:35">
      <c r="A42" s="36">
        <v>43138</v>
      </c>
      <c r="B42" t="s">
        <v>68</v>
      </c>
      <c r="C42" s="35">
        <v>20617</v>
      </c>
      <c r="D42" s="35">
        <v>1491</v>
      </c>
      <c r="E42" s="35">
        <v>7657</v>
      </c>
      <c r="I42">
        <v>182</v>
      </c>
      <c r="J42">
        <v>31</v>
      </c>
      <c r="L42">
        <v>579</v>
      </c>
      <c r="M42">
        <v>349</v>
      </c>
      <c r="N42">
        <v>8</v>
      </c>
      <c r="O42">
        <v>38</v>
      </c>
      <c r="Q42">
        <v>991</v>
      </c>
      <c r="S42" s="35">
        <v>12160</v>
      </c>
      <c r="T42" s="35">
        <v>1382</v>
      </c>
      <c r="U42">
        <v>344</v>
      </c>
      <c r="V42">
        <v>122</v>
      </c>
      <c r="W42">
        <v>763</v>
      </c>
      <c r="Y42">
        <v>6</v>
      </c>
      <c r="Z42">
        <v>5</v>
      </c>
      <c r="AA42">
        <v>32</v>
      </c>
      <c r="AB42">
        <v>26</v>
      </c>
      <c r="AF42">
        <v>211</v>
      </c>
      <c r="AG42" s="35">
        <v>2220</v>
      </c>
      <c r="AH42" s="35"/>
      <c r="AI42" s="35">
        <v>2220</v>
      </c>
    </row>
    <row r="43" spans="1:35">
      <c r="A43" s="36">
        <v>43138</v>
      </c>
      <c r="B43" t="s">
        <v>69</v>
      </c>
      <c r="C43">
        <v>362</v>
      </c>
      <c r="D43">
        <v>31</v>
      </c>
      <c r="E43">
        <v>146</v>
      </c>
      <c r="L43">
        <v>10</v>
      </c>
      <c r="Q43">
        <v>19</v>
      </c>
      <c r="S43">
        <v>192</v>
      </c>
      <c r="T43">
        <v>21</v>
      </c>
      <c r="Z43">
        <v>6</v>
      </c>
      <c r="AB43">
        <v>3</v>
      </c>
      <c r="AF43">
        <v>70</v>
      </c>
      <c r="AG43">
        <v>14</v>
      </c>
      <c r="AI43">
        <v>14</v>
      </c>
    </row>
    <row r="44" spans="1:35">
      <c r="A44" s="36">
        <v>43138</v>
      </c>
      <c r="B44" t="s">
        <v>70</v>
      </c>
      <c r="C44" s="35">
        <v>63291</v>
      </c>
      <c r="D44" s="35">
        <v>5002</v>
      </c>
      <c r="E44" s="35">
        <v>8367</v>
      </c>
      <c r="F44">
        <v>3</v>
      </c>
      <c r="I44">
        <v>20</v>
      </c>
      <c r="J44">
        <v>35</v>
      </c>
      <c r="K44">
        <v>60</v>
      </c>
      <c r="L44" s="35">
        <v>2161</v>
      </c>
      <c r="M44">
        <v>540</v>
      </c>
      <c r="N44">
        <v>26</v>
      </c>
      <c r="O44">
        <v>682</v>
      </c>
      <c r="Q44" s="35">
        <v>4700</v>
      </c>
      <c r="R44" s="35"/>
      <c r="S44" s="35">
        <v>18719</v>
      </c>
      <c r="T44" s="35">
        <v>8274</v>
      </c>
      <c r="U44" s="35">
        <v>2860</v>
      </c>
      <c r="V44">
        <v>159</v>
      </c>
      <c r="W44">
        <v>40</v>
      </c>
      <c r="X44">
        <v>11</v>
      </c>
      <c r="Y44">
        <v>12</v>
      </c>
      <c r="Z44">
        <v>21</v>
      </c>
      <c r="AB44">
        <v>330</v>
      </c>
      <c r="AF44">
        <v>816</v>
      </c>
      <c r="AG44" s="35">
        <v>1001</v>
      </c>
      <c r="AH44" s="35"/>
      <c r="AI44" s="35">
        <v>1001</v>
      </c>
    </row>
    <row r="45" spans="1:35">
      <c r="A45" s="36">
        <v>43138</v>
      </c>
      <c r="B45" t="s">
        <v>71</v>
      </c>
      <c r="C45" s="35">
        <v>14582</v>
      </c>
      <c r="D45" s="35">
        <v>1601</v>
      </c>
      <c r="E45" s="35">
        <v>3588</v>
      </c>
      <c r="I45">
        <v>79</v>
      </c>
      <c r="J45">
        <v>39</v>
      </c>
      <c r="L45">
        <v>868</v>
      </c>
      <c r="M45">
        <v>534</v>
      </c>
      <c r="N45">
        <v>54</v>
      </c>
      <c r="O45">
        <v>118</v>
      </c>
      <c r="Q45">
        <v>980</v>
      </c>
      <c r="S45" s="35">
        <v>7307</v>
      </c>
      <c r="T45" s="35">
        <v>1517</v>
      </c>
      <c r="U45">
        <v>648</v>
      </c>
      <c r="V45">
        <v>360</v>
      </c>
      <c r="W45">
        <v>189</v>
      </c>
      <c r="X45">
        <v>4</v>
      </c>
      <c r="Y45">
        <v>5</v>
      </c>
      <c r="Z45">
        <v>3</v>
      </c>
      <c r="AA45">
        <v>14</v>
      </c>
      <c r="AB45">
        <v>37</v>
      </c>
      <c r="AF45">
        <v>237</v>
      </c>
      <c r="AG45" s="35">
        <v>1236</v>
      </c>
      <c r="AH45" s="35"/>
      <c r="AI45" s="35">
        <v>1236</v>
      </c>
    </row>
    <row r="46" spans="1:35">
      <c r="A46" s="36">
        <v>43138</v>
      </c>
      <c r="B46" t="s">
        <v>72</v>
      </c>
      <c r="C46" s="35">
        <v>5028</v>
      </c>
      <c r="D46">
        <v>559</v>
      </c>
      <c r="E46">
        <v>917</v>
      </c>
      <c r="I46">
        <v>35</v>
      </c>
      <c r="J46">
        <v>14</v>
      </c>
      <c r="K46">
        <v>4</v>
      </c>
      <c r="L46">
        <v>374</v>
      </c>
      <c r="M46">
        <v>81</v>
      </c>
      <c r="N46">
        <v>17</v>
      </c>
      <c r="O46">
        <v>21</v>
      </c>
      <c r="Q46">
        <v>214</v>
      </c>
      <c r="S46" s="35">
        <v>2666</v>
      </c>
      <c r="T46">
        <v>310</v>
      </c>
      <c r="U46">
        <v>187</v>
      </c>
      <c r="V46">
        <v>45</v>
      </c>
      <c r="W46">
        <v>331</v>
      </c>
      <c r="Y46">
        <v>11</v>
      </c>
      <c r="Z46">
        <v>3</v>
      </c>
      <c r="AA46">
        <v>30</v>
      </c>
      <c r="AB46">
        <v>99</v>
      </c>
      <c r="AF46">
        <v>173</v>
      </c>
      <c r="AG46">
        <v>971</v>
      </c>
      <c r="AI46">
        <v>971</v>
      </c>
    </row>
    <row r="47" spans="1:35">
      <c r="A47" s="36">
        <v>43138</v>
      </c>
      <c r="B47" t="s">
        <v>73</v>
      </c>
      <c r="C47" s="35">
        <v>3750</v>
      </c>
      <c r="D47">
        <v>924</v>
      </c>
      <c r="E47">
        <v>854</v>
      </c>
      <c r="I47">
        <v>6</v>
      </c>
      <c r="L47">
        <v>53</v>
      </c>
      <c r="M47">
        <v>19</v>
      </c>
      <c r="Q47">
        <v>546</v>
      </c>
      <c r="S47" s="35">
        <v>2393</v>
      </c>
      <c r="T47" s="35">
        <v>1126</v>
      </c>
      <c r="U47">
        <v>103</v>
      </c>
      <c r="X47">
        <v>3</v>
      </c>
      <c r="AB47">
        <v>22</v>
      </c>
      <c r="AF47">
        <v>7</v>
      </c>
      <c r="AG47">
        <v>189</v>
      </c>
      <c r="AI47">
        <v>189</v>
      </c>
    </row>
    <row r="48" spans="1:35">
      <c r="A48" s="36">
        <v>43138</v>
      </c>
      <c r="B48" t="s">
        <v>74</v>
      </c>
      <c r="C48">
        <v>652</v>
      </c>
      <c r="D48">
        <v>103</v>
      </c>
      <c r="E48">
        <v>306</v>
      </c>
      <c r="L48">
        <v>21</v>
      </c>
      <c r="M48">
        <v>3</v>
      </c>
      <c r="O48">
        <v>5</v>
      </c>
      <c r="Q48">
        <v>41</v>
      </c>
      <c r="S48">
        <v>466</v>
      </c>
      <c r="T48">
        <v>51</v>
      </c>
      <c r="U48">
        <v>10</v>
      </c>
      <c r="AA48">
        <v>3</v>
      </c>
      <c r="AB48">
        <v>8</v>
      </c>
      <c r="AF48">
        <v>16</v>
      </c>
      <c r="AG48">
        <v>38</v>
      </c>
      <c r="AI48">
        <v>38</v>
      </c>
    </row>
    <row r="49" spans="1:35">
      <c r="A49" s="36">
        <v>43138</v>
      </c>
      <c r="B49" s="33" t="s">
        <v>553</v>
      </c>
      <c r="C49">
        <v>480</v>
      </c>
      <c r="D49">
        <v>30</v>
      </c>
      <c r="E49">
        <v>180</v>
      </c>
      <c r="L49">
        <v>75</v>
      </c>
      <c r="Q49">
        <v>11</v>
      </c>
      <c r="S49">
        <v>333</v>
      </c>
      <c r="T49">
        <v>12</v>
      </c>
      <c r="U49">
        <v>3</v>
      </c>
      <c r="AA49">
        <v>3</v>
      </c>
      <c r="AB49">
        <v>23</v>
      </c>
      <c r="AF49">
        <v>10</v>
      </c>
      <c r="AG49">
        <v>119</v>
      </c>
      <c r="AI49">
        <v>119</v>
      </c>
    </row>
    <row r="50" spans="1:35">
      <c r="A50" s="36">
        <v>43138</v>
      </c>
      <c r="B50" t="s">
        <v>76</v>
      </c>
      <c r="C50" s="35">
        <v>5808</v>
      </c>
      <c r="D50">
        <v>122</v>
      </c>
      <c r="E50" s="35">
        <v>2289</v>
      </c>
      <c r="F50">
        <v>4</v>
      </c>
      <c r="J50">
        <v>5</v>
      </c>
      <c r="L50" s="35">
        <v>1659</v>
      </c>
      <c r="M50">
        <v>106</v>
      </c>
      <c r="Q50">
        <v>82</v>
      </c>
      <c r="S50" s="35">
        <v>4658</v>
      </c>
      <c r="T50">
        <v>107</v>
      </c>
      <c r="U50">
        <v>20</v>
      </c>
      <c r="V50">
        <v>13</v>
      </c>
      <c r="AB50">
        <v>58</v>
      </c>
      <c r="AF50">
        <v>202</v>
      </c>
      <c r="AG50" s="35">
        <v>2188</v>
      </c>
      <c r="AH50" s="35"/>
      <c r="AI50" s="35">
        <v>2188</v>
      </c>
    </row>
    <row r="51" spans="1:35">
      <c r="A51" s="36">
        <v>43138</v>
      </c>
      <c r="B51" s="33" t="s">
        <v>633</v>
      </c>
      <c r="C51" s="35">
        <v>15019</v>
      </c>
      <c r="D51" s="35">
        <v>3059</v>
      </c>
      <c r="E51" s="35">
        <v>5612</v>
      </c>
      <c r="F51">
        <v>9</v>
      </c>
      <c r="I51">
        <v>213</v>
      </c>
      <c r="J51">
        <v>50</v>
      </c>
      <c r="L51">
        <v>476</v>
      </c>
      <c r="M51">
        <v>133</v>
      </c>
      <c r="O51">
        <v>37</v>
      </c>
      <c r="Q51" s="35">
        <v>2855</v>
      </c>
      <c r="R51" s="35"/>
      <c r="S51" s="35">
        <v>10312</v>
      </c>
      <c r="T51" s="35">
        <v>3071</v>
      </c>
      <c r="U51">
        <v>229</v>
      </c>
      <c r="V51">
        <v>117</v>
      </c>
      <c r="W51">
        <v>199</v>
      </c>
      <c r="Y51">
        <v>3</v>
      </c>
      <c r="Z51">
        <v>20</v>
      </c>
      <c r="AA51">
        <v>48</v>
      </c>
      <c r="AB51">
        <v>19</v>
      </c>
      <c r="AF51">
        <v>146</v>
      </c>
      <c r="AG51" s="35">
        <v>1161</v>
      </c>
      <c r="AH51" s="35"/>
      <c r="AI51" s="35">
        <v>1161</v>
      </c>
    </row>
    <row r="52" spans="1:35">
      <c r="A52" s="36">
        <v>43138</v>
      </c>
      <c r="B52" t="s">
        <v>78</v>
      </c>
      <c r="C52" s="35">
        <v>71802</v>
      </c>
      <c r="D52" s="35">
        <v>6775</v>
      </c>
      <c r="E52" s="35">
        <v>33450</v>
      </c>
      <c r="F52">
        <v>82</v>
      </c>
      <c r="I52">
        <v>58</v>
      </c>
      <c r="J52">
        <v>70</v>
      </c>
      <c r="L52">
        <v>434</v>
      </c>
      <c r="M52">
        <v>70</v>
      </c>
      <c r="N52">
        <v>6</v>
      </c>
      <c r="O52">
        <v>180</v>
      </c>
      <c r="Q52" s="35">
        <v>5562</v>
      </c>
      <c r="R52" s="35"/>
      <c r="S52" s="35">
        <v>49637</v>
      </c>
      <c r="T52" s="35">
        <v>6412</v>
      </c>
      <c r="U52">
        <v>423</v>
      </c>
      <c r="V52">
        <v>623</v>
      </c>
      <c r="W52">
        <v>15</v>
      </c>
      <c r="Y52">
        <v>11</v>
      </c>
      <c r="Z52">
        <v>56</v>
      </c>
      <c r="AA52">
        <v>116</v>
      </c>
      <c r="AB52">
        <v>167</v>
      </c>
      <c r="AF52">
        <v>623</v>
      </c>
      <c r="AG52" s="35">
        <v>9302</v>
      </c>
      <c r="AH52" s="35"/>
      <c r="AI52" s="35">
        <v>9302</v>
      </c>
    </row>
    <row r="53" spans="1:35">
      <c r="A53" s="36">
        <v>43138</v>
      </c>
      <c r="B53" t="s">
        <v>79</v>
      </c>
      <c r="C53">
        <v>14</v>
      </c>
      <c r="D53">
        <v>3</v>
      </c>
    </row>
    <row r="54" spans="1:35">
      <c r="A54" s="36">
        <v>43138</v>
      </c>
      <c r="B54" t="s">
        <v>80</v>
      </c>
      <c r="C54" s="35">
        <v>25497</v>
      </c>
      <c r="D54">
        <v>655</v>
      </c>
      <c r="E54" s="35">
        <v>1739</v>
      </c>
      <c r="F54">
        <v>8</v>
      </c>
      <c r="J54">
        <v>115</v>
      </c>
      <c r="L54">
        <v>80</v>
      </c>
      <c r="M54">
        <v>17</v>
      </c>
      <c r="O54">
        <v>28</v>
      </c>
      <c r="Q54">
        <v>129</v>
      </c>
      <c r="S54" s="35">
        <v>22101</v>
      </c>
      <c r="T54">
        <v>180</v>
      </c>
      <c r="U54">
        <v>113</v>
      </c>
      <c r="V54">
        <v>82</v>
      </c>
      <c r="Z54">
        <v>33</v>
      </c>
      <c r="AA54">
        <v>20</v>
      </c>
      <c r="AB54">
        <v>16</v>
      </c>
      <c r="AF54">
        <v>31</v>
      </c>
      <c r="AG54" s="35">
        <v>19929</v>
      </c>
      <c r="AH54" s="35"/>
      <c r="AI54" s="35">
        <v>19929</v>
      </c>
    </row>
    <row r="55" spans="1:35">
      <c r="A55" s="36">
        <v>43138</v>
      </c>
      <c r="B55" t="s">
        <v>81</v>
      </c>
      <c r="C55">
        <v>96</v>
      </c>
      <c r="D55">
        <v>10</v>
      </c>
      <c r="E55">
        <v>16</v>
      </c>
      <c r="Q55">
        <v>5</v>
      </c>
      <c r="S55">
        <v>30</v>
      </c>
      <c r="T55">
        <v>5</v>
      </c>
      <c r="AG55">
        <v>4</v>
      </c>
      <c r="AI55">
        <v>4</v>
      </c>
    </row>
    <row r="56" spans="1:35">
      <c r="A56" s="36">
        <v>43138</v>
      </c>
      <c r="B56" t="s">
        <v>82</v>
      </c>
      <c r="C56" s="35">
        <v>3076</v>
      </c>
      <c r="D56">
        <v>215</v>
      </c>
      <c r="E56" s="35">
        <v>1168</v>
      </c>
      <c r="I56">
        <v>9</v>
      </c>
      <c r="J56">
        <v>4</v>
      </c>
      <c r="L56">
        <v>395</v>
      </c>
      <c r="M56">
        <v>21</v>
      </c>
      <c r="N56">
        <v>6</v>
      </c>
      <c r="O56">
        <v>3</v>
      </c>
      <c r="Q56">
        <v>116</v>
      </c>
      <c r="S56" s="35">
        <v>1981</v>
      </c>
      <c r="T56">
        <v>172</v>
      </c>
      <c r="U56">
        <v>31</v>
      </c>
      <c r="V56">
        <v>13</v>
      </c>
      <c r="W56">
        <v>20</v>
      </c>
      <c r="AA56">
        <v>8</v>
      </c>
      <c r="AB56">
        <v>123</v>
      </c>
      <c r="AF56">
        <v>159</v>
      </c>
      <c r="AG56">
        <v>537</v>
      </c>
      <c r="AI56">
        <v>537</v>
      </c>
    </row>
    <row r="57" spans="1:35">
      <c r="A57" s="36">
        <v>43138</v>
      </c>
      <c r="B57" t="s">
        <v>83</v>
      </c>
      <c r="C57">
        <v>286</v>
      </c>
      <c r="D57">
        <v>14</v>
      </c>
      <c r="E57">
        <v>96</v>
      </c>
      <c r="L57">
        <v>6</v>
      </c>
      <c r="Q57">
        <v>10</v>
      </c>
      <c r="S57">
        <v>126</v>
      </c>
      <c r="T57">
        <v>10</v>
      </c>
      <c r="AF57">
        <v>7</v>
      </c>
      <c r="AG57">
        <v>21</v>
      </c>
      <c r="AI57">
        <v>21</v>
      </c>
    </row>
    <row r="58" spans="1:35">
      <c r="A58" s="36">
        <v>43138</v>
      </c>
      <c r="B58" t="s">
        <v>84</v>
      </c>
      <c r="C58" s="35">
        <v>3635</v>
      </c>
      <c r="D58">
        <v>765</v>
      </c>
      <c r="E58">
        <v>706</v>
      </c>
      <c r="I58">
        <v>10</v>
      </c>
      <c r="J58">
        <v>11</v>
      </c>
      <c r="L58">
        <v>113</v>
      </c>
      <c r="M58">
        <v>52</v>
      </c>
      <c r="N58">
        <v>13</v>
      </c>
      <c r="O58">
        <v>13</v>
      </c>
      <c r="Q58">
        <v>462</v>
      </c>
      <c r="S58" s="35">
        <v>1710</v>
      </c>
      <c r="T58">
        <v>587</v>
      </c>
      <c r="U58">
        <v>270</v>
      </c>
      <c r="V58">
        <v>138</v>
      </c>
      <c r="W58">
        <v>148</v>
      </c>
      <c r="Y58">
        <v>3</v>
      </c>
      <c r="AA58">
        <v>8</v>
      </c>
      <c r="AB58">
        <v>18</v>
      </c>
      <c r="AF58">
        <v>45</v>
      </c>
      <c r="AG58">
        <v>179</v>
      </c>
      <c r="AI58">
        <v>179</v>
      </c>
    </row>
    <row r="59" spans="1:35">
      <c r="A59" s="36">
        <v>43138</v>
      </c>
      <c r="B59" t="s">
        <v>85</v>
      </c>
      <c r="C59" s="35">
        <v>3541</v>
      </c>
      <c r="D59">
        <v>304</v>
      </c>
      <c r="E59" s="35">
        <v>1642</v>
      </c>
      <c r="F59">
        <v>3</v>
      </c>
      <c r="I59">
        <v>16</v>
      </c>
      <c r="J59">
        <v>49</v>
      </c>
      <c r="L59">
        <v>150</v>
      </c>
      <c r="M59">
        <v>64</v>
      </c>
      <c r="O59">
        <v>31</v>
      </c>
      <c r="Q59">
        <v>260</v>
      </c>
      <c r="S59" s="35">
        <v>2686</v>
      </c>
      <c r="T59">
        <v>339</v>
      </c>
      <c r="U59">
        <v>131</v>
      </c>
      <c r="V59">
        <v>26</v>
      </c>
      <c r="W59">
        <v>22</v>
      </c>
      <c r="Y59">
        <v>3</v>
      </c>
      <c r="Z59">
        <v>9</v>
      </c>
      <c r="AA59">
        <v>63</v>
      </c>
      <c r="AF59">
        <v>27</v>
      </c>
      <c r="AG59">
        <v>485</v>
      </c>
      <c r="AI59">
        <v>485</v>
      </c>
    </row>
    <row r="60" spans="1:35">
      <c r="A60" s="36">
        <v>43138</v>
      </c>
      <c r="B60" t="s">
        <v>86</v>
      </c>
      <c r="C60" s="35">
        <v>2920</v>
      </c>
      <c r="D60">
        <v>94</v>
      </c>
      <c r="E60" s="35">
        <v>1051</v>
      </c>
      <c r="F60">
        <v>3</v>
      </c>
      <c r="I60">
        <v>148</v>
      </c>
      <c r="J60">
        <v>23</v>
      </c>
      <c r="L60">
        <v>293</v>
      </c>
      <c r="M60">
        <v>8</v>
      </c>
      <c r="Q60">
        <v>59</v>
      </c>
      <c r="S60" s="35">
        <v>1483</v>
      </c>
      <c r="T60">
        <v>69</v>
      </c>
      <c r="U60">
        <v>112</v>
      </c>
      <c r="V60">
        <v>14</v>
      </c>
      <c r="W60">
        <v>16</v>
      </c>
      <c r="Z60">
        <v>5</v>
      </c>
      <c r="AB60">
        <v>422</v>
      </c>
      <c r="AF60">
        <v>68</v>
      </c>
      <c r="AG60">
        <v>191</v>
      </c>
      <c r="AI60">
        <v>191</v>
      </c>
    </row>
    <row r="61" spans="1:35">
      <c r="A61" s="36">
        <v>43138</v>
      </c>
      <c r="B61" t="s">
        <v>87</v>
      </c>
      <c r="C61">
        <v>3</v>
      </c>
    </row>
    <row r="62" spans="1:35">
      <c r="A62" s="36">
        <v>43138</v>
      </c>
      <c r="B62" t="s">
        <v>88</v>
      </c>
      <c r="C62" s="35">
        <v>114195</v>
      </c>
      <c r="D62" s="35">
        <v>5973</v>
      </c>
      <c r="E62" s="35">
        <v>52655</v>
      </c>
      <c r="F62">
        <v>78</v>
      </c>
      <c r="I62">
        <v>570</v>
      </c>
      <c r="J62">
        <v>361</v>
      </c>
      <c r="L62" s="35">
        <v>14038</v>
      </c>
      <c r="M62" s="35">
        <v>5228</v>
      </c>
      <c r="N62">
        <v>10</v>
      </c>
      <c r="O62">
        <v>197</v>
      </c>
      <c r="Q62" s="35">
        <v>4893</v>
      </c>
      <c r="R62" s="35"/>
      <c r="S62" s="35">
        <v>87818</v>
      </c>
      <c r="T62" s="35">
        <v>5364</v>
      </c>
      <c r="U62" s="35">
        <v>1131</v>
      </c>
      <c r="V62">
        <v>154</v>
      </c>
      <c r="W62">
        <v>45</v>
      </c>
      <c r="X62">
        <v>9</v>
      </c>
      <c r="Y62">
        <v>15</v>
      </c>
      <c r="Z62">
        <v>17</v>
      </c>
      <c r="AA62">
        <v>106</v>
      </c>
      <c r="AB62">
        <v>276</v>
      </c>
      <c r="AF62">
        <v>826</v>
      </c>
      <c r="AG62" s="35">
        <v>24091</v>
      </c>
      <c r="AH62" s="35"/>
      <c r="AI62" s="35">
        <v>24091</v>
      </c>
    </row>
    <row r="63" spans="1:35">
      <c r="A63" s="36">
        <v>43138</v>
      </c>
      <c r="B63" t="s">
        <v>89</v>
      </c>
      <c r="C63">
        <v>617</v>
      </c>
      <c r="D63">
        <v>195</v>
      </c>
      <c r="E63">
        <v>16</v>
      </c>
      <c r="L63">
        <v>4</v>
      </c>
      <c r="Q63">
        <v>177</v>
      </c>
      <c r="S63">
        <v>224</v>
      </c>
      <c r="T63">
        <v>191</v>
      </c>
      <c r="U63">
        <v>5</v>
      </c>
      <c r="V63">
        <v>4</v>
      </c>
      <c r="W63">
        <v>23</v>
      </c>
      <c r="AB63">
        <v>11</v>
      </c>
      <c r="AF63">
        <v>10</v>
      </c>
    </row>
    <row r="64" spans="1:35">
      <c r="A64" s="36">
        <v>43138</v>
      </c>
      <c r="B64" t="s">
        <v>90</v>
      </c>
      <c r="C64" s="35">
        <v>7426</v>
      </c>
      <c r="D64">
        <v>278</v>
      </c>
      <c r="E64" s="35">
        <v>1411</v>
      </c>
      <c r="F64">
        <v>4</v>
      </c>
      <c r="I64">
        <v>189</v>
      </c>
      <c r="J64">
        <v>65</v>
      </c>
      <c r="L64">
        <v>529</v>
      </c>
      <c r="M64">
        <v>32</v>
      </c>
      <c r="O64">
        <v>44</v>
      </c>
      <c r="Q64">
        <v>134</v>
      </c>
      <c r="S64" s="35">
        <v>5105</v>
      </c>
      <c r="T64">
        <v>159</v>
      </c>
      <c r="U64">
        <v>105</v>
      </c>
      <c r="V64">
        <v>36</v>
      </c>
      <c r="W64">
        <v>23</v>
      </c>
      <c r="Y64">
        <v>3</v>
      </c>
      <c r="Z64">
        <v>29</v>
      </c>
      <c r="AA64">
        <v>49</v>
      </c>
      <c r="AB64">
        <v>62</v>
      </c>
      <c r="AF64">
        <v>48</v>
      </c>
      <c r="AG64" s="35">
        <v>3104</v>
      </c>
      <c r="AH64" s="35"/>
      <c r="AI64" s="35">
        <v>3104</v>
      </c>
    </row>
    <row r="65" spans="1:35">
      <c r="A65" s="36">
        <v>43138</v>
      </c>
      <c r="B65" t="s">
        <v>91</v>
      </c>
      <c r="C65">
        <v>299</v>
      </c>
      <c r="D65">
        <v>10</v>
      </c>
      <c r="E65">
        <v>27</v>
      </c>
      <c r="L65">
        <v>17</v>
      </c>
      <c r="Q65">
        <v>5</v>
      </c>
      <c r="S65">
        <v>76</v>
      </c>
      <c r="T65">
        <v>9</v>
      </c>
      <c r="U65">
        <v>7</v>
      </c>
      <c r="W65">
        <v>11</v>
      </c>
      <c r="AB65">
        <v>96</v>
      </c>
      <c r="AG65">
        <v>35</v>
      </c>
      <c r="AI65">
        <v>35</v>
      </c>
    </row>
    <row r="66" spans="1:35">
      <c r="A66" s="36">
        <v>43138</v>
      </c>
      <c r="B66" s="33" t="s">
        <v>539</v>
      </c>
      <c r="C66">
        <v>4</v>
      </c>
    </row>
    <row r="67" spans="1:35">
      <c r="A67" s="36">
        <v>43138</v>
      </c>
      <c r="B67" t="s">
        <v>93</v>
      </c>
      <c r="C67">
        <v>6</v>
      </c>
      <c r="AB67">
        <v>3</v>
      </c>
    </row>
    <row r="68" spans="1:35">
      <c r="A68" s="36">
        <v>43138</v>
      </c>
      <c r="B68" t="s">
        <v>94</v>
      </c>
      <c r="C68">
        <v>86</v>
      </c>
      <c r="D68">
        <v>22</v>
      </c>
      <c r="E68">
        <v>21</v>
      </c>
      <c r="L68">
        <v>4</v>
      </c>
      <c r="Q68">
        <v>12</v>
      </c>
      <c r="S68">
        <v>66</v>
      </c>
      <c r="T68">
        <v>12</v>
      </c>
      <c r="AG68">
        <v>22</v>
      </c>
      <c r="AI68">
        <v>22</v>
      </c>
    </row>
    <row r="69" spans="1:35">
      <c r="A69" s="36">
        <v>43138</v>
      </c>
      <c r="B69" t="s">
        <v>95</v>
      </c>
      <c r="C69" s="35">
        <v>120420</v>
      </c>
      <c r="D69" s="35">
        <v>15359</v>
      </c>
      <c r="E69" s="35">
        <v>40124</v>
      </c>
      <c r="F69">
        <v>97</v>
      </c>
      <c r="I69" s="35">
        <v>1687</v>
      </c>
      <c r="J69" s="35">
        <v>1551</v>
      </c>
      <c r="L69" s="35">
        <v>6389</v>
      </c>
      <c r="M69">
        <v>393</v>
      </c>
      <c r="O69">
        <v>97</v>
      </c>
      <c r="Q69" s="35">
        <v>3086</v>
      </c>
      <c r="R69" s="35"/>
      <c r="S69" s="35">
        <v>86470</v>
      </c>
      <c r="T69" s="35">
        <v>3680</v>
      </c>
      <c r="U69">
        <v>161</v>
      </c>
      <c r="V69">
        <v>150</v>
      </c>
      <c r="W69">
        <v>89</v>
      </c>
      <c r="X69">
        <v>7</v>
      </c>
      <c r="Y69">
        <v>112</v>
      </c>
      <c r="Z69">
        <v>16</v>
      </c>
      <c r="AA69">
        <v>711</v>
      </c>
      <c r="AB69">
        <v>157</v>
      </c>
      <c r="AF69" s="35">
        <v>2001</v>
      </c>
      <c r="AG69" s="35">
        <v>27335</v>
      </c>
      <c r="AH69" s="35"/>
      <c r="AI69" s="35">
        <v>27335</v>
      </c>
    </row>
    <row r="70" spans="1:35">
      <c r="A70" s="36">
        <v>43138</v>
      </c>
      <c r="B70" t="s">
        <v>96</v>
      </c>
      <c r="C70">
        <v>66</v>
      </c>
      <c r="D70">
        <v>7</v>
      </c>
      <c r="E70">
        <v>13</v>
      </c>
      <c r="Q70">
        <v>5</v>
      </c>
      <c r="S70">
        <v>21</v>
      </c>
      <c r="T70">
        <v>5</v>
      </c>
      <c r="AF70">
        <v>8</v>
      </c>
    </row>
    <row r="71" spans="1:35">
      <c r="A71" s="36">
        <v>43138</v>
      </c>
      <c r="B71" t="s">
        <v>97</v>
      </c>
      <c r="C71" s="35">
        <v>77291</v>
      </c>
      <c r="D71" s="35">
        <v>12714</v>
      </c>
      <c r="E71" s="35">
        <v>15557</v>
      </c>
      <c r="F71">
        <v>26</v>
      </c>
      <c r="I71">
        <v>252</v>
      </c>
      <c r="J71">
        <v>112</v>
      </c>
      <c r="K71">
        <v>6</v>
      </c>
      <c r="L71" s="35">
        <v>1806</v>
      </c>
      <c r="M71">
        <v>592</v>
      </c>
      <c r="N71">
        <v>10</v>
      </c>
      <c r="O71">
        <v>180</v>
      </c>
      <c r="Q71" s="35">
        <v>4508</v>
      </c>
      <c r="R71" s="35"/>
      <c r="S71" s="35">
        <v>57603</v>
      </c>
      <c r="T71" s="35">
        <v>5028</v>
      </c>
      <c r="U71">
        <v>516</v>
      </c>
      <c r="V71" s="35">
        <v>1784</v>
      </c>
      <c r="W71">
        <v>381</v>
      </c>
      <c r="Y71">
        <v>77</v>
      </c>
      <c r="Z71">
        <v>50</v>
      </c>
      <c r="AA71">
        <v>445</v>
      </c>
      <c r="AB71">
        <v>66</v>
      </c>
      <c r="AF71">
        <v>284</v>
      </c>
      <c r="AG71" s="35">
        <v>28857</v>
      </c>
      <c r="AH71" s="35"/>
      <c r="AI71" s="35">
        <v>28857</v>
      </c>
    </row>
    <row r="72" spans="1:35">
      <c r="A72" s="36">
        <v>43138</v>
      </c>
      <c r="B72" t="s">
        <v>98</v>
      </c>
      <c r="C72">
        <v>96</v>
      </c>
      <c r="D72">
        <v>7</v>
      </c>
      <c r="E72">
        <v>31</v>
      </c>
      <c r="L72">
        <v>8</v>
      </c>
      <c r="Q72">
        <v>4</v>
      </c>
      <c r="S72">
        <v>58</v>
      </c>
      <c r="T72">
        <v>6</v>
      </c>
      <c r="AB72">
        <v>10</v>
      </c>
      <c r="AF72">
        <v>4</v>
      </c>
      <c r="AG72">
        <v>19</v>
      </c>
      <c r="AI72">
        <v>19</v>
      </c>
    </row>
    <row r="73" spans="1:35">
      <c r="A73" s="36">
        <v>43138</v>
      </c>
      <c r="B73" t="s">
        <v>99</v>
      </c>
      <c r="C73" s="35">
        <v>17706</v>
      </c>
      <c r="D73" s="35">
        <v>3072</v>
      </c>
      <c r="E73" s="35">
        <v>9922</v>
      </c>
      <c r="I73">
        <v>8</v>
      </c>
      <c r="J73">
        <v>11</v>
      </c>
      <c r="L73">
        <v>277</v>
      </c>
      <c r="M73">
        <v>131</v>
      </c>
      <c r="N73">
        <v>12</v>
      </c>
      <c r="O73">
        <v>4</v>
      </c>
      <c r="Q73" s="35">
        <v>2826</v>
      </c>
      <c r="R73" s="35"/>
      <c r="S73" s="35">
        <v>13293</v>
      </c>
      <c r="T73" s="35">
        <v>3051</v>
      </c>
      <c r="U73">
        <v>435</v>
      </c>
      <c r="V73">
        <v>142</v>
      </c>
      <c r="W73">
        <v>16</v>
      </c>
      <c r="X73">
        <v>3</v>
      </c>
      <c r="Z73">
        <v>8</v>
      </c>
      <c r="AA73">
        <v>5</v>
      </c>
      <c r="AB73">
        <v>57</v>
      </c>
      <c r="AF73">
        <v>216</v>
      </c>
      <c r="AG73">
        <v>652</v>
      </c>
      <c r="AI73">
        <v>652</v>
      </c>
    </row>
    <row r="74" spans="1:35">
      <c r="A74" s="36">
        <v>43138</v>
      </c>
      <c r="B74" t="s">
        <v>100</v>
      </c>
      <c r="C74">
        <v>58</v>
      </c>
      <c r="D74">
        <v>3</v>
      </c>
      <c r="E74">
        <v>24</v>
      </c>
      <c r="Q74">
        <v>3</v>
      </c>
      <c r="S74">
        <v>31</v>
      </c>
      <c r="T74">
        <v>3</v>
      </c>
      <c r="AF74">
        <v>4</v>
      </c>
      <c r="AG74">
        <v>4</v>
      </c>
      <c r="AI74">
        <v>4</v>
      </c>
    </row>
    <row r="75" spans="1:35">
      <c r="A75" s="36">
        <v>43138</v>
      </c>
      <c r="B75" t="s">
        <v>101</v>
      </c>
      <c r="C75" s="35">
        <v>1410</v>
      </c>
      <c r="D75">
        <v>354</v>
      </c>
      <c r="E75">
        <v>165</v>
      </c>
      <c r="L75">
        <v>21</v>
      </c>
      <c r="M75">
        <v>3</v>
      </c>
      <c r="Q75">
        <v>307</v>
      </c>
      <c r="S75">
        <v>580</v>
      </c>
      <c r="T75">
        <v>317</v>
      </c>
      <c r="U75">
        <v>17</v>
      </c>
      <c r="V75">
        <v>7</v>
      </c>
      <c r="W75">
        <v>86</v>
      </c>
      <c r="AB75">
        <v>24</v>
      </c>
      <c r="AF75">
        <v>21</v>
      </c>
      <c r="AG75">
        <v>56</v>
      </c>
      <c r="AI75">
        <v>56</v>
      </c>
    </row>
    <row r="76" spans="1:35">
      <c r="A76" s="36">
        <v>43138</v>
      </c>
      <c r="B76" t="s">
        <v>102</v>
      </c>
      <c r="C76">
        <v>28</v>
      </c>
      <c r="E76">
        <v>17</v>
      </c>
      <c r="S76">
        <v>20</v>
      </c>
    </row>
    <row r="77" spans="1:35">
      <c r="A77" s="36">
        <v>43138</v>
      </c>
      <c r="B77" t="s">
        <v>103</v>
      </c>
      <c r="C77">
        <v>34</v>
      </c>
      <c r="D77">
        <v>5</v>
      </c>
      <c r="E77">
        <v>5</v>
      </c>
      <c r="S77">
        <v>12</v>
      </c>
      <c r="U77">
        <v>6</v>
      </c>
      <c r="AG77">
        <v>3</v>
      </c>
      <c r="AI77">
        <v>3</v>
      </c>
    </row>
    <row r="78" spans="1:35">
      <c r="A78" s="36">
        <v>43138</v>
      </c>
      <c r="B78" t="s">
        <v>104</v>
      </c>
      <c r="C78">
        <v>129</v>
      </c>
      <c r="D78">
        <v>20</v>
      </c>
      <c r="E78">
        <v>19</v>
      </c>
      <c r="L78">
        <v>6</v>
      </c>
      <c r="Q78">
        <v>16</v>
      </c>
      <c r="S78">
        <v>54</v>
      </c>
      <c r="T78">
        <v>18</v>
      </c>
      <c r="W78">
        <v>15</v>
      </c>
      <c r="AB78">
        <v>8</v>
      </c>
      <c r="AG78">
        <v>12</v>
      </c>
      <c r="AI78">
        <v>12</v>
      </c>
    </row>
    <row r="79" spans="1:35">
      <c r="A79" s="36">
        <v>43138</v>
      </c>
      <c r="B79" t="s">
        <v>105</v>
      </c>
      <c r="C79">
        <v>37</v>
      </c>
      <c r="D79">
        <v>7</v>
      </c>
      <c r="E79">
        <v>5</v>
      </c>
      <c r="S79">
        <v>11</v>
      </c>
    </row>
    <row r="80" spans="1:35">
      <c r="A80" s="36">
        <v>43138</v>
      </c>
      <c r="B80" t="s">
        <v>106</v>
      </c>
      <c r="C80" s="35">
        <v>1614</v>
      </c>
      <c r="D80">
        <v>73</v>
      </c>
      <c r="E80">
        <v>530</v>
      </c>
      <c r="F80">
        <v>6</v>
      </c>
      <c r="I80">
        <v>7</v>
      </c>
      <c r="L80">
        <v>209</v>
      </c>
      <c r="M80">
        <v>10</v>
      </c>
      <c r="Q80">
        <v>47</v>
      </c>
      <c r="S80" s="35">
        <v>1322</v>
      </c>
      <c r="T80">
        <v>78</v>
      </c>
      <c r="U80">
        <v>4</v>
      </c>
      <c r="W80">
        <v>9</v>
      </c>
      <c r="AA80">
        <v>17</v>
      </c>
      <c r="AB80">
        <v>4</v>
      </c>
      <c r="AF80">
        <v>15</v>
      </c>
      <c r="AG80">
        <v>671</v>
      </c>
      <c r="AI80">
        <v>671</v>
      </c>
    </row>
    <row r="81" spans="1:35">
      <c r="A81" s="36">
        <v>43138</v>
      </c>
      <c r="B81" t="s">
        <v>107</v>
      </c>
      <c r="C81">
        <v>9</v>
      </c>
    </row>
    <row r="82" spans="1:35">
      <c r="A82" s="36">
        <v>43138</v>
      </c>
      <c r="B82" t="s">
        <v>108</v>
      </c>
      <c r="C82" s="35">
        <v>42282</v>
      </c>
      <c r="D82" s="35">
        <v>2282</v>
      </c>
      <c r="E82" s="35">
        <v>19052</v>
      </c>
      <c r="F82">
        <v>60</v>
      </c>
      <c r="I82">
        <v>36</v>
      </c>
      <c r="J82">
        <v>50</v>
      </c>
      <c r="L82" s="35">
        <v>6498</v>
      </c>
      <c r="M82">
        <v>634</v>
      </c>
      <c r="N82">
        <v>12</v>
      </c>
      <c r="O82">
        <v>34</v>
      </c>
      <c r="Q82" s="35">
        <v>2037</v>
      </c>
      <c r="R82" s="35"/>
      <c r="S82" s="35">
        <v>32876</v>
      </c>
      <c r="T82" s="35">
        <v>2104</v>
      </c>
      <c r="U82">
        <v>72</v>
      </c>
      <c r="V82">
        <v>71</v>
      </c>
      <c r="W82">
        <v>12</v>
      </c>
      <c r="X82">
        <v>5</v>
      </c>
      <c r="Y82">
        <v>7</v>
      </c>
      <c r="Z82">
        <v>7</v>
      </c>
      <c r="AA82">
        <v>6</v>
      </c>
      <c r="AB82">
        <v>325</v>
      </c>
      <c r="AF82" s="35">
        <v>3430</v>
      </c>
      <c r="AG82" s="35">
        <v>11235</v>
      </c>
      <c r="AH82" s="35"/>
      <c r="AI82" s="35">
        <v>11235</v>
      </c>
    </row>
    <row r="83" spans="1:35">
      <c r="A83" s="36">
        <v>43138</v>
      </c>
      <c r="B83" t="s">
        <v>109</v>
      </c>
      <c r="C83" s="35">
        <v>1147</v>
      </c>
      <c r="D83">
        <v>150</v>
      </c>
      <c r="E83">
        <v>89</v>
      </c>
      <c r="I83">
        <v>3</v>
      </c>
      <c r="L83">
        <v>35</v>
      </c>
      <c r="M83">
        <v>5</v>
      </c>
      <c r="N83">
        <v>10</v>
      </c>
      <c r="Q83">
        <v>71</v>
      </c>
      <c r="S83">
        <v>382</v>
      </c>
      <c r="T83">
        <v>114</v>
      </c>
      <c r="U83">
        <v>81</v>
      </c>
      <c r="V83">
        <v>16</v>
      </c>
      <c r="W83">
        <v>23</v>
      </c>
      <c r="AA83">
        <v>5</v>
      </c>
      <c r="AB83">
        <v>17</v>
      </c>
      <c r="AF83">
        <v>12</v>
      </c>
      <c r="AG83">
        <v>106</v>
      </c>
      <c r="AI83">
        <v>106</v>
      </c>
    </row>
    <row r="84" spans="1:35">
      <c r="A84" s="36">
        <v>43138</v>
      </c>
      <c r="B84" t="s">
        <v>110</v>
      </c>
      <c r="C84">
        <v>56</v>
      </c>
      <c r="D84">
        <v>3</v>
      </c>
      <c r="E84">
        <v>16</v>
      </c>
      <c r="Q84">
        <v>3</v>
      </c>
      <c r="S84">
        <v>24</v>
      </c>
      <c r="T84">
        <v>3</v>
      </c>
      <c r="AB84">
        <v>12</v>
      </c>
      <c r="AF84">
        <v>3</v>
      </c>
      <c r="AG84">
        <v>5</v>
      </c>
      <c r="AI84">
        <v>5</v>
      </c>
    </row>
    <row r="85" spans="1:35">
      <c r="A85" s="36">
        <v>43138</v>
      </c>
      <c r="B85" t="s">
        <v>111</v>
      </c>
      <c r="C85">
        <v>13</v>
      </c>
    </row>
    <row r="86" spans="1:35">
      <c r="A86" s="36">
        <v>43138</v>
      </c>
      <c r="B86" t="s">
        <v>112</v>
      </c>
      <c r="C86">
        <v>56</v>
      </c>
      <c r="D86">
        <v>5</v>
      </c>
      <c r="E86">
        <v>5</v>
      </c>
      <c r="Q86">
        <v>3</v>
      </c>
      <c r="S86">
        <v>13</v>
      </c>
      <c r="T86">
        <v>5</v>
      </c>
      <c r="AG86">
        <v>3</v>
      </c>
      <c r="AI86">
        <v>3</v>
      </c>
    </row>
    <row r="87" spans="1:35">
      <c r="A87" s="36">
        <v>43138</v>
      </c>
      <c r="B87" t="s">
        <v>113</v>
      </c>
      <c r="C87">
        <v>796</v>
      </c>
      <c r="D87">
        <v>358</v>
      </c>
      <c r="E87">
        <v>48</v>
      </c>
      <c r="Q87">
        <v>356</v>
      </c>
      <c r="S87">
        <v>411</v>
      </c>
      <c r="T87">
        <v>356</v>
      </c>
      <c r="U87">
        <v>21</v>
      </c>
      <c r="AB87">
        <v>9</v>
      </c>
      <c r="AF87">
        <v>21</v>
      </c>
      <c r="AG87">
        <v>8</v>
      </c>
      <c r="AI87">
        <v>8</v>
      </c>
    </row>
    <row r="88" spans="1:35">
      <c r="A88" s="36">
        <v>43138</v>
      </c>
      <c r="B88" t="s">
        <v>114</v>
      </c>
      <c r="C88">
        <v>814</v>
      </c>
      <c r="D88">
        <v>69</v>
      </c>
      <c r="E88">
        <v>123</v>
      </c>
      <c r="L88">
        <v>30</v>
      </c>
      <c r="M88">
        <v>3</v>
      </c>
      <c r="Q88">
        <v>21</v>
      </c>
      <c r="S88">
        <v>361</v>
      </c>
      <c r="T88">
        <v>28</v>
      </c>
      <c r="U88">
        <v>16</v>
      </c>
      <c r="V88">
        <v>4</v>
      </c>
      <c r="W88">
        <v>12</v>
      </c>
      <c r="AB88">
        <v>24</v>
      </c>
      <c r="AF88">
        <v>21</v>
      </c>
      <c r="AG88">
        <v>159</v>
      </c>
      <c r="AI88">
        <v>159</v>
      </c>
    </row>
    <row r="89" spans="1:35">
      <c r="A89" s="36">
        <v>43138</v>
      </c>
      <c r="B89" t="s">
        <v>115</v>
      </c>
      <c r="C89" s="35">
        <v>99457</v>
      </c>
      <c r="D89" s="35">
        <v>5719</v>
      </c>
      <c r="E89" s="35">
        <v>70815</v>
      </c>
      <c r="F89">
        <v>5</v>
      </c>
      <c r="I89">
        <v>76</v>
      </c>
      <c r="J89">
        <v>70</v>
      </c>
      <c r="L89" s="35">
        <v>3102</v>
      </c>
      <c r="M89">
        <v>142</v>
      </c>
      <c r="O89">
        <v>15</v>
      </c>
      <c r="Q89" s="35">
        <v>5091</v>
      </c>
      <c r="R89" s="35"/>
      <c r="S89" s="35">
        <v>88387</v>
      </c>
      <c r="T89" s="35">
        <v>5130</v>
      </c>
      <c r="U89">
        <v>239</v>
      </c>
      <c r="V89">
        <v>37</v>
      </c>
      <c r="W89">
        <v>21</v>
      </c>
      <c r="Y89">
        <v>23</v>
      </c>
      <c r="Z89">
        <v>13</v>
      </c>
      <c r="AA89">
        <v>295</v>
      </c>
      <c r="AB89">
        <v>27</v>
      </c>
      <c r="AF89">
        <v>83</v>
      </c>
      <c r="AG89" s="35">
        <v>12866</v>
      </c>
      <c r="AH89" s="35"/>
      <c r="AI89" s="35">
        <v>12866</v>
      </c>
    </row>
    <row r="90" spans="1:35">
      <c r="A90" s="36">
        <v>43138</v>
      </c>
      <c r="B90" t="s">
        <v>116</v>
      </c>
      <c r="C90">
        <v>185</v>
      </c>
      <c r="D90">
        <v>41</v>
      </c>
      <c r="E90">
        <v>14</v>
      </c>
      <c r="L90">
        <v>4</v>
      </c>
      <c r="Q90">
        <v>25</v>
      </c>
      <c r="S90">
        <v>67</v>
      </c>
      <c r="T90">
        <v>30</v>
      </c>
      <c r="AF90">
        <v>6</v>
      </c>
      <c r="AG90">
        <v>8</v>
      </c>
      <c r="AI90">
        <v>8</v>
      </c>
    </row>
    <row r="91" spans="1:35">
      <c r="A91" s="36">
        <v>43138</v>
      </c>
      <c r="B91" t="s">
        <v>117</v>
      </c>
      <c r="C91" s="35">
        <v>15874</v>
      </c>
      <c r="D91" s="35">
        <v>2623</v>
      </c>
      <c r="E91" s="35">
        <v>8406</v>
      </c>
      <c r="F91">
        <v>11</v>
      </c>
      <c r="I91">
        <v>4</v>
      </c>
      <c r="J91">
        <v>42</v>
      </c>
      <c r="L91">
        <v>158</v>
      </c>
      <c r="M91">
        <v>52</v>
      </c>
      <c r="O91">
        <v>14</v>
      </c>
      <c r="Q91" s="35">
        <v>2027</v>
      </c>
      <c r="R91" s="35"/>
      <c r="S91" s="35">
        <v>12925</v>
      </c>
      <c r="T91" s="35">
        <v>2204</v>
      </c>
      <c r="U91">
        <v>210</v>
      </c>
      <c r="V91">
        <v>37</v>
      </c>
      <c r="W91">
        <v>7</v>
      </c>
      <c r="Y91">
        <v>5</v>
      </c>
      <c r="Z91">
        <v>43</v>
      </c>
      <c r="AA91">
        <v>28</v>
      </c>
      <c r="AB91">
        <v>18</v>
      </c>
      <c r="AF91">
        <v>120</v>
      </c>
      <c r="AG91" s="35">
        <v>1765</v>
      </c>
      <c r="AH91" s="35"/>
      <c r="AI91" s="35">
        <v>1765</v>
      </c>
    </row>
    <row r="92" spans="1:35">
      <c r="A92" s="36">
        <v>43138</v>
      </c>
      <c r="B92" t="s">
        <v>118</v>
      </c>
      <c r="C92" s="35">
        <v>21480</v>
      </c>
      <c r="D92" s="35">
        <v>4452</v>
      </c>
      <c r="E92" s="35">
        <v>1412</v>
      </c>
      <c r="F92">
        <v>35</v>
      </c>
      <c r="J92">
        <v>21</v>
      </c>
      <c r="K92">
        <v>19</v>
      </c>
      <c r="L92" s="35">
        <v>3696</v>
      </c>
      <c r="M92">
        <v>22</v>
      </c>
      <c r="N92">
        <v>11</v>
      </c>
      <c r="Q92" s="35">
        <v>3716</v>
      </c>
      <c r="R92" s="35"/>
      <c r="S92" s="35">
        <v>12648</v>
      </c>
      <c r="T92" s="35">
        <v>5665</v>
      </c>
      <c r="U92">
        <v>406</v>
      </c>
      <c r="V92">
        <v>307</v>
      </c>
      <c r="W92">
        <v>92</v>
      </c>
      <c r="Y92">
        <v>17</v>
      </c>
      <c r="Z92">
        <v>6</v>
      </c>
      <c r="AA92">
        <v>820</v>
      </c>
      <c r="AB92">
        <v>691</v>
      </c>
      <c r="AF92">
        <v>109</v>
      </c>
      <c r="AG92" s="35">
        <v>4364</v>
      </c>
      <c r="AH92" s="35"/>
      <c r="AI92" s="35">
        <v>4364</v>
      </c>
    </row>
    <row r="93" spans="1:35">
      <c r="A93" s="36">
        <v>43138</v>
      </c>
      <c r="B93" t="s">
        <v>119</v>
      </c>
      <c r="C93" s="35">
        <v>7423</v>
      </c>
      <c r="D93" s="35">
        <v>2073</v>
      </c>
      <c r="E93" s="35">
        <v>1183</v>
      </c>
      <c r="F93">
        <v>4</v>
      </c>
      <c r="I93">
        <v>18</v>
      </c>
      <c r="J93">
        <v>14</v>
      </c>
      <c r="L93">
        <v>161</v>
      </c>
      <c r="M93">
        <v>94</v>
      </c>
      <c r="O93">
        <v>32</v>
      </c>
      <c r="Q93">
        <v>515</v>
      </c>
      <c r="S93" s="35">
        <v>5540</v>
      </c>
      <c r="T93">
        <v>589</v>
      </c>
      <c r="U93">
        <v>145</v>
      </c>
      <c r="V93">
        <v>21</v>
      </c>
      <c r="W93">
        <v>54</v>
      </c>
      <c r="Y93">
        <v>11</v>
      </c>
      <c r="Z93">
        <v>4</v>
      </c>
      <c r="AA93">
        <v>4</v>
      </c>
      <c r="AB93">
        <v>10</v>
      </c>
      <c r="AF93">
        <v>50</v>
      </c>
      <c r="AG93" s="35">
        <v>2105</v>
      </c>
      <c r="AH93" s="35"/>
      <c r="AI93" s="35">
        <v>2105</v>
      </c>
    </row>
    <row r="94" spans="1:35">
      <c r="A94" s="36">
        <v>43138</v>
      </c>
      <c r="B94" t="s">
        <v>120</v>
      </c>
      <c r="C94" s="35">
        <v>5030</v>
      </c>
      <c r="D94">
        <v>266</v>
      </c>
      <c r="E94" s="35">
        <v>2187</v>
      </c>
      <c r="I94">
        <v>60</v>
      </c>
      <c r="J94">
        <v>16</v>
      </c>
      <c r="L94">
        <v>274</v>
      </c>
      <c r="M94">
        <v>45</v>
      </c>
      <c r="O94">
        <v>7</v>
      </c>
      <c r="Q94">
        <v>172</v>
      </c>
      <c r="S94" s="35">
        <v>2882</v>
      </c>
      <c r="T94">
        <v>213</v>
      </c>
      <c r="U94">
        <v>82</v>
      </c>
      <c r="V94">
        <v>20</v>
      </c>
      <c r="W94">
        <v>415</v>
      </c>
      <c r="Y94">
        <v>9</v>
      </c>
      <c r="Z94">
        <v>13</v>
      </c>
      <c r="AA94">
        <v>14</v>
      </c>
      <c r="AB94">
        <v>14</v>
      </c>
      <c r="AF94">
        <v>109</v>
      </c>
      <c r="AG94">
        <v>309</v>
      </c>
      <c r="AI94">
        <v>309</v>
      </c>
    </row>
    <row r="95" spans="1:35">
      <c r="A95" s="36">
        <v>43138</v>
      </c>
      <c r="B95" t="s">
        <v>121</v>
      </c>
      <c r="C95" s="35">
        <v>49751</v>
      </c>
      <c r="D95" s="35">
        <v>6310</v>
      </c>
      <c r="E95" s="35">
        <v>3319</v>
      </c>
      <c r="F95">
        <v>558</v>
      </c>
      <c r="I95">
        <v>372</v>
      </c>
      <c r="J95">
        <v>297</v>
      </c>
      <c r="K95">
        <v>7</v>
      </c>
      <c r="L95" s="35">
        <v>2582</v>
      </c>
      <c r="M95">
        <v>112</v>
      </c>
      <c r="N95">
        <v>101</v>
      </c>
      <c r="O95">
        <v>349</v>
      </c>
      <c r="Q95" s="35">
        <v>4274</v>
      </c>
      <c r="R95" s="35"/>
      <c r="S95" s="35">
        <v>17256</v>
      </c>
      <c r="T95" s="35">
        <v>7986</v>
      </c>
      <c r="U95">
        <v>510</v>
      </c>
      <c r="V95">
        <v>703</v>
      </c>
      <c r="W95">
        <v>756</v>
      </c>
      <c r="X95">
        <v>3</v>
      </c>
      <c r="Y95">
        <v>339</v>
      </c>
      <c r="Z95">
        <v>42</v>
      </c>
      <c r="AA95">
        <v>43</v>
      </c>
      <c r="AB95" s="35">
        <v>3131</v>
      </c>
      <c r="AF95">
        <v>132</v>
      </c>
      <c r="AG95" s="35">
        <v>2860</v>
      </c>
      <c r="AH95" s="35"/>
      <c r="AI95" s="35">
        <v>2860</v>
      </c>
    </row>
    <row r="96" spans="1:35">
      <c r="A96" s="36">
        <v>43138</v>
      </c>
      <c r="B96" t="s">
        <v>122</v>
      </c>
      <c r="C96">
        <v>105</v>
      </c>
      <c r="E96">
        <v>3</v>
      </c>
    </row>
    <row r="97" spans="1:35">
      <c r="A97" s="36">
        <v>43138</v>
      </c>
      <c r="B97" t="s">
        <v>123</v>
      </c>
      <c r="C97" s="35">
        <v>2050</v>
      </c>
      <c r="D97">
        <v>465</v>
      </c>
      <c r="E97">
        <v>504</v>
      </c>
      <c r="I97">
        <v>3</v>
      </c>
      <c r="J97">
        <v>8</v>
      </c>
      <c r="L97">
        <v>147</v>
      </c>
      <c r="M97">
        <v>34</v>
      </c>
      <c r="O97">
        <v>61</v>
      </c>
      <c r="Q97">
        <v>365</v>
      </c>
      <c r="S97" s="35">
        <v>1417</v>
      </c>
      <c r="T97">
        <v>431</v>
      </c>
      <c r="U97">
        <v>73</v>
      </c>
      <c r="W97">
        <v>34</v>
      </c>
      <c r="Y97">
        <v>4</v>
      </c>
      <c r="AA97">
        <v>6</v>
      </c>
      <c r="AF97">
        <v>21</v>
      </c>
      <c r="AG97">
        <v>278</v>
      </c>
      <c r="AI97">
        <v>278</v>
      </c>
    </row>
    <row r="98" spans="1:35">
      <c r="A98" s="36">
        <v>43138</v>
      </c>
      <c r="B98" t="s">
        <v>124</v>
      </c>
      <c r="C98" s="35">
        <v>207454</v>
      </c>
      <c r="D98" s="35">
        <v>37301</v>
      </c>
      <c r="E98" s="35">
        <v>75330</v>
      </c>
      <c r="F98">
        <v>216</v>
      </c>
      <c r="I98">
        <v>372</v>
      </c>
      <c r="J98">
        <v>483</v>
      </c>
      <c r="L98" s="35">
        <v>16998</v>
      </c>
      <c r="M98" s="35">
        <v>3570</v>
      </c>
      <c r="N98">
        <v>10</v>
      </c>
      <c r="O98" s="35">
        <v>6305</v>
      </c>
      <c r="P98" s="35"/>
      <c r="Q98" s="35">
        <v>10421</v>
      </c>
      <c r="R98" s="35"/>
      <c r="S98" s="35">
        <v>163145</v>
      </c>
      <c r="T98" s="35">
        <v>10848</v>
      </c>
      <c r="U98">
        <v>408</v>
      </c>
      <c r="V98">
        <v>321</v>
      </c>
      <c r="W98">
        <v>54</v>
      </c>
      <c r="Y98">
        <v>19</v>
      </c>
      <c r="Z98">
        <v>51</v>
      </c>
      <c r="AA98">
        <v>360</v>
      </c>
      <c r="AB98">
        <v>446</v>
      </c>
      <c r="AF98" s="35">
        <v>4052</v>
      </c>
      <c r="AG98" s="35">
        <v>41173</v>
      </c>
      <c r="AH98" s="35"/>
      <c r="AI98" s="35">
        <v>41173</v>
      </c>
    </row>
    <row r="99" spans="1:35">
      <c r="A99" s="36">
        <v>43138</v>
      </c>
      <c r="B99" t="s">
        <v>125</v>
      </c>
      <c r="C99" s="35">
        <v>1955</v>
      </c>
      <c r="D99">
        <v>290</v>
      </c>
      <c r="E99">
        <v>553</v>
      </c>
      <c r="I99">
        <v>3</v>
      </c>
      <c r="L99">
        <v>399</v>
      </c>
      <c r="M99">
        <v>11</v>
      </c>
      <c r="O99">
        <v>5</v>
      </c>
      <c r="Q99">
        <v>194</v>
      </c>
      <c r="S99" s="35">
        <v>1454</v>
      </c>
      <c r="T99">
        <v>245</v>
      </c>
      <c r="U99">
        <v>29</v>
      </c>
      <c r="V99">
        <v>10</v>
      </c>
      <c r="W99">
        <v>16</v>
      </c>
      <c r="AA99">
        <v>3</v>
      </c>
      <c r="AB99">
        <v>75</v>
      </c>
      <c r="AF99">
        <v>37</v>
      </c>
      <c r="AG99">
        <v>571</v>
      </c>
      <c r="AI99">
        <v>571</v>
      </c>
    </row>
    <row r="100" spans="1:35">
      <c r="A100" s="36">
        <v>43138</v>
      </c>
      <c r="B100" t="s">
        <v>126</v>
      </c>
      <c r="C100">
        <v>972</v>
      </c>
      <c r="D100">
        <v>44</v>
      </c>
      <c r="E100">
        <v>273</v>
      </c>
      <c r="I100">
        <v>3</v>
      </c>
      <c r="J100">
        <v>144</v>
      </c>
      <c r="L100">
        <v>22</v>
      </c>
      <c r="M100">
        <v>3</v>
      </c>
      <c r="O100">
        <v>9</v>
      </c>
      <c r="Q100">
        <v>10</v>
      </c>
      <c r="S100">
        <v>531</v>
      </c>
      <c r="T100">
        <v>11</v>
      </c>
      <c r="U100">
        <v>17</v>
      </c>
      <c r="V100">
        <v>3</v>
      </c>
      <c r="W100">
        <v>8</v>
      </c>
      <c r="Y100">
        <v>50</v>
      </c>
      <c r="AA100">
        <v>3</v>
      </c>
      <c r="AB100">
        <v>21</v>
      </c>
      <c r="AF100">
        <v>73</v>
      </c>
      <c r="AG100">
        <v>12</v>
      </c>
      <c r="AI100">
        <v>12</v>
      </c>
    </row>
    <row r="101" spans="1:35">
      <c r="A101" s="36">
        <v>43138</v>
      </c>
      <c r="B101" t="s">
        <v>127</v>
      </c>
      <c r="C101" s="35">
        <v>24857</v>
      </c>
      <c r="D101" s="35">
        <v>2302</v>
      </c>
      <c r="E101" s="35">
        <v>2713</v>
      </c>
      <c r="I101">
        <v>55</v>
      </c>
      <c r="J101">
        <v>24</v>
      </c>
      <c r="K101">
        <v>172</v>
      </c>
      <c r="L101">
        <v>305</v>
      </c>
      <c r="M101">
        <v>55</v>
      </c>
      <c r="N101" s="35">
        <v>1457</v>
      </c>
      <c r="O101">
        <v>51</v>
      </c>
      <c r="Q101" s="35">
        <v>2026</v>
      </c>
      <c r="R101" s="35"/>
      <c r="S101" s="35">
        <v>8907</v>
      </c>
      <c r="T101" s="35">
        <v>2085</v>
      </c>
      <c r="U101">
        <v>704</v>
      </c>
      <c r="V101">
        <v>86</v>
      </c>
      <c r="W101">
        <v>233</v>
      </c>
      <c r="X101">
        <v>544</v>
      </c>
      <c r="Z101">
        <v>6</v>
      </c>
      <c r="AB101">
        <v>206</v>
      </c>
      <c r="AE101" s="35">
        <v>2498</v>
      </c>
      <c r="AF101">
        <v>202</v>
      </c>
      <c r="AG101" s="35">
        <v>1461</v>
      </c>
      <c r="AH101" s="35"/>
      <c r="AI101" s="35">
        <v>1461</v>
      </c>
    </row>
    <row r="102" spans="1:35">
      <c r="A102" s="36">
        <v>43138</v>
      </c>
      <c r="B102" t="s">
        <v>128</v>
      </c>
      <c r="C102" s="35">
        <v>2877</v>
      </c>
      <c r="D102">
        <v>349</v>
      </c>
      <c r="E102">
        <v>591</v>
      </c>
      <c r="I102">
        <v>7</v>
      </c>
      <c r="J102">
        <v>14</v>
      </c>
      <c r="L102">
        <v>117</v>
      </c>
      <c r="M102">
        <v>15</v>
      </c>
      <c r="N102">
        <v>7</v>
      </c>
      <c r="O102">
        <v>3</v>
      </c>
      <c r="Q102">
        <v>200</v>
      </c>
      <c r="S102" s="35">
        <v>1435</v>
      </c>
      <c r="T102">
        <v>363</v>
      </c>
      <c r="U102">
        <v>18</v>
      </c>
      <c r="V102">
        <v>7</v>
      </c>
      <c r="W102">
        <v>135</v>
      </c>
      <c r="Y102">
        <v>76</v>
      </c>
      <c r="AA102">
        <v>4</v>
      </c>
      <c r="AB102">
        <v>116</v>
      </c>
      <c r="AF102">
        <v>69</v>
      </c>
      <c r="AG102">
        <v>236</v>
      </c>
      <c r="AI102">
        <v>236</v>
      </c>
    </row>
    <row r="103" spans="1:35">
      <c r="A103" s="36">
        <v>43138</v>
      </c>
      <c r="B103" s="33" t="s">
        <v>578</v>
      </c>
      <c r="C103" s="35">
        <v>1018</v>
      </c>
      <c r="D103">
        <v>316</v>
      </c>
      <c r="E103">
        <v>242</v>
      </c>
      <c r="J103">
        <v>22</v>
      </c>
      <c r="L103">
        <v>19</v>
      </c>
      <c r="Q103">
        <v>272</v>
      </c>
      <c r="S103">
        <v>586</v>
      </c>
      <c r="T103">
        <v>284</v>
      </c>
      <c r="U103">
        <v>77</v>
      </c>
      <c r="V103">
        <v>31</v>
      </c>
      <c r="Y103">
        <v>3</v>
      </c>
      <c r="Z103">
        <v>4</v>
      </c>
      <c r="AB103">
        <v>8</v>
      </c>
      <c r="AF103">
        <v>3</v>
      </c>
      <c r="AG103">
        <v>42</v>
      </c>
      <c r="AI103">
        <v>42</v>
      </c>
    </row>
    <row r="104" spans="1:35">
      <c r="A104" s="36">
        <v>43138</v>
      </c>
      <c r="B104" t="s">
        <v>130</v>
      </c>
      <c r="C104" s="35">
        <v>2707</v>
      </c>
      <c r="D104">
        <v>543</v>
      </c>
      <c r="E104">
        <v>100</v>
      </c>
      <c r="J104">
        <v>5</v>
      </c>
      <c r="L104">
        <v>94</v>
      </c>
      <c r="M104">
        <v>10</v>
      </c>
      <c r="O104">
        <v>5</v>
      </c>
      <c r="Q104">
        <v>464</v>
      </c>
      <c r="S104">
        <v>967</v>
      </c>
      <c r="T104">
        <v>702</v>
      </c>
      <c r="U104">
        <v>136</v>
      </c>
      <c r="V104">
        <v>28</v>
      </c>
      <c r="W104">
        <v>38</v>
      </c>
      <c r="Z104">
        <v>7</v>
      </c>
      <c r="AA104">
        <v>10</v>
      </c>
      <c r="AB104">
        <v>163</v>
      </c>
      <c r="AF104">
        <v>13</v>
      </c>
      <c r="AG104">
        <v>91</v>
      </c>
      <c r="AI104">
        <v>91</v>
      </c>
    </row>
    <row r="105" spans="1:35">
      <c r="A105" s="36">
        <v>43138</v>
      </c>
      <c r="B105" t="s">
        <v>131</v>
      </c>
      <c r="C105">
        <v>5</v>
      </c>
    </row>
    <row r="106" spans="1:35">
      <c r="A106" s="36">
        <v>43138</v>
      </c>
      <c r="B106" t="s">
        <v>132</v>
      </c>
      <c r="C106">
        <v>11</v>
      </c>
    </row>
    <row r="107" spans="1:35">
      <c r="A107" s="36">
        <v>43138</v>
      </c>
      <c r="B107" s="33" t="s">
        <v>562</v>
      </c>
      <c r="C107">
        <v>54</v>
      </c>
      <c r="D107">
        <v>5</v>
      </c>
      <c r="E107">
        <v>12</v>
      </c>
      <c r="L107">
        <v>5</v>
      </c>
      <c r="S107">
        <v>29</v>
      </c>
      <c r="AB107">
        <v>10</v>
      </c>
      <c r="AG107">
        <v>13</v>
      </c>
      <c r="AI107">
        <v>13</v>
      </c>
    </row>
    <row r="108" spans="1:35">
      <c r="A108" s="36">
        <v>43138</v>
      </c>
      <c r="B108" t="s">
        <v>134</v>
      </c>
      <c r="C108">
        <v>172</v>
      </c>
      <c r="E108">
        <v>74</v>
      </c>
      <c r="I108">
        <v>4</v>
      </c>
      <c r="L108">
        <v>5</v>
      </c>
      <c r="S108">
        <v>78</v>
      </c>
      <c r="AB108">
        <v>8</v>
      </c>
      <c r="AF108">
        <v>59</v>
      </c>
    </row>
    <row r="109" spans="1:35">
      <c r="A109" s="36">
        <v>43138</v>
      </c>
      <c r="B109" t="s">
        <v>135</v>
      </c>
      <c r="C109">
        <v>130</v>
      </c>
      <c r="D109">
        <v>4</v>
      </c>
      <c r="E109">
        <v>22</v>
      </c>
      <c r="L109">
        <v>63</v>
      </c>
      <c r="S109">
        <v>92</v>
      </c>
      <c r="AB109">
        <v>11</v>
      </c>
      <c r="AF109">
        <v>7</v>
      </c>
      <c r="AG109">
        <v>67</v>
      </c>
      <c r="AI109">
        <v>67</v>
      </c>
    </row>
    <row r="110" spans="1:35">
      <c r="A110" s="36">
        <v>43138</v>
      </c>
      <c r="B110" t="s">
        <v>136</v>
      </c>
      <c r="C110" s="35">
        <v>2133</v>
      </c>
      <c r="D110">
        <v>89</v>
      </c>
      <c r="E110" s="35">
        <v>1110</v>
      </c>
      <c r="L110">
        <v>15</v>
      </c>
      <c r="M110">
        <v>11</v>
      </c>
      <c r="Q110">
        <v>43</v>
      </c>
      <c r="S110" s="35">
        <v>1196</v>
      </c>
      <c r="T110">
        <v>48</v>
      </c>
      <c r="U110">
        <v>120</v>
      </c>
      <c r="V110">
        <v>35</v>
      </c>
      <c r="Z110">
        <v>3</v>
      </c>
      <c r="AB110">
        <v>13</v>
      </c>
      <c r="AF110">
        <v>17</v>
      </c>
      <c r="AG110">
        <v>17</v>
      </c>
      <c r="AI110">
        <v>17</v>
      </c>
    </row>
    <row r="111" spans="1:35">
      <c r="A111" s="36">
        <v>43138</v>
      </c>
      <c r="B111" t="s">
        <v>137</v>
      </c>
      <c r="C111" s="35">
        <v>1193</v>
      </c>
      <c r="D111">
        <v>548</v>
      </c>
      <c r="E111">
        <v>26</v>
      </c>
      <c r="L111">
        <v>11</v>
      </c>
      <c r="Q111">
        <v>506</v>
      </c>
      <c r="S111">
        <v>573</v>
      </c>
      <c r="T111">
        <v>520</v>
      </c>
      <c r="U111">
        <v>58</v>
      </c>
      <c r="V111">
        <v>31</v>
      </c>
      <c r="W111">
        <v>6</v>
      </c>
      <c r="AB111">
        <v>71</v>
      </c>
      <c r="AF111">
        <v>3</v>
      </c>
      <c r="AG111">
        <v>13</v>
      </c>
      <c r="AI111">
        <v>13</v>
      </c>
    </row>
    <row r="112" spans="1:35">
      <c r="A112" s="36">
        <v>43138</v>
      </c>
      <c r="B112" t="s">
        <v>138</v>
      </c>
      <c r="C112">
        <v>513</v>
      </c>
      <c r="D112">
        <v>27</v>
      </c>
      <c r="E112">
        <v>129</v>
      </c>
      <c r="I112">
        <v>12</v>
      </c>
      <c r="L112">
        <v>20</v>
      </c>
      <c r="Q112">
        <v>20</v>
      </c>
      <c r="S112">
        <v>178</v>
      </c>
      <c r="T112">
        <v>21</v>
      </c>
      <c r="U112">
        <v>4</v>
      </c>
      <c r="W112">
        <v>3</v>
      </c>
      <c r="Z112">
        <v>7</v>
      </c>
      <c r="AB112">
        <v>35</v>
      </c>
      <c r="AF112">
        <v>25</v>
      </c>
      <c r="AG112">
        <v>8</v>
      </c>
      <c r="AI112">
        <v>8</v>
      </c>
    </row>
    <row r="113" spans="1:35">
      <c r="A113" s="36">
        <v>43138</v>
      </c>
      <c r="B113" t="s">
        <v>139</v>
      </c>
      <c r="C113">
        <v>307</v>
      </c>
      <c r="D113">
        <v>46</v>
      </c>
      <c r="E113">
        <v>93</v>
      </c>
      <c r="L113">
        <v>40</v>
      </c>
      <c r="Q113">
        <v>27</v>
      </c>
      <c r="S113">
        <v>218</v>
      </c>
      <c r="T113">
        <v>34</v>
      </c>
      <c r="V113">
        <v>6</v>
      </c>
      <c r="AB113">
        <v>27</v>
      </c>
      <c r="AF113">
        <v>13</v>
      </c>
      <c r="AG113">
        <v>77</v>
      </c>
      <c r="AI113">
        <v>77</v>
      </c>
    </row>
    <row r="114" spans="1:35">
      <c r="A114" s="36">
        <v>43138</v>
      </c>
      <c r="B114" t="s">
        <v>140</v>
      </c>
      <c r="C114">
        <v>40</v>
      </c>
      <c r="D114">
        <v>7</v>
      </c>
      <c r="E114">
        <v>13</v>
      </c>
      <c r="S114">
        <v>13</v>
      </c>
      <c r="V114">
        <v>6</v>
      </c>
    </row>
    <row r="115" spans="1:35">
      <c r="A115" s="36">
        <v>43138</v>
      </c>
      <c r="B115" t="s">
        <v>141</v>
      </c>
      <c r="C115" s="35">
        <v>13383</v>
      </c>
      <c r="D115" s="35">
        <v>4325</v>
      </c>
      <c r="E115">
        <v>904</v>
      </c>
      <c r="F115">
        <v>4</v>
      </c>
      <c r="I115">
        <v>75</v>
      </c>
      <c r="J115">
        <v>88</v>
      </c>
      <c r="L115" s="35">
        <v>1275</v>
      </c>
      <c r="M115">
        <v>99</v>
      </c>
      <c r="N115">
        <v>22</v>
      </c>
      <c r="O115">
        <v>18</v>
      </c>
      <c r="Q115" s="35">
        <v>3064</v>
      </c>
      <c r="R115" s="35"/>
      <c r="S115" s="35">
        <v>8291</v>
      </c>
      <c r="T115" s="35">
        <v>4506</v>
      </c>
      <c r="U115">
        <v>300</v>
      </c>
      <c r="V115">
        <v>302</v>
      </c>
      <c r="W115">
        <v>235</v>
      </c>
      <c r="Y115">
        <v>24</v>
      </c>
      <c r="Z115">
        <v>13</v>
      </c>
      <c r="AA115">
        <v>21</v>
      </c>
      <c r="AB115">
        <v>725</v>
      </c>
      <c r="AF115">
        <v>14</v>
      </c>
      <c r="AG115" s="35">
        <v>1642</v>
      </c>
      <c r="AH115" s="35"/>
      <c r="AI115" s="35">
        <v>1642</v>
      </c>
    </row>
    <row r="116" spans="1:35">
      <c r="A116" s="36">
        <v>43138</v>
      </c>
      <c r="B116" t="s">
        <v>142</v>
      </c>
      <c r="C116">
        <v>51</v>
      </c>
      <c r="D116">
        <v>8</v>
      </c>
      <c r="E116">
        <v>3</v>
      </c>
      <c r="Q116">
        <v>8</v>
      </c>
      <c r="S116">
        <v>11</v>
      </c>
      <c r="T116">
        <v>9</v>
      </c>
      <c r="AB116">
        <v>5</v>
      </c>
    </row>
    <row r="117" spans="1:35">
      <c r="A117" s="36">
        <v>43138</v>
      </c>
      <c r="B117" t="s">
        <v>143</v>
      </c>
      <c r="C117">
        <v>54</v>
      </c>
      <c r="D117">
        <v>29</v>
      </c>
      <c r="Q117">
        <v>21</v>
      </c>
      <c r="S117">
        <v>32</v>
      </c>
      <c r="T117">
        <v>21</v>
      </c>
      <c r="W117">
        <v>6</v>
      </c>
    </row>
    <row r="118" spans="1:35">
      <c r="A118" s="36">
        <v>43138</v>
      </c>
      <c r="B118" t="s">
        <v>144</v>
      </c>
      <c r="C118" s="35">
        <v>4322</v>
      </c>
      <c r="D118">
        <v>515</v>
      </c>
      <c r="E118" s="35">
        <v>2325</v>
      </c>
      <c r="J118">
        <v>19</v>
      </c>
      <c r="L118">
        <v>298</v>
      </c>
      <c r="M118">
        <v>222</v>
      </c>
      <c r="O118">
        <v>5</v>
      </c>
      <c r="Q118">
        <v>432</v>
      </c>
      <c r="S118" s="35">
        <v>3330</v>
      </c>
      <c r="T118">
        <v>506</v>
      </c>
      <c r="U118">
        <v>54</v>
      </c>
      <c r="V118">
        <v>28</v>
      </c>
      <c r="W118">
        <v>37</v>
      </c>
      <c r="Z118">
        <v>16</v>
      </c>
      <c r="AA118">
        <v>23</v>
      </c>
      <c r="AB118">
        <v>21</v>
      </c>
      <c r="AF118">
        <v>37</v>
      </c>
      <c r="AG118">
        <v>245</v>
      </c>
      <c r="AI118">
        <v>245</v>
      </c>
    </row>
    <row r="119" spans="1:35">
      <c r="A119" s="36">
        <v>43138</v>
      </c>
      <c r="B119" t="s">
        <v>145</v>
      </c>
      <c r="C119">
        <v>380</v>
      </c>
      <c r="D119">
        <v>26</v>
      </c>
      <c r="E119">
        <v>69</v>
      </c>
      <c r="I119">
        <v>6</v>
      </c>
      <c r="J119">
        <v>6</v>
      </c>
      <c r="L119">
        <v>7</v>
      </c>
      <c r="Q119">
        <v>6</v>
      </c>
      <c r="S119">
        <v>150</v>
      </c>
      <c r="T119">
        <v>9</v>
      </c>
      <c r="U119">
        <v>11</v>
      </c>
      <c r="V119">
        <v>4</v>
      </c>
      <c r="AF119">
        <v>16</v>
      </c>
      <c r="AG119">
        <v>40</v>
      </c>
      <c r="AI119">
        <v>40</v>
      </c>
    </row>
    <row r="120" spans="1:35">
      <c r="A120" s="36">
        <v>43138</v>
      </c>
      <c r="B120" t="s">
        <v>146</v>
      </c>
      <c r="C120" s="35">
        <v>3165</v>
      </c>
      <c r="D120">
        <v>394</v>
      </c>
      <c r="E120" s="35">
        <v>1362</v>
      </c>
      <c r="I120">
        <v>3</v>
      </c>
      <c r="J120">
        <v>73</v>
      </c>
      <c r="L120">
        <v>80</v>
      </c>
      <c r="M120">
        <v>53</v>
      </c>
      <c r="Q120">
        <v>354</v>
      </c>
      <c r="S120" s="35">
        <v>2338</v>
      </c>
      <c r="T120">
        <v>382</v>
      </c>
      <c r="U120">
        <v>88</v>
      </c>
      <c r="V120">
        <v>33</v>
      </c>
      <c r="W120">
        <v>5</v>
      </c>
      <c r="Z120">
        <v>14</v>
      </c>
      <c r="AA120">
        <v>43</v>
      </c>
      <c r="AF120">
        <v>39</v>
      </c>
      <c r="AG120">
        <v>446</v>
      </c>
      <c r="AI120">
        <v>446</v>
      </c>
    </row>
    <row r="121" spans="1:35">
      <c r="A121" s="36">
        <v>43138</v>
      </c>
      <c r="B121" t="s">
        <v>147</v>
      </c>
      <c r="C121">
        <v>7</v>
      </c>
    </row>
    <row r="122" spans="1:35">
      <c r="A122" s="36">
        <v>43138</v>
      </c>
      <c r="B122" t="s">
        <v>148</v>
      </c>
      <c r="C122" s="35">
        <v>8038</v>
      </c>
      <c r="D122" s="35">
        <v>1184</v>
      </c>
      <c r="E122" s="35">
        <v>2611</v>
      </c>
      <c r="I122">
        <v>8</v>
      </c>
      <c r="J122">
        <v>58</v>
      </c>
      <c r="L122">
        <v>437</v>
      </c>
      <c r="M122">
        <v>41</v>
      </c>
      <c r="O122">
        <v>17</v>
      </c>
      <c r="Q122">
        <v>591</v>
      </c>
      <c r="S122" s="35">
        <v>5929</v>
      </c>
      <c r="T122">
        <v>730</v>
      </c>
      <c r="U122">
        <v>112</v>
      </c>
      <c r="V122">
        <v>95</v>
      </c>
      <c r="W122">
        <v>40</v>
      </c>
      <c r="Y122">
        <v>172</v>
      </c>
      <c r="Z122">
        <v>5</v>
      </c>
      <c r="AA122">
        <v>16</v>
      </c>
      <c r="AB122">
        <v>30</v>
      </c>
      <c r="AC122" s="35">
        <v>1207</v>
      </c>
      <c r="AD122" s="35"/>
      <c r="AF122">
        <v>99</v>
      </c>
      <c r="AG122">
        <v>662</v>
      </c>
      <c r="AI122">
        <v>662</v>
      </c>
    </row>
    <row r="123" spans="1:35">
      <c r="A123" s="36">
        <v>43138</v>
      </c>
      <c r="B123" t="s">
        <v>149</v>
      </c>
      <c r="C123">
        <v>40</v>
      </c>
      <c r="E123">
        <v>20</v>
      </c>
      <c r="S123">
        <v>21</v>
      </c>
    </row>
    <row r="124" spans="1:35">
      <c r="A124" s="36">
        <v>43138</v>
      </c>
      <c r="B124" t="s">
        <v>150</v>
      </c>
      <c r="C124">
        <v>582</v>
      </c>
      <c r="D124">
        <v>30</v>
      </c>
      <c r="E124">
        <v>329</v>
      </c>
      <c r="L124">
        <v>19</v>
      </c>
      <c r="M124">
        <v>6</v>
      </c>
      <c r="Q124">
        <v>18</v>
      </c>
      <c r="S124">
        <v>378</v>
      </c>
      <c r="T124">
        <v>24</v>
      </c>
      <c r="U124">
        <v>13</v>
      </c>
      <c r="V124">
        <v>8</v>
      </c>
      <c r="AB124">
        <v>6</v>
      </c>
      <c r="AF124">
        <v>3</v>
      </c>
      <c r="AG124">
        <v>16</v>
      </c>
      <c r="AI124">
        <v>16</v>
      </c>
    </row>
    <row r="125" spans="1:35">
      <c r="A125" s="36">
        <v>43138</v>
      </c>
      <c r="B125" t="s">
        <v>151</v>
      </c>
      <c r="C125" s="35">
        <v>9557</v>
      </c>
      <c r="D125">
        <v>723</v>
      </c>
      <c r="E125" s="35">
        <v>6579</v>
      </c>
      <c r="I125">
        <v>38</v>
      </c>
      <c r="J125">
        <v>15</v>
      </c>
      <c r="L125">
        <v>364</v>
      </c>
      <c r="M125">
        <v>48</v>
      </c>
      <c r="O125">
        <v>25</v>
      </c>
      <c r="Q125">
        <v>656</v>
      </c>
      <c r="S125" s="35">
        <v>8030</v>
      </c>
      <c r="T125">
        <v>685</v>
      </c>
      <c r="U125">
        <v>45</v>
      </c>
      <c r="V125">
        <v>11</v>
      </c>
      <c r="W125">
        <v>36</v>
      </c>
      <c r="Z125">
        <v>12</v>
      </c>
      <c r="AA125">
        <v>10</v>
      </c>
      <c r="AB125">
        <v>7</v>
      </c>
      <c r="AF125">
        <v>81</v>
      </c>
      <c r="AG125">
        <v>765</v>
      </c>
      <c r="AI125">
        <v>765</v>
      </c>
    </row>
    <row r="126" spans="1:35">
      <c r="A126" s="36">
        <v>43138</v>
      </c>
      <c r="B126" t="s">
        <v>152</v>
      </c>
      <c r="C126">
        <v>260</v>
      </c>
      <c r="E126">
        <v>29</v>
      </c>
      <c r="L126">
        <v>13</v>
      </c>
      <c r="S126">
        <v>43</v>
      </c>
      <c r="AF126">
        <v>5</v>
      </c>
      <c r="AG126">
        <v>17</v>
      </c>
      <c r="AI126">
        <v>17</v>
      </c>
    </row>
    <row r="127" spans="1:35">
      <c r="A127" s="36">
        <v>43138</v>
      </c>
      <c r="B127" t="s">
        <v>153</v>
      </c>
      <c r="C127">
        <v>515</v>
      </c>
      <c r="D127">
        <v>99</v>
      </c>
      <c r="E127">
        <v>46</v>
      </c>
      <c r="L127">
        <v>18</v>
      </c>
      <c r="Q127">
        <v>53</v>
      </c>
      <c r="S127">
        <v>195</v>
      </c>
      <c r="T127">
        <v>56</v>
      </c>
      <c r="V127">
        <v>5</v>
      </c>
      <c r="W127">
        <v>32</v>
      </c>
      <c r="AB127">
        <v>18</v>
      </c>
      <c r="AF127">
        <v>10</v>
      </c>
      <c r="AG127">
        <v>47</v>
      </c>
      <c r="AI127">
        <v>47</v>
      </c>
    </row>
    <row r="128" spans="1:35">
      <c r="A128" s="36">
        <v>43138</v>
      </c>
      <c r="B128" t="s">
        <v>154</v>
      </c>
      <c r="C128">
        <v>2</v>
      </c>
    </row>
    <row r="129" spans="1:35">
      <c r="A129" s="36">
        <v>43138</v>
      </c>
      <c r="B129" s="33" t="s">
        <v>666</v>
      </c>
      <c r="C129" s="35">
        <v>1957</v>
      </c>
      <c r="D129">
        <v>204</v>
      </c>
      <c r="E129" s="35">
        <v>1094</v>
      </c>
      <c r="J129">
        <v>4</v>
      </c>
      <c r="L129">
        <v>65</v>
      </c>
      <c r="M129">
        <v>17</v>
      </c>
      <c r="Q129">
        <v>178</v>
      </c>
      <c r="S129" s="35">
        <v>1381</v>
      </c>
      <c r="T129">
        <v>191</v>
      </c>
      <c r="U129">
        <v>50</v>
      </c>
      <c r="V129">
        <v>3</v>
      </c>
      <c r="Z129">
        <v>13</v>
      </c>
      <c r="AF129">
        <v>14</v>
      </c>
      <c r="AG129">
        <v>76</v>
      </c>
      <c r="AI129">
        <v>76</v>
      </c>
    </row>
    <row r="130" spans="1:35">
      <c r="A130" s="36">
        <v>43138</v>
      </c>
      <c r="B130" t="s">
        <v>156</v>
      </c>
      <c r="C130">
        <v>43</v>
      </c>
      <c r="D130">
        <v>4</v>
      </c>
      <c r="E130">
        <v>10</v>
      </c>
      <c r="S130">
        <v>14</v>
      </c>
      <c r="AF130">
        <v>4</v>
      </c>
    </row>
    <row r="131" spans="1:35">
      <c r="A131" s="36">
        <v>43138</v>
      </c>
      <c r="B131" t="s">
        <v>157</v>
      </c>
      <c r="C131" s="35">
        <v>1665</v>
      </c>
      <c r="D131">
        <v>336</v>
      </c>
      <c r="E131">
        <v>15</v>
      </c>
      <c r="F131">
        <v>8</v>
      </c>
      <c r="L131">
        <v>12</v>
      </c>
      <c r="Q131">
        <v>252</v>
      </c>
      <c r="S131">
        <v>326</v>
      </c>
      <c r="T131">
        <v>255</v>
      </c>
      <c r="U131">
        <v>59</v>
      </c>
      <c r="V131">
        <v>50</v>
      </c>
      <c r="W131">
        <v>18</v>
      </c>
      <c r="Z131">
        <v>76</v>
      </c>
      <c r="AB131">
        <v>83</v>
      </c>
      <c r="AF131">
        <v>3</v>
      </c>
      <c r="AG131">
        <v>9</v>
      </c>
      <c r="AI131">
        <v>9</v>
      </c>
    </row>
    <row r="132" spans="1:35">
      <c r="A132" s="36">
        <v>43138</v>
      </c>
      <c r="B132" t="s">
        <v>158</v>
      </c>
      <c r="C132">
        <v>314</v>
      </c>
      <c r="D132">
        <v>74</v>
      </c>
      <c r="E132">
        <v>49</v>
      </c>
      <c r="J132">
        <v>7</v>
      </c>
      <c r="L132">
        <v>4</v>
      </c>
      <c r="Q132">
        <v>67</v>
      </c>
      <c r="S132">
        <v>138</v>
      </c>
      <c r="T132">
        <v>74</v>
      </c>
      <c r="U132">
        <v>24</v>
      </c>
      <c r="V132">
        <v>4</v>
      </c>
      <c r="W132">
        <v>3</v>
      </c>
      <c r="AB132">
        <v>5</v>
      </c>
    </row>
    <row r="133" spans="1:35">
      <c r="A133" s="36">
        <v>43138</v>
      </c>
      <c r="B133" t="s">
        <v>159</v>
      </c>
      <c r="C133">
        <v>77</v>
      </c>
      <c r="D133">
        <v>5</v>
      </c>
      <c r="V133">
        <v>3</v>
      </c>
      <c r="AB133">
        <v>4</v>
      </c>
    </row>
    <row r="134" spans="1:35">
      <c r="A134" s="36">
        <v>43138</v>
      </c>
      <c r="B134" t="s">
        <v>160</v>
      </c>
      <c r="C134">
        <v>90</v>
      </c>
      <c r="D134">
        <v>10</v>
      </c>
      <c r="E134">
        <v>16</v>
      </c>
      <c r="L134">
        <v>4</v>
      </c>
      <c r="Q134">
        <v>10</v>
      </c>
      <c r="S134">
        <v>38</v>
      </c>
      <c r="T134">
        <v>14</v>
      </c>
      <c r="AB134">
        <v>12</v>
      </c>
      <c r="AF134">
        <v>8</v>
      </c>
      <c r="AG134">
        <v>7</v>
      </c>
      <c r="AI134">
        <v>7</v>
      </c>
    </row>
    <row r="135" spans="1:35">
      <c r="A135" s="36">
        <v>43138</v>
      </c>
      <c r="B135" t="s">
        <v>161</v>
      </c>
      <c r="C135">
        <v>745</v>
      </c>
      <c r="D135">
        <v>33</v>
      </c>
      <c r="E135">
        <v>334</v>
      </c>
      <c r="F135">
        <v>3</v>
      </c>
      <c r="L135">
        <v>87</v>
      </c>
      <c r="M135">
        <v>5</v>
      </c>
      <c r="Q135">
        <v>16</v>
      </c>
      <c r="S135">
        <v>592</v>
      </c>
      <c r="T135">
        <v>30</v>
      </c>
      <c r="W135">
        <v>6</v>
      </c>
      <c r="AA135">
        <v>9</v>
      </c>
      <c r="AB135">
        <v>5</v>
      </c>
      <c r="AF135">
        <v>21</v>
      </c>
      <c r="AG135">
        <v>199</v>
      </c>
      <c r="AI135">
        <v>199</v>
      </c>
    </row>
    <row r="136" spans="1:35">
      <c r="A136" s="36">
        <v>43138</v>
      </c>
      <c r="B136" t="s">
        <v>162</v>
      </c>
      <c r="C136">
        <v>50</v>
      </c>
      <c r="D136">
        <v>6</v>
      </c>
      <c r="E136">
        <v>15</v>
      </c>
      <c r="Q136">
        <v>4</v>
      </c>
      <c r="S136">
        <v>21</v>
      </c>
      <c r="T136">
        <v>4</v>
      </c>
      <c r="AF136">
        <v>5</v>
      </c>
    </row>
    <row r="137" spans="1:35">
      <c r="A137" s="36">
        <v>43138</v>
      </c>
      <c r="B137" s="33" t="s">
        <v>567</v>
      </c>
      <c r="C137">
        <v>5</v>
      </c>
    </row>
    <row r="138" spans="1:35">
      <c r="A138" s="36">
        <v>43138</v>
      </c>
      <c r="B138" t="s">
        <v>164</v>
      </c>
      <c r="C138" s="35">
        <v>2190</v>
      </c>
      <c r="D138">
        <v>251</v>
      </c>
      <c r="E138" s="35">
        <v>1090</v>
      </c>
      <c r="F138">
        <v>11</v>
      </c>
      <c r="L138">
        <v>128</v>
      </c>
      <c r="M138">
        <v>10</v>
      </c>
      <c r="Q138">
        <v>108</v>
      </c>
      <c r="S138" s="35">
        <v>1727</v>
      </c>
      <c r="T138">
        <v>171</v>
      </c>
      <c r="U138">
        <v>21</v>
      </c>
      <c r="AB138">
        <v>12</v>
      </c>
      <c r="AF138">
        <v>25</v>
      </c>
      <c r="AG138">
        <v>327</v>
      </c>
      <c r="AI138">
        <v>327</v>
      </c>
    </row>
    <row r="139" spans="1:35">
      <c r="A139" s="36">
        <v>43138</v>
      </c>
      <c r="B139" t="s">
        <v>165</v>
      </c>
      <c r="C139" s="35">
        <v>1613</v>
      </c>
      <c r="D139">
        <v>175</v>
      </c>
      <c r="E139">
        <v>561</v>
      </c>
      <c r="L139">
        <v>293</v>
      </c>
      <c r="Q139">
        <v>116</v>
      </c>
      <c r="S139" s="35">
        <v>1167</v>
      </c>
      <c r="T139">
        <v>126</v>
      </c>
      <c r="U139">
        <v>3</v>
      </c>
      <c r="V139">
        <v>3</v>
      </c>
      <c r="W139">
        <v>22</v>
      </c>
      <c r="AB139">
        <v>49</v>
      </c>
      <c r="AF139">
        <v>20</v>
      </c>
      <c r="AG139">
        <v>431</v>
      </c>
      <c r="AI139">
        <v>431</v>
      </c>
    </row>
    <row r="140" spans="1:35">
      <c r="A140" s="36">
        <v>43138</v>
      </c>
      <c r="B140" t="s">
        <v>166</v>
      </c>
      <c r="C140">
        <v>668</v>
      </c>
      <c r="D140">
        <v>440</v>
      </c>
      <c r="F140">
        <v>9</v>
      </c>
      <c r="Q140">
        <v>440</v>
      </c>
      <c r="S140">
        <v>448</v>
      </c>
      <c r="T140">
        <v>440</v>
      </c>
      <c r="AB140">
        <v>132</v>
      </c>
    </row>
    <row r="141" spans="1:35">
      <c r="A141" s="36">
        <v>43138</v>
      </c>
      <c r="B141" t="s">
        <v>167</v>
      </c>
      <c r="C141">
        <v>288</v>
      </c>
      <c r="D141">
        <v>73</v>
      </c>
      <c r="E141">
        <v>10</v>
      </c>
      <c r="L141">
        <v>3</v>
      </c>
      <c r="Q141">
        <v>38</v>
      </c>
      <c r="S141">
        <v>90</v>
      </c>
      <c r="T141">
        <v>39</v>
      </c>
      <c r="W141">
        <v>101</v>
      </c>
      <c r="Z141">
        <v>12</v>
      </c>
      <c r="AB141">
        <v>5</v>
      </c>
      <c r="AG141">
        <v>7</v>
      </c>
      <c r="AI141">
        <v>7</v>
      </c>
    </row>
    <row r="142" spans="1:35">
      <c r="A142" s="36">
        <v>43138</v>
      </c>
      <c r="B142" t="s">
        <v>168</v>
      </c>
      <c r="C142" s="35">
        <v>20321</v>
      </c>
      <c r="D142" s="35">
        <v>1407</v>
      </c>
      <c r="E142" s="35">
        <v>5047</v>
      </c>
      <c r="F142">
        <v>3</v>
      </c>
      <c r="I142">
        <v>61</v>
      </c>
      <c r="J142">
        <v>38</v>
      </c>
      <c r="K142">
        <v>5</v>
      </c>
      <c r="L142">
        <v>848</v>
      </c>
      <c r="M142">
        <v>140</v>
      </c>
      <c r="N142">
        <v>56</v>
      </c>
      <c r="O142">
        <v>8</v>
      </c>
      <c r="Q142">
        <v>641</v>
      </c>
      <c r="S142" s="35">
        <v>9430</v>
      </c>
      <c r="T142" s="35">
        <v>1128</v>
      </c>
      <c r="U142">
        <v>362</v>
      </c>
      <c r="V142">
        <v>268</v>
      </c>
      <c r="W142">
        <v>174</v>
      </c>
      <c r="X142">
        <v>16</v>
      </c>
      <c r="Y142">
        <v>18</v>
      </c>
      <c r="Z142">
        <v>37</v>
      </c>
      <c r="AA142">
        <v>36</v>
      </c>
      <c r="AB142">
        <v>388</v>
      </c>
      <c r="AF142">
        <v>483</v>
      </c>
      <c r="AG142" s="35">
        <v>2592</v>
      </c>
      <c r="AH142" s="35"/>
      <c r="AI142" s="35">
        <v>2592</v>
      </c>
    </row>
    <row r="143" spans="1:35">
      <c r="A143" s="36">
        <v>43138</v>
      </c>
      <c r="B143" t="s">
        <v>169</v>
      </c>
      <c r="C143" s="35">
        <v>14142</v>
      </c>
      <c r="D143" s="35">
        <v>1056</v>
      </c>
      <c r="E143" s="35">
        <v>5058</v>
      </c>
      <c r="I143">
        <v>85</v>
      </c>
      <c r="J143">
        <v>7</v>
      </c>
      <c r="K143">
        <v>24</v>
      </c>
      <c r="L143">
        <v>273</v>
      </c>
      <c r="M143">
        <v>25</v>
      </c>
      <c r="N143">
        <v>42</v>
      </c>
      <c r="O143">
        <v>16</v>
      </c>
      <c r="Q143">
        <v>814</v>
      </c>
      <c r="S143" s="35">
        <v>8620</v>
      </c>
      <c r="T143" s="35">
        <v>2408</v>
      </c>
      <c r="U143">
        <v>239</v>
      </c>
      <c r="V143">
        <v>160</v>
      </c>
      <c r="W143">
        <v>71</v>
      </c>
      <c r="Y143">
        <v>9</v>
      </c>
      <c r="Z143">
        <v>106</v>
      </c>
      <c r="AA143">
        <v>14</v>
      </c>
      <c r="AB143">
        <v>358</v>
      </c>
      <c r="AF143">
        <v>173</v>
      </c>
      <c r="AG143" s="35">
        <v>1083</v>
      </c>
      <c r="AH143" s="35"/>
      <c r="AI143" s="35">
        <v>1083</v>
      </c>
    </row>
    <row r="144" spans="1:35">
      <c r="A144" s="36">
        <v>43138</v>
      </c>
      <c r="B144" t="s">
        <v>170</v>
      </c>
      <c r="C144">
        <v>410</v>
      </c>
      <c r="D144">
        <v>51</v>
      </c>
      <c r="E144">
        <v>29</v>
      </c>
      <c r="I144">
        <v>13</v>
      </c>
      <c r="L144">
        <v>30</v>
      </c>
      <c r="Q144">
        <v>33</v>
      </c>
      <c r="S144">
        <v>151</v>
      </c>
      <c r="T144">
        <v>37</v>
      </c>
      <c r="U144">
        <v>6</v>
      </c>
      <c r="W144">
        <v>51</v>
      </c>
      <c r="Y144">
        <v>4</v>
      </c>
      <c r="AB144">
        <v>31</v>
      </c>
      <c r="AF144">
        <v>3</v>
      </c>
      <c r="AG144">
        <v>48</v>
      </c>
      <c r="AI144">
        <v>48</v>
      </c>
    </row>
    <row r="145" spans="1:35">
      <c r="A145" s="36">
        <v>43138</v>
      </c>
      <c r="B145" t="s">
        <v>171</v>
      </c>
      <c r="C145">
        <v>794</v>
      </c>
      <c r="D145">
        <v>212</v>
      </c>
      <c r="E145">
        <v>147</v>
      </c>
      <c r="I145">
        <v>7</v>
      </c>
      <c r="J145">
        <v>15</v>
      </c>
      <c r="L145">
        <v>33</v>
      </c>
      <c r="O145">
        <v>21</v>
      </c>
      <c r="Q145">
        <v>148</v>
      </c>
      <c r="S145">
        <v>451</v>
      </c>
      <c r="T145">
        <v>152</v>
      </c>
      <c r="U145">
        <v>9</v>
      </c>
      <c r="V145">
        <v>5</v>
      </c>
      <c r="W145">
        <v>145</v>
      </c>
      <c r="Y145">
        <v>6</v>
      </c>
      <c r="AB145">
        <v>5</v>
      </c>
      <c r="AF145">
        <v>3</v>
      </c>
      <c r="AG145">
        <v>46</v>
      </c>
      <c r="AI145">
        <v>46</v>
      </c>
    </row>
    <row r="146" spans="1:35">
      <c r="A146" s="36">
        <v>43138</v>
      </c>
      <c r="B146" t="s">
        <v>172</v>
      </c>
      <c r="C146">
        <v>65</v>
      </c>
      <c r="D146">
        <v>10</v>
      </c>
      <c r="E146">
        <v>10</v>
      </c>
      <c r="Q146">
        <v>8</v>
      </c>
      <c r="S146">
        <v>28</v>
      </c>
      <c r="T146">
        <v>10</v>
      </c>
      <c r="W146">
        <v>5</v>
      </c>
      <c r="AB146">
        <v>4</v>
      </c>
      <c r="AG146">
        <v>5</v>
      </c>
      <c r="AI146">
        <v>5</v>
      </c>
    </row>
    <row r="147" spans="1:35">
      <c r="A147" s="36">
        <v>43138</v>
      </c>
      <c r="B147" t="s">
        <v>173</v>
      </c>
      <c r="C147">
        <v>4</v>
      </c>
    </row>
    <row r="148" spans="1:35">
      <c r="A148" s="36">
        <v>43138</v>
      </c>
      <c r="B148" t="s">
        <v>174</v>
      </c>
      <c r="C148">
        <v>64</v>
      </c>
      <c r="D148">
        <v>3</v>
      </c>
      <c r="E148">
        <v>23</v>
      </c>
      <c r="L148">
        <v>9</v>
      </c>
      <c r="S148">
        <v>54</v>
      </c>
      <c r="AG148">
        <v>25</v>
      </c>
      <c r="AI148">
        <v>25</v>
      </c>
    </row>
    <row r="149" spans="1:35">
      <c r="A149" s="36">
        <v>43138</v>
      </c>
      <c r="B149" t="s">
        <v>175</v>
      </c>
      <c r="C149" s="35">
        <v>1774</v>
      </c>
      <c r="D149">
        <v>90</v>
      </c>
      <c r="E149">
        <v>302</v>
      </c>
      <c r="L149">
        <v>7</v>
      </c>
      <c r="Q149">
        <v>76</v>
      </c>
      <c r="S149">
        <v>428</v>
      </c>
      <c r="T149">
        <v>83</v>
      </c>
      <c r="U149">
        <v>7</v>
      </c>
      <c r="V149">
        <v>4</v>
      </c>
      <c r="W149">
        <v>6</v>
      </c>
      <c r="Z149">
        <v>3</v>
      </c>
      <c r="AB149">
        <v>6</v>
      </c>
      <c r="AF149">
        <v>40</v>
      </c>
      <c r="AG149">
        <v>35</v>
      </c>
      <c r="AI149">
        <v>35</v>
      </c>
    </row>
    <row r="150" spans="1:35">
      <c r="A150" s="36">
        <v>43138</v>
      </c>
      <c r="B150" t="s">
        <v>176</v>
      </c>
      <c r="C150" s="35">
        <v>1351</v>
      </c>
      <c r="D150">
        <v>300</v>
      </c>
      <c r="E150">
        <v>78</v>
      </c>
      <c r="J150">
        <v>3</v>
      </c>
      <c r="L150">
        <v>50</v>
      </c>
      <c r="M150">
        <v>18</v>
      </c>
      <c r="N150">
        <v>9</v>
      </c>
      <c r="O150">
        <v>7</v>
      </c>
      <c r="Q150">
        <v>200</v>
      </c>
      <c r="S150">
        <v>587</v>
      </c>
      <c r="T150">
        <v>244</v>
      </c>
      <c r="U150">
        <v>104</v>
      </c>
      <c r="V150">
        <v>16</v>
      </c>
      <c r="W150">
        <v>52</v>
      </c>
      <c r="AB150">
        <v>23</v>
      </c>
      <c r="AF150">
        <v>26</v>
      </c>
      <c r="AG150">
        <v>150</v>
      </c>
      <c r="AI150">
        <v>150</v>
      </c>
    </row>
    <row r="151" spans="1:35">
      <c r="A151" s="36">
        <v>43138</v>
      </c>
      <c r="B151" t="s">
        <v>177</v>
      </c>
      <c r="C151" s="35">
        <v>14324</v>
      </c>
      <c r="D151" s="35">
        <v>2538</v>
      </c>
      <c r="E151" s="35">
        <v>2475</v>
      </c>
      <c r="F151">
        <v>62</v>
      </c>
      <c r="I151">
        <v>389</v>
      </c>
      <c r="J151">
        <v>84</v>
      </c>
      <c r="L151">
        <v>688</v>
      </c>
      <c r="M151">
        <v>35</v>
      </c>
      <c r="O151">
        <v>40</v>
      </c>
      <c r="Q151">
        <v>195</v>
      </c>
      <c r="S151" s="35">
        <v>9722</v>
      </c>
      <c r="T151">
        <v>340</v>
      </c>
      <c r="U151">
        <v>108</v>
      </c>
      <c r="V151">
        <v>45</v>
      </c>
      <c r="W151">
        <v>32</v>
      </c>
      <c r="Y151">
        <v>61</v>
      </c>
      <c r="Z151">
        <v>4</v>
      </c>
      <c r="AA151">
        <v>175</v>
      </c>
      <c r="AB151">
        <v>8</v>
      </c>
      <c r="AF151">
        <v>68</v>
      </c>
      <c r="AG151" s="35">
        <v>3878</v>
      </c>
      <c r="AH151" s="35"/>
      <c r="AI151" s="35">
        <v>3878</v>
      </c>
    </row>
    <row r="152" spans="1:35">
      <c r="A152" s="36">
        <v>43138</v>
      </c>
      <c r="B152" t="s">
        <v>178</v>
      </c>
      <c r="C152" s="35">
        <v>5622</v>
      </c>
      <c r="D152">
        <v>224</v>
      </c>
      <c r="E152" s="35">
        <v>1120</v>
      </c>
      <c r="I152">
        <v>26</v>
      </c>
      <c r="J152">
        <v>99</v>
      </c>
      <c r="L152">
        <v>116</v>
      </c>
      <c r="M152">
        <v>15</v>
      </c>
      <c r="O152">
        <v>33</v>
      </c>
      <c r="Q152">
        <v>125</v>
      </c>
      <c r="S152" s="35">
        <v>3734</v>
      </c>
      <c r="T152">
        <v>169</v>
      </c>
      <c r="U152">
        <v>94</v>
      </c>
      <c r="V152">
        <v>26</v>
      </c>
      <c r="W152">
        <v>181</v>
      </c>
      <c r="Y152">
        <v>10</v>
      </c>
      <c r="Z152">
        <v>40</v>
      </c>
      <c r="AA152">
        <v>107</v>
      </c>
      <c r="AB152">
        <v>34</v>
      </c>
      <c r="AF152">
        <v>63</v>
      </c>
      <c r="AG152" s="35">
        <v>2147</v>
      </c>
      <c r="AH152" s="35"/>
      <c r="AI152" s="35">
        <v>2147</v>
      </c>
    </row>
    <row r="153" spans="1:35">
      <c r="A153" s="36">
        <v>43138</v>
      </c>
      <c r="B153" t="s">
        <v>179</v>
      </c>
      <c r="C153" s="35">
        <v>1583</v>
      </c>
      <c r="D153">
        <v>326</v>
      </c>
      <c r="E153">
        <v>90</v>
      </c>
      <c r="L153">
        <v>20</v>
      </c>
      <c r="M153">
        <v>4</v>
      </c>
      <c r="N153">
        <v>6</v>
      </c>
      <c r="O153">
        <v>13</v>
      </c>
      <c r="Q153">
        <v>184</v>
      </c>
      <c r="S153">
        <v>545</v>
      </c>
      <c r="T153">
        <v>304</v>
      </c>
      <c r="U153">
        <v>54</v>
      </c>
      <c r="V153">
        <v>22</v>
      </c>
      <c r="W153">
        <v>39</v>
      </c>
      <c r="Y153">
        <v>5</v>
      </c>
      <c r="AB153">
        <v>113</v>
      </c>
      <c r="AF153">
        <v>6</v>
      </c>
      <c r="AG153">
        <v>10</v>
      </c>
      <c r="AI153">
        <v>10</v>
      </c>
    </row>
    <row r="154" spans="1:35">
      <c r="A154" s="36">
        <v>43138</v>
      </c>
      <c r="B154" t="s">
        <v>180</v>
      </c>
      <c r="C154">
        <v>2</v>
      </c>
    </row>
    <row r="155" spans="1:35">
      <c r="A155" s="36">
        <v>43138</v>
      </c>
      <c r="B155" t="s">
        <v>181</v>
      </c>
      <c r="C155">
        <v>11</v>
      </c>
      <c r="S155">
        <v>8</v>
      </c>
      <c r="AG155">
        <v>6</v>
      </c>
      <c r="AI155">
        <v>6</v>
      </c>
    </row>
    <row r="156" spans="1:35">
      <c r="A156" s="36">
        <v>43138</v>
      </c>
      <c r="B156" t="s">
        <v>182</v>
      </c>
      <c r="C156" s="35">
        <v>8183</v>
      </c>
      <c r="D156" s="35">
        <v>1478</v>
      </c>
      <c r="E156" s="35">
        <v>1138</v>
      </c>
      <c r="I156">
        <v>76</v>
      </c>
      <c r="J156">
        <v>3</v>
      </c>
      <c r="L156">
        <v>370</v>
      </c>
      <c r="M156">
        <v>51</v>
      </c>
      <c r="O156">
        <v>65</v>
      </c>
      <c r="Q156">
        <v>317</v>
      </c>
      <c r="S156" s="35">
        <v>4537</v>
      </c>
      <c r="T156">
        <v>587</v>
      </c>
      <c r="U156">
        <v>272</v>
      </c>
      <c r="V156">
        <v>19</v>
      </c>
      <c r="W156">
        <v>272</v>
      </c>
      <c r="Y156">
        <v>11</v>
      </c>
      <c r="Z156" s="35">
        <v>1277</v>
      </c>
      <c r="AA156">
        <v>196</v>
      </c>
      <c r="AB156">
        <v>53</v>
      </c>
      <c r="AF156">
        <v>211</v>
      </c>
      <c r="AG156" s="35">
        <v>1323</v>
      </c>
      <c r="AH156" s="35"/>
      <c r="AI156" s="35">
        <v>1323</v>
      </c>
    </row>
    <row r="157" spans="1:35">
      <c r="A157" s="36">
        <v>43138</v>
      </c>
      <c r="B157" t="s">
        <v>183</v>
      </c>
      <c r="C157">
        <v>510</v>
      </c>
      <c r="D157">
        <v>28</v>
      </c>
      <c r="E157">
        <v>156</v>
      </c>
      <c r="I157">
        <v>9</v>
      </c>
      <c r="J157">
        <v>13</v>
      </c>
      <c r="L157">
        <v>34</v>
      </c>
      <c r="M157">
        <v>4</v>
      </c>
      <c r="O157">
        <v>6</v>
      </c>
      <c r="Q157">
        <v>22</v>
      </c>
      <c r="S157">
        <v>255</v>
      </c>
      <c r="T157">
        <v>25</v>
      </c>
      <c r="Y157">
        <v>12</v>
      </c>
      <c r="AB157">
        <v>29</v>
      </c>
      <c r="AF157">
        <v>90</v>
      </c>
      <c r="AG157">
        <v>31</v>
      </c>
      <c r="AI157">
        <v>31</v>
      </c>
    </row>
    <row r="158" spans="1:35">
      <c r="A158" s="36">
        <v>43138</v>
      </c>
      <c r="B158" t="s">
        <v>184</v>
      </c>
      <c r="C158" s="35">
        <v>1274</v>
      </c>
      <c r="D158">
        <v>207</v>
      </c>
      <c r="E158">
        <v>188</v>
      </c>
      <c r="F158">
        <v>19</v>
      </c>
      <c r="I158">
        <v>6</v>
      </c>
      <c r="J158">
        <v>5</v>
      </c>
      <c r="L158">
        <v>55</v>
      </c>
      <c r="M158">
        <v>10</v>
      </c>
      <c r="N158">
        <v>11</v>
      </c>
      <c r="Q158">
        <v>81</v>
      </c>
      <c r="S158">
        <v>560</v>
      </c>
      <c r="T158">
        <v>97</v>
      </c>
      <c r="U158">
        <v>92</v>
      </c>
      <c r="V158">
        <v>22</v>
      </c>
      <c r="W158">
        <v>59</v>
      </c>
      <c r="AA158">
        <v>8</v>
      </c>
      <c r="AB158">
        <v>24</v>
      </c>
      <c r="AF158">
        <v>21</v>
      </c>
      <c r="AG158">
        <v>126</v>
      </c>
      <c r="AI158">
        <v>126</v>
      </c>
    </row>
    <row r="159" spans="1:35">
      <c r="A159" s="36">
        <v>43138</v>
      </c>
      <c r="B159" t="s">
        <v>185</v>
      </c>
      <c r="C159" s="35">
        <v>7575</v>
      </c>
      <c r="D159" s="35">
        <v>1696</v>
      </c>
      <c r="E159" s="35">
        <v>1463</v>
      </c>
      <c r="I159">
        <v>7</v>
      </c>
      <c r="J159">
        <v>10</v>
      </c>
      <c r="L159">
        <v>121</v>
      </c>
      <c r="M159">
        <v>95</v>
      </c>
      <c r="N159">
        <v>37</v>
      </c>
      <c r="O159">
        <v>4</v>
      </c>
      <c r="Q159" s="35">
        <v>1023</v>
      </c>
      <c r="R159" s="35"/>
      <c r="S159" s="35">
        <v>3585</v>
      </c>
      <c r="T159" s="35">
        <v>1399</v>
      </c>
      <c r="U159">
        <v>442</v>
      </c>
      <c r="V159">
        <v>298</v>
      </c>
      <c r="W159">
        <v>324</v>
      </c>
      <c r="X159">
        <v>9</v>
      </c>
      <c r="Y159">
        <v>4</v>
      </c>
      <c r="Z159">
        <v>7</v>
      </c>
      <c r="AA159">
        <v>4</v>
      </c>
      <c r="AB159">
        <v>22</v>
      </c>
      <c r="AF159">
        <v>92</v>
      </c>
      <c r="AG159">
        <v>269</v>
      </c>
      <c r="AI159">
        <v>269</v>
      </c>
    </row>
    <row r="160" spans="1:35">
      <c r="A160" s="36">
        <v>43138</v>
      </c>
      <c r="B160" t="s">
        <v>186</v>
      </c>
      <c r="C160">
        <v>390</v>
      </c>
      <c r="D160">
        <v>91</v>
      </c>
      <c r="E160">
        <v>66</v>
      </c>
      <c r="F160">
        <v>3</v>
      </c>
      <c r="I160">
        <v>6</v>
      </c>
      <c r="L160">
        <v>52</v>
      </c>
      <c r="Q160">
        <v>75</v>
      </c>
      <c r="S160">
        <v>263</v>
      </c>
      <c r="T160">
        <v>88</v>
      </c>
      <c r="W160">
        <v>11</v>
      </c>
      <c r="AB160">
        <v>22</v>
      </c>
      <c r="AF160">
        <v>3</v>
      </c>
      <c r="AG160">
        <v>89</v>
      </c>
      <c r="AI160">
        <v>89</v>
      </c>
    </row>
    <row r="161" spans="1:35">
      <c r="A161" s="36">
        <v>43138</v>
      </c>
      <c r="B161" t="s">
        <v>187</v>
      </c>
      <c r="C161">
        <v>56</v>
      </c>
      <c r="D161">
        <v>5</v>
      </c>
      <c r="E161">
        <v>6</v>
      </c>
      <c r="Q161">
        <v>5</v>
      </c>
      <c r="S161">
        <v>13</v>
      </c>
      <c r="T161">
        <v>5</v>
      </c>
      <c r="W161">
        <v>4</v>
      </c>
      <c r="AB161">
        <v>8</v>
      </c>
    </row>
    <row r="162" spans="1:35">
      <c r="A162" s="36">
        <v>43138</v>
      </c>
      <c r="B162" t="s">
        <v>188</v>
      </c>
      <c r="C162" s="35">
        <v>9793</v>
      </c>
      <c r="D162" s="35">
        <v>1329</v>
      </c>
      <c r="E162" s="35">
        <v>3618</v>
      </c>
      <c r="J162">
        <v>23</v>
      </c>
      <c r="L162">
        <v>110</v>
      </c>
      <c r="M162">
        <v>5</v>
      </c>
      <c r="N162">
        <v>16</v>
      </c>
      <c r="O162">
        <v>8</v>
      </c>
      <c r="Q162">
        <v>568</v>
      </c>
      <c r="S162" s="35">
        <v>4999</v>
      </c>
      <c r="T162">
        <v>755</v>
      </c>
      <c r="U162">
        <v>246</v>
      </c>
      <c r="V162">
        <v>449</v>
      </c>
      <c r="W162">
        <v>40</v>
      </c>
      <c r="Z162">
        <v>18</v>
      </c>
      <c r="AB162">
        <v>779</v>
      </c>
      <c r="AF162">
        <v>495</v>
      </c>
      <c r="AG162">
        <v>376</v>
      </c>
      <c r="AI162">
        <v>376</v>
      </c>
    </row>
    <row r="163" spans="1:35">
      <c r="A163" s="36">
        <v>43138</v>
      </c>
      <c r="B163" t="s">
        <v>189</v>
      </c>
      <c r="C163">
        <v>689</v>
      </c>
      <c r="D163">
        <v>207</v>
      </c>
      <c r="E163">
        <v>72</v>
      </c>
      <c r="L163">
        <v>14</v>
      </c>
      <c r="Q163">
        <v>188</v>
      </c>
      <c r="S163">
        <v>304</v>
      </c>
      <c r="T163">
        <v>199</v>
      </c>
      <c r="U163">
        <v>4</v>
      </c>
      <c r="V163">
        <v>4</v>
      </c>
      <c r="W163">
        <v>4</v>
      </c>
      <c r="Z163">
        <v>4</v>
      </c>
      <c r="AB163">
        <v>23</v>
      </c>
      <c r="AF163">
        <v>3</v>
      </c>
      <c r="AG163">
        <v>24</v>
      </c>
      <c r="AI163">
        <v>24</v>
      </c>
    </row>
    <row r="164" spans="1:35">
      <c r="A164" s="36">
        <v>43138</v>
      </c>
      <c r="B164" t="s">
        <v>190</v>
      </c>
      <c r="C164" s="35">
        <v>39018</v>
      </c>
      <c r="D164" s="35">
        <v>4505</v>
      </c>
      <c r="E164" s="35">
        <v>18695</v>
      </c>
      <c r="F164">
        <v>16</v>
      </c>
      <c r="I164">
        <v>389</v>
      </c>
      <c r="J164">
        <v>96</v>
      </c>
      <c r="L164" s="35">
        <v>1656</v>
      </c>
      <c r="M164">
        <v>108</v>
      </c>
      <c r="N164">
        <v>21</v>
      </c>
      <c r="O164">
        <v>869</v>
      </c>
      <c r="Q164" s="35">
        <v>3718</v>
      </c>
      <c r="R164" s="35"/>
      <c r="S164" s="35">
        <v>28520</v>
      </c>
      <c r="T164" s="35">
        <v>5910</v>
      </c>
      <c r="U164">
        <v>781</v>
      </c>
      <c r="V164">
        <v>276</v>
      </c>
      <c r="W164">
        <v>995</v>
      </c>
      <c r="Y164">
        <v>3</v>
      </c>
      <c r="Z164">
        <v>146</v>
      </c>
      <c r="AA164">
        <v>131</v>
      </c>
      <c r="AB164">
        <v>817</v>
      </c>
      <c r="AF164">
        <v>426</v>
      </c>
      <c r="AG164" s="35">
        <v>2326</v>
      </c>
      <c r="AH164" s="35"/>
      <c r="AI164" s="35">
        <v>2326</v>
      </c>
    </row>
    <row r="165" spans="1:35">
      <c r="A165" s="36">
        <v>43138</v>
      </c>
      <c r="B165" s="33" t="s">
        <v>524</v>
      </c>
      <c r="C165">
        <v>4</v>
      </c>
    </row>
    <row r="166" spans="1:35">
      <c r="A166" s="36">
        <v>43138</v>
      </c>
      <c r="B166" t="s">
        <v>192</v>
      </c>
      <c r="C166">
        <v>983</v>
      </c>
      <c r="D166">
        <v>82</v>
      </c>
      <c r="E166">
        <v>377</v>
      </c>
      <c r="L166">
        <v>24</v>
      </c>
      <c r="Q166">
        <v>53</v>
      </c>
      <c r="S166">
        <v>530</v>
      </c>
      <c r="T166">
        <v>60</v>
      </c>
      <c r="U166">
        <v>11</v>
      </c>
      <c r="V166">
        <v>13</v>
      </c>
      <c r="AB166">
        <v>21</v>
      </c>
      <c r="AF166">
        <v>27</v>
      </c>
      <c r="AG166">
        <v>79</v>
      </c>
      <c r="AI166">
        <v>79</v>
      </c>
    </row>
    <row r="167" spans="1:35">
      <c r="A167" s="36">
        <v>43138</v>
      </c>
      <c r="B167" s="33" t="s">
        <v>620</v>
      </c>
      <c r="C167">
        <v>130</v>
      </c>
      <c r="D167">
        <v>22</v>
      </c>
      <c r="E167">
        <v>24</v>
      </c>
      <c r="Q167">
        <v>18</v>
      </c>
      <c r="S167">
        <v>50</v>
      </c>
      <c r="T167">
        <v>20</v>
      </c>
      <c r="U167">
        <v>8</v>
      </c>
      <c r="AB167">
        <v>3</v>
      </c>
    </row>
    <row r="168" spans="1:35">
      <c r="A168" s="36">
        <v>43138</v>
      </c>
      <c r="B168" t="s">
        <v>194</v>
      </c>
      <c r="C168" s="35">
        <v>30858</v>
      </c>
      <c r="D168" s="35">
        <v>3148</v>
      </c>
      <c r="E168" s="35">
        <v>14509</v>
      </c>
      <c r="F168">
        <v>48</v>
      </c>
      <c r="I168">
        <v>43</v>
      </c>
      <c r="J168">
        <v>61</v>
      </c>
      <c r="L168" s="35">
        <v>2986</v>
      </c>
      <c r="M168">
        <v>998</v>
      </c>
      <c r="N168">
        <v>6</v>
      </c>
      <c r="O168">
        <v>606</v>
      </c>
      <c r="Q168" s="35">
        <v>2303</v>
      </c>
      <c r="R168" s="35"/>
      <c r="S168" s="35">
        <v>25316</v>
      </c>
      <c r="T168" s="35">
        <v>2688</v>
      </c>
      <c r="U168">
        <v>648</v>
      </c>
      <c r="V168">
        <v>41</v>
      </c>
      <c r="W168">
        <v>21</v>
      </c>
      <c r="Y168">
        <v>22</v>
      </c>
      <c r="Z168">
        <v>8</v>
      </c>
      <c r="AA168">
        <v>127</v>
      </c>
      <c r="AB168">
        <v>111</v>
      </c>
      <c r="AF168">
        <v>301</v>
      </c>
      <c r="AG168" s="35">
        <v>5856</v>
      </c>
      <c r="AH168" s="35"/>
      <c r="AI168" s="35">
        <v>5856</v>
      </c>
    </row>
    <row r="169" spans="1:35">
      <c r="A169" s="36">
        <v>43138</v>
      </c>
      <c r="B169" t="s">
        <v>195</v>
      </c>
      <c r="C169">
        <v>52</v>
      </c>
      <c r="D169">
        <v>9</v>
      </c>
      <c r="Q169">
        <v>3</v>
      </c>
      <c r="S169">
        <v>13</v>
      </c>
      <c r="T169">
        <v>4</v>
      </c>
      <c r="AB169">
        <v>9</v>
      </c>
      <c r="AG169">
        <v>3</v>
      </c>
      <c r="AI169">
        <v>3</v>
      </c>
    </row>
    <row r="170" spans="1:35">
      <c r="A170" s="36">
        <v>43138</v>
      </c>
      <c r="B170" t="s">
        <v>196</v>
      </c>
      <c r="C170">
        <v>388</v>
      </c>
      <c r="D170">
        <v>44</v>
      </c>
      <c r="E170">
        <v>73</v>
      </c>
      <c r="L170">
        <v>13</v>
      </c>
      <c r="M170">
        <v>8</v>
      </c>
      <c r="O170">
        <v>3</v>
      </c>
      <c r="Q170">
        <v>19</v>
      </c>
      <c r="S170">
        <v>145</v>
      </c>
      <c r="T170">
        <v>29</v>
      </c>
      <c r="U170">
        <v>22</v>
      </c>
      <c r="V170">
        <v>17</v>
      </c>
      <c r="W170">
        <v>5</v>
      </c>
      <c r="AB170">
        <v>3</v>
      </c>
      <c r="AF170">
        <v>18</v>
      </c>
      <c r="AG170">
        <v>22</v>
      </c>
      <c r="AI170">
        <v>22</v>
      </c>
    </row>
    <row r="171" spans="1:35">
      <c r="A171" s="36">
        <v>43138</v>
      </c>
      <c r="B171" t="s">
        <v>197</v>
      </c>
      <c r="C171">
        <v>132</v>
      </c>
      <c r="E171">
        <v>26</v>
      </c>
      <c r="S171">
        <v>27</v>
      </c>
      <c r="AB171">
        <v>7</v>
      </c>
      <c r="AF171">
        <v>22</v>
      </c>
    </row>
    <row r="172" spans="1:35">
      <c r="A172" s="36">
        <v>43138</v>
      </c>
      <c r="B172" t="s">
        <v>198</v>
      </c>
      <c r="C172">
        <v>745</v>
      </c>
      <c r="D172">
        <v>120</v>
      </c>
      <c r="E172">
        <v>224</v>
      </c>
      <c r="I172">
        <v>17</v>
      </c>
      <c r="L172">
        <v>84</v>
      </c>
      <c r="Q172">
        <v>43</v>
      </c>
      <c r="S172">
        <v>584</v>
      </c>
      <c r="T172">
        <v>53</v>
      </c>
      <c r="AF172">
        <v>6</v>
      </c>
      <c r="AG172">
        <v>221</v>
      </c>
      <c r="AI172">
        <v>221</v>
      </c>
    </row>
    <row r="173" spans="1:35">
      <c r="A173" s="36">
        <v>43138</v>
      </c>
      <c r="B173" t="s">
        <v>199</v>
      </c>
      <c r="C173" s="35">
        <v>16090</v>
      </c>
      <c r="D173" s="35">
        <v>3966</v>
      </c>
      <c r="E173" s="35">
        <v>6286</v>
      </c>
      <c r="F173">
        <v>11</v>
      </c>
      <c r="I173">
        <v>41</v>
      </c>
      <c r="J173">
        <v>25</v>
      </c>
      <c r="L173">
        <v>614</v>
      </c>
      <c r="M173">
        <v>105</v>
      </c>
      <c r="O173">
        <v>162</v>
      </c>
      <c r="Q173" s="35">
        <v>3740</v>
      </c>
      <c r="R173" s="35"/>
      <c r="S173" s="35">
        <v>11404</v>
      </c>
      <c r="T173" s="35">
        <v>3958</v>
      </c>
      <c r="U173">
        <v>163</v>
      </c>
      <c r="V173">
        <v>30</v>
      </c>
      <c r="W173">
        <v>165</v>
      </c>
      <c r="X173">
        <v>3</v>
      </c>
      <c r="Y173">
        <v>4</v>
      </c>
      <c r="Z173">
        <v>98</v>
      </c>
      <c r="AA173">
        <v>28</v>
      </c>
      <c r="AB173">
        <v>87</v>
      </c>
      <c r="AF173">
        <v>154</v>
      </c>
      <c r="AG173">
        <v>804</v>
      </c>
      <c r="AI173">
        <v>804</v>
      </c>
    </row>
    <row r="174" spans="1:35">
      <c r="A174" s="36">
        <v>43138</v>
      </c>
      <c r="B174" t="s">
        <v>200</v>
      </c>
      <c r="C174" s="35">
        <v>6774</v>
      </c>
      <c r="D174">
        <v>712</v>
      </c>
      <c r="E174" s="35">
        <v>4428</v>
      </c>
      <c r="I174">
        <v>16</v>
      </c>
      <c r="J174">
        <v>7</v>
      </c>
      <c r="L174">
        <v>138</v>
      </c>
      <c r="M174">
        <v>43</v>
      </c>
      <c r="O174">
        <v>22</v>
      </c>
      <c r="Q174">
        <v>455</v>
      </c>
      <c r="S174" s="35">
        <v>5360</v>
      </c>
      <c r="T174">
        <v>471</v>
      </c>
      <c r="U174">
        <v>154</v>
      </c>
      <c r="V174">
        <v>33</v>
      </c>
      <c r="W174">
        <v>49</v>
      </c>
      <c r="Z174">
        <v>42</v>
      </c>
      <c r="AA174">
        <v>5</v>
      </c>
      <c r="AB174">
        <v>8</v>
      </c>
      <c r="AF174">
        <v>20</v>
      </c>
      <c r="AG174">
        <v>254</v>
      </c>
      <c r="AI174">
        <v>254</v>
      </c>
    </row>
    <row r="175" spans="1:35">
      <c r="A175" s="36">
        <v>43138</v>
      </c>
      <c r="B175" t="s">
        <v>201</v>
      </c>
      <c r="C175" s="35">
        <v>95418</v>
      </c>
      <c r="D175" s="35">
        <v>11986</v>
      </c>
      <c r="E175" s="35">
        <v>53863</v>
      </c>
      <c r="F175">
        <v>13</v>
      </c>
      <c r="I175">
        <v>78</v>
      </c>
      <c r="J175">
        <v>123</v>
      </c>
      <c r="K175">
        <v>28</v>
      </c>
      <c r="L175" s="35">
        <v>1700</v>
      </c>
      <c r="M175" s="35">
        <v>1256</v>
      </c>
      <c r="N175">
        <v>138</v>
      </c>
      <c r="O175">
        <v>60</v>
      </c>
      <c r="Q175" s="35">
        <v>8563</v>
      </c>
      <c r="R175" s="35"/>
      <c r="S175" s="35">
        <v>66973</v>
      </c>
      <c r="T175" s="35">
        <v>9381</v>
      </c>
      <c r="U175" s="35">
        <v>2637</v>
      </c>
      <c r="V175" s="35">
        <v>3125</v>
      </c>
      <c r="W175">
        <v>50</v>
      </c>
      <c r="X175">
        <v>49</v>
      </c>
      <c r="Z175">
        <v>232</v>
      </c>
      <c r="AA175">
        <v>356</v>
      </c>
      <c r="AB175">
        <v>311</v>
      </c>
      <c r="AF175">
        <v>670</v>
      </c>
      <c r="AG175" s="35">
        <v>2892</v>
      </c>
      <c r="AH175" s="35"/>
      <c r="AI175" s="35">
        <v>2892</v>
      </c>
    </row>
    <row r="176" spans="1:35">
      <c r="A176" s="36">
        <v>43138</v>
      </c>
      <c r="B176" t="s">
        <v>202</v>
      </c>
      <c r="C176">
        <v>416</v>
      </c>
      <c r="D176">
        <v>102</v>
      </c>
      <c r="E176">
        <v>37</v>
      </c>
      <c r="J176">
        <v>3</v>
      </c>
      <c r="L176">
        <v>3</v>
      </c>
      <c r="Q176">
        <v>75</v>
      </c>
      <c r="S176">
        <v>158</v>
      </c>
      <c r="T176">
        <v>86</v>
      </c>
      <c r="U176">
        <v>8</v>
      </c>
      <c r="V176">
        <v>4</v>
      </c>
      <c r="W176">
        <v>19</v>
      </c>
      <c r="Z176">
        <v>41</v>
      </c>
      <c r="AB176">
        <v>6</v>
      </c>
      <c r="AG176">
        <v>8</v>
      </c>
      <c r="AI176">
        <v>8</v>
      </c>
    </row>
    <row r="177" spans="1:35">
      <c r="A177" s="36">
        <v>43138</v>
      </c>
      <c r="B177" t="s">
        <v>203</v>
      </c>
      <c r="C177" s="35">
        <v>4002</v>
      </c>
      <c r="E177" s="35">
        <v>1794</v>
      </c>
      <c r="I177">
        <v>136</v>
      </c>
      <c r="J177">
        <v>6</v>
      </c>
      <c r="L177">
        <v>190</v>
      </c>
      <c r="O177">
        <v>3</v>
      </c>
      <c r="S177" s="35">
        <v>1985</v>
      </c>
      <c r="Z177">
        <v>4</v>
      </c>
      <c r="AB177">
        <v>97</v>
      </c>
      <c r="AF177" s="35">
        <v>1696</v>
      </c>
      <c r="AG177">
        <v>64</v>
      </c>
      <c r="AI177">
        <v>64</v>
      </c>
    </row>
    <row r="178" spans="1:35">
      <c r="A178" s="36">
        <v>43138</v>
      </c>
      <c r="B178" t="s">
        <v>204</v>
      </c>
      <c r="C178">
        <v>26</v>
      </c>
      <c r="E178">
        <v>5</v>
      </c>
      <c r="S178">
        <v>7</v>
      </c>
      <c r="T178">
        <v>3</v>
      </c>
      <c r="W178">
        <v>5</v>
      </c>
      <c r="AB178">
        <v>3</v>
      </c>
    </row>
    <row r="179" spans="1:35">
      <c r="A179" s="36">
        <v>43138</v>
      </c>
      <c r="B179" t="s">
        <v>205</v>
      </c>
      <c r="C179">
        <v>538</v>
      </c>
      <c r="D179">
        <v>111</v>
      </c>
      <c r="E179">
        <v>148</v>
      </c>
      <c r="F179">
        <v>3</v>
      </c>
      <c r="I179">
        <v>25</v>
      </c>
      <c r="L179">
        <v>108</v>
      </c>
      <c r="Q179">
        <v>87</v>
      </c>
      <c r="S179">
        <v>415</v>
      </c>
      <c r="T179">
        <v>91</v>
      </c>
      <c r="W179">
        <v>8</v>
      </c>
      <c r="AB179">
        <v>24</v>
      </c>
      <c r="AF179">
        <v>10</v>
      </c>
      <c r="AG179">
        <v>128</v>
      </c>
      <c r="AI179">
        <v>128</v>
      </c>
    </row>
    <row r="180" spans="1:35">
      <c r="A180" s="36">
        <v>43138</v>
      </c>
      <c r="B180" t="s">
        <v>206</v>
      </c>
      <c r="C180" s="35">
        <v>8340</v>
      </c>
      <c r="D180">
        <v>791</v>
      </c>
      <c r="E180">
        <v>589</v>
      </c>
      <c r="F180">
        <v>10</v>
      </c>
      <c r="I180">
        <v>14</v>
      </c>
      <c r="J180">
        <v>118</v>
      </c>
      <c r="L180">
        <v>213</v>
      </c>
      <c r="M180">
        <v>100</v>
      </c>
      <c r="O180">
        <v>37</v>
      </c>
      <c r="Q180">
        <v>196</v>
      </c>
      <c r="S180" s="35">
        <v>5346</v>
      </c>
      <c r="T180">
        <v>247</v>
      </c>
      <c r="U180">
        <v>357</v>
      </c>
      <c r="V180">
        <v>53</v>
      </c>
      <c r="W180">
        <v>160</v>
      </c>
      <c r="Y180">
        <v>7</v>
      </c>
      <c r="Z180">
        <v>30</v>
      </c>
      <c r="AA180">
        <v>62</v>
      </c>
      <c r="AB180">
        <v>24</v>
      </c>
      <c r="AF180">
        <v>71</v>
      </c>
      <c r="AG180" s="35">
        <v>3746</v>
      </c>
      <c r="AH180" s="35"/>
      <c r="AI180" s="35">
        <v>3746</v>
      </c>
    </row>
    <row r="181" spans="1:35">
      <c r="A181" s="36">
        <v>43138</v>
      </c>
      <c r="B181" t="s">
        <v>207</v>
      </c>
      <c r="C181">
        <v>748</v>
      </c>
      <c r="E181">
        <v>150</v>
      </c>
      <c r="F181">
        <v>4</v>
      </c>
      <c r="K181">
        <v>27</v>
      </c>
      <c r="S181">
        <v>164</v>
      </c>
      <c r="T181">
        <v>11</v>
      </c>
      <c r="U181">
        <v>88</v>
      </c>
      <c r="Y181">
        <v>5</v>
      </c>
      <c r="AB181">
        <v>16</v>
      </c>
      <c r="AF181">
        <v>40</v>
      </c>
    </row>
    <row r="182" spans="1:35">
      <c r="A182" s="36">
        <v>43138</v>
      </c>
      <c r="B182" t="s">
        <v>208</v>
      </c>
      <c r="C182" s="35">
        <v>4983</v>
      </c>
      <c r="D182">
        <v>688</v>
      </c>
      <c r="E182" s="35">
        <v>2583</v>
      </c>
      <c r="F182">
        <v>5</v>
      </c>
      <c r="I182">
        <v>49</v>
      </c>
      <c r="J182">
        <v>30</v>
      </c>
      <c r="L182">
        <v>260</v>
      </c>
      <c r="M182">
        <v>46</v>
      </c>
      <c r="O182">
        <v>121</v>
      </c>
      <c r="Q182">
        <v>501</v>
      </c>
      <c r="S182" s="35">
        <v>4023</v>
      </c>
      <c r="T182">
        <v>586</v>
      </c>
      <c r="U182">
        <v>139</v>
      </c>
      <c r="V182">
        <v>16</v>
      </c>
      <c r="W182">
        <v>21</v>
      </c>
      <c r="Y182">
        <v>14</v>
      </c>
      <c r="Z182">
        <v>6</v>
      </c>
      <c r="AA182">
        <v>12</v>
      </c>
      <c r="AB182">
        <v>5</v>
      </c>
      <c r="AF182">
        <v>18</v>
      </c>
      <c r="AG182">
        <v>469</v>
      </c>
      <c r="AI182">
        <v>469</v>
      </c>
    </row>
    <row r="183" spans="1:35">
      <c r="A183" s="36">
        <v>43138</v>
      </c>
      <c r="B183" t="s">
        <v>209</v>
      </c>
      <c r="C183" s="35">
        <v>5191</v>
      </c>
      <c r="D183" s="35">
        <v>1183</v>
      </c>
      <c r="E183" s="35">
        <v>1514</v>
      </c>
      <c r="F183">
        <v>5</v>
      </c>
      <c r="I183">
        <v>101</v>
      </c>
      <c r="J183">
        <v>11</v>
      </c>
      <c r="L183">
        <v>262</v>
      </c>
      <c r="M183">
        <v>123</v>
      </c>
      <c r="O183">
        <v>4</v>
      </c>
      <c r="Q183" s="35">
        <v>1118</v>
      </c>
      <c r="R183" s="35"/>
      <c r="S183" s="35">
        <v>3677</v>
      </c>
      <c r="T183" s="35">
        <v>1379</v>
      </c>
      <c r="U183">
        <v>61</v>
      </c>
      <c r="V183">
        <v>14</v>
      </c>
      <c r="W183">
        <v>219</v>
      </c>
      <c r="Z183">
        <v>23</v>
      </c>
      <c r="AA183">
        <v>24</v>
      </c>
      <c r="AB183">
        <v>35</v>
      </c>
      <c r="AF183">
        <v>79</v>
      </c>
      <c r="AG183">
        <v>502</v>
      </c>
      <c r="AI183">
        <v>502</v>
      </c>
    </row>
    <row r="184" spans="1:35">
      <c r="A184" s="36">
        <v>43138</v>
      </c>
      <c r="B184" t="s">
        <v>210</v>
      </c>
      <c r="C184">
        <v>58</v>
      </c>
      <c r="D184">
        <v>8</v>
      </c>
      <c r="Q184">
        <v>6</v>
      </c>
      <c r="S184">
        <v>12</v>
      </c>
      <c r="T184">
        <v>6</v>
      </c>
      <c r="W184">
        <v>3</v>
      </c>
      <c r="AB184">
        <v>4</v>
      </c>
    </row>
    <row r="185" spans="1:35">
      <c r="A185" s="36">
        <v>43138</v>
      </c>
      <c r="B185" t="s">
        <v>211</v>
      </c>
      <c r="C185">
        <v>41</v>
      </c>
      <c r="D185">
        <v>7</v>
      </c>
      <c r="E185">
        <v>5</v>
      </c>
      <c r="L185">
        <v>3</v>
      </c>
      <c r="S185">
        <v>15</v>
      </c>
    </row>
    <row r="186" spans="1:35">
      <c r="A186" s="36">
        <v>43138</v>
      </c>
      <c r="B186" t="s">
        <v>212</v>
      </c>
      <c r="C186">
        <v>697</v>
      </c>
      <c r="D186">
        <v>132</v>
      </c>
      <c r="E186">
        <v>138</v>
      </c>
      <c r="J186">
        <v>4</v>
      </c>
      <c r="L186">
        <v>63</v>
      </c>
      <c r="Q186">
        <v>54</v>
      </c>
      <c r="S186">
        <v>356</v>
      </c>
      <c r="T186">
        <v>63</v>
      </c>
      <c r="U186">
        <v>7</v>
      </c>
      <c r="V186">
        <v>26</v>
      </c>
      <c r="W186">
        <v>14</v>
      </c>
      <c r="AA186">
        <v>3</v>
      </c>
      <c r="AB186">
        <v>3</v>
      </c>
      <c r="AF186">
        <v>13</v>
      </c>
      <c r="AG186">
        <v>100</v>
      </c>
      <c r="AI186">
        <v>100</v>
      </c>
    </row>
    <row r="187" spans="1:35">
      <c r="A187" s="36">
        <v>43138</v>
      </c>
      <c r="B187" t="s">
        <v>213</v>
      </c>
      <c r="C187">
        <v>2</v>
      </c>
    </row>
    <row r="188" spans="1:35">
      <c r="A188" s="36">
        <v>43138</v>
      </c>
      <c r="B188" t="s">
        <v>214</v>
      </c>
      <c r="C188">
        <v>180</v>
      </c>
      <c r="D188">
        <v>19</v>
      </c>
      <c r="E188">
        <v>80</v>
      </c>
      <c r="Q188">
        <v>10</v>
      </c>
      <c r="S188">
        <v>117</v>
      </c>
      <c r="T188">
        <v>11</v>
      </c>
      <c r="AB188">
        <v>6</v>
      </c>
      <c r="AF188">
        <v>6</v>
      </c>
      <c r="AG188">
        <v>17</v>
      </c>
      <c r="AI188">
        <v>17</v>
      </c>
    </row>
    <row r="189" spans="1:35">
      <c r="A189" s="36">
        <v>43138</v>
      </c>
      <c r="B189" t="s">
        <v>479</v>
      </c>
      <c r="C189">
        <v>79</v>
      </c>
      <c r="D189">
        <v>25</v>
      </c>
      <c r="E189">
        <v>8</v>
      </c>
      <c r="L189">
        <v>5</v>
      </c>
      <c r="O189">
        <v>4</v>
      </c>
      <c r="Q189">
        <v>15</v>
      </c>
      <c r="S189">
        <v>45</v>
      </c>
      <c r="T189">
        <v>20</v>
      </c>
      <c r="W189">
        <v>5</v>
      </c>
      <c r="AB189">
        <v>4</v>
      </c>
      <c r="AF189">
        <v>4</v>
      </c>
      <c r="AG189">
        <v>3</v>
      </c>
      <c r="AI189">
        <v>3</v>
      </c>
    </row>
    <row r="190" spans="1:35">
      <c r="A190" s="36">
        <v>43138</v>
      </c>
      <c r="B190" t="s">
        <v>216</v>
      </c>
      <c r="C190">
        <v>394</v>
      </c>
      <c r="D190">
        <v>78</v>
      </c>
      <c r="E190">
        <v>22</v>
      </c>
      <c r="L190">
        <v>12</v>
      </c>
      <c r="M190">
        <v>4</v>
      </c>
      <c r="Q190">
        <v>52</v>
      </c>
      <c r="S190">
        <v>157</v>
      </c>
      <c r="T190">
        <v>71</v>
      </c>
      <c r="U190">
        <v>16</v>
      </c>
      <c r="V190">
        <v>9</v>
      </c>
      <c r="W190">
        <v>6</v>
      </c>
      <c r="AB190">
        <v>13</v>
      </c>
      <c r="AF190">
        <v>4</v>
      </c>
      <c r="AG190">
        <v>38</v>
      </c>
      <c r="AI190">
        <v>38</v>
      </c>
    </row>
    <row r="191" spans="1:35">
      <c r="A191" s="36">
        <v>43138</v>
      </c>
      <c r="B191" s="33" t="s">
        <v>571</v>
      </c>
      <c r="C191">
        <v>185</v>
      </c>
      <c r="E191">
        <v>30</v>
      </c>
      <c r="L191">
        <v>44</v>
      </c>
      <c r="S191">
        <v>85</v>
      </c>
      <c r="AB191">
        <v>8</v>
      </c>
      <c r="AF191">
        <v>3</v>
      </c>
      <c r="AG191">
        <v>66</v>
      </c>
      <c r="AI191">
        <v>66</v>
      </c>
    </row>
    <row r="192" spans="1:35">
      <c r="A192" s="36">
        <v>43138</v>
      </c>
      <c r="B192" t="s">
        <v>218</v>
      </c>
      <c r="C192">
        <v>6</v>
      </c>
    </row>
    <row r="193" spans="1:35">
      <c r="A193" s="36">
        <v>43138</v>
      </c>
      <c r="B193" t="s">
        <v>219</v>
      </c>
      <c r="C193">
        <v>73</v>
      </c>
      <c r="D193">
        <v>21</v>
      </c>
      <c r="E193">
        <v>5</v>
      </c>
      <c r="L193">
        <v>7</v>
      </c>
      <c r="M193">
        <v>4</v>
      </c>
      <c r="Q193">
        <v>14</v>
      </c>
      <c r="S193">
        <v>35</v>
      </c>
      <c r="T193">
        <v>15</v>
      </c>
      <c r="W193">
        <v>14</v>
      </c>
      <c r="AB193">
        <v>4</v>
      </c>
    </row>
    <row r="194" spans="1:35">
      <c r="A194" s="36">
        <v>43138</v>
      </c>
      <c r="B194" t="s">
        <v>220</v>
      </c>
      <c r="C194">
        <v>135</v>
      </c>
      <c r="E194">
        <v>24</v>
      </c>
      <c r="L194">
        <v>28</v>
      </c>
      <c r="S194">
        <v>65</v>
      </c>
      <c r="AB194">
        <v>26</v>
      </c>
      <c r="AF194">
        <v>7</v>
      </c>
      <c r="AG194">
        <v>40</v>
      </c>
      <c r="AI194">
        <v>40</v>
      </c>
    </row>
    <row r="195" spans="1:35">
      <c r="A195" s="36">
        <v>43138</v>
      </c>
      <c r="B195" t="s">
        <v>221</v>
      </c>
      <c r="C195">
        <v>12</v>
      </c>
      <c r="E195">
        <v>3</v>
      </c>
    </row>
    <row r="196" spans="1:35">
      <c r="A196" s="36">
        <v>43138</v>
      </c>
      <c r="B196" t="s">
        <v>222</v>
      </c>
      <c r="C196">
        <v>123</v>
      </c>
      <c r="D196">
        <v>15</v>
      </c>
      <c r="E196">
        <v>18</v>
      </c>
      <c r="L196">
        <v>4</v>
      </c>
      <c r="Q196">
        <v>9</v>
      </c>
      <c r="S196">
        <v>39</v>
      </c>
      <c r="T196">
        <v>11</v>
      </c>
      <c r="AF196">
        <v>11</v>
      </c>
      <c r="AG196">
        <v>4</v>
      </c>
      <c r="AI196">
        <v>4</v>
      </c>
    </row>
    <row r="197" spans="1:35">
      <c r="A197" s="36">
        <v>43138</v>
      </c>
      <c r="B197" t="s">
        <v>223</v>
      </c>
      <c r="C197" s="35">
        <v>27703</v>
      </c>
      <c r="D197" s="35">
        <v>3469</v>
      </c>
      <c r="E197" s="35">
        <v>4793</v>
      </c>
      <c r="F197">
        <v>12</v>
      </c>
      <c r="I197">
        <v>25</v>
      </c>
      <c r="J197">
        <v>22</v>
      </c>
      <c r="K197">
        <v>9</v>
      </c>
      <c r="L197" s="35">
        <v>2515</v>
      </c>
      <c r="M197">
        <v>27</v>
      </c>
      <c r="N197">
        <v>62</v>
      </c>
      <c r="O197">
        <v>56</v>
      </c>
      <c r="Q197" s="35">
        <v>2626</v>
      </c>
      <c r="R197" s="35"/>
      <c r="S197" s="35">
        <v>11614</v>
      </c>
      <c r="T197" s="35">
        <v>3042</v>
      </c>
      <c r="U197" s="35">
        <v>1550</v>
      </c>
      <c r="V197">
        <v>528</v>
      </c>
      <c r="W197">
        <v>79</v>
      </c>
      <c r="Y197">
        <v>19</v>
      </c>
      <c r="Z197">
        <v>100</v>
      </c>
      <c r="AA197">
        <v>78</v>
      </c>
      <c r="AB197" s="35">
        <v>3954</v>
      </c>
      <c r="AF197">
        <v>719</v>
      </c>
      <c r="AG197" s="35">
        <v>3326</v>
      </c>
      <c r="AH197" s="35"/>
      <c r="AI197" s="35">
        <v>3326</v>
      </c>
    </row>
    <row r="198" spans="1:35">
      <c r="A198" s="36">
        <v>43138</v>
      </c>
      <c r="B198" t="s">
        <v>224</v>
      </c>
      <c r="C198">
        <v>169</v>
      </c>
      <c r="D198">
        <v>18</v>
      </c>
      <c r="E198">
        <v>72</v>
      </c>
      <c r="Q198">
        <v>9</v>
      </c>
      <c r="S198">
        <v>86</v>
      </c>
      <c r="T198">
        <v>12</v>
      </c>
      <c r="U198">
        <v>21</v>
      </c>
      <c r="V198">
        <v>7</v>
      </c>
      <c r="AF198">
        <v>3</v>
      </c>
    </row>
    <row r="199" spans="1:35">
      <c r="A199" s="36">
        <v>43138</v>
      </c>
      <c r="B199" t="s">
        <v>225</v>
      </c>
      <c r="C199">
        <v>38</v>
      </c>
      <c r="D199">
        <v>4</v>
      </c>
      <c r="S199">
        <v>9</v>
      </c>
      <c r="U199">
        <v>3</v>
      </c>
      <c r="AB199">
        <v>6</v>
      </c>
      <c r="AG199">
        <v>3</v>
      </c>
      <c r="AI199">
        <v>3</v>
      </c>
    </row>
    <row r="200" spans="1:35">
      <c r="A200" s="36">
        <v>43138</v>
      </c>
      <c r="B200" t="s">
        <v>226</v>
      </c>
      <c r="C200">
        <v>6</v>
      </c>
    </row>
    <row r="201" spans="1:35">
      <c r="A201" s="36">
        <v>43138</v>
      </c>
      <c r="B201" t="s">
        <v>227</v>
      </c>
      <c r="C201" s="35">
        <v>1234</v>
      </c>
      <c r="D201">
        <v>103</v>
      </c>
      <c r="E201">
        <v>539</v>
      </c>
      <c r="J201">
        <v>4</v>
      </c>
      <c r="L201">
        <v>99</v>
      </c>
      <c r="M201">
        <v>4</v>
      </c>
      <c r="Q201">
        <v>48</v>
      </c>
      <c r="S201">
        <v>821</v>
      </c>
      <c r="T201">
        <v>53</v>
      </c>
      <c r="U201">
        <v>4</v>
      </c>
      <c r="Z201">
        <v>3</v>
      </c>
      <c r="AA201">
        <v>3</v>
      </c>
      <c r="AB201">
        <v>30</v>
      </c>
      <c r="AF201">
        <v>23</v>
      </c>
      <c r="AG201">
        <v>188</v>
      </c>
      <c r="AI201">
        <v>188</v>
      </c>
    </row>
    <row r="202" spans="1:35">
      <c r="A202" s="36">
        <v>43138</v>
      </c>
      <c r="B202" t="s">
        <v>228</v>
      </c>
      <c r="C202">
        <v>58</v>
      </c>
      <c r="D202">
        <v>8</v>
      </c>
      <c r="E202">
        <v>3</v>
      </c>
      <c r="Q202">
        <v>4</v>
      </c>
      <c r="S202">
        <v>16</v>
      </c>
      <c r="T202">
        <v>5</v>
      </c>
      <c r="W202">
        <v>7</v>
      </c>
      <c r="AB202">
        <v>7</v>
      </c>
      <c r="AG202">
        <v>4</v>
      </c>
      <c r="AI202">
        <v>4</v>
      </c>
    </row>
    <row r="203" spans="1:35">
      <c r="A203" s="36">
        <v>43138</v>
      </c>
      <c r="B203" t="s">
        <v>229</v>
      </c>
      <c r="C203" s="35">
        <v>15739</v>
      </c>
      <c r="D203" s="35">
        <v>1012</v>
      </c>
      <c r="E203" s="35">
        <v>3293</v>
      </c>
      <c r="F203">
        <v>29</v>
      </c>
      <c r="I203">
        <v>25</v>
      </c>
      <c r="J203">
        <v>37</v>
      </c>
      <c r="L203" s="35">
        <v>1783</v>
      </c>
      <c r="M203">
        <v>45</v>
      </c>
      <c r="N203">
        <v>5</v>
      </c>
      <c r="O203">
        <v>20</v>
      </c>
      <c r="Q203">
        <v>488</v>
      </c>
      <c r="S203" s="35">
        <v>6674</v>
      </c>
      <c r="T203">
        <v>754</v>
      </c>
      <c r="U203">
        <v>116</v>
      </c>
      <c r="V203">
        <v>47</v>
      </c>
      <c r="W203">
        <v>37</v>
      </c>
      <c r="Y203">
        <v>15</v>
      </c>
      <c r="Z203">
        <v>69</v>
      </c>
      <c r="AA203">
        <v>33</v>
      </c>
      <c r="AB203">
        <v>416</v>
      </c>
      <c r="AF203" s="35">
        <v>1118</v>
      </c>
      <c r="AG203" s="35">
        <v>2058</v>
      </c>
      <c r="AH203" s="35"/>
      <c r="AI203" s="35">
        <v>2058</v>
      </c>
    </row>
    <row r="204" spans="1:35">
      <c r="A204" s="36">
        <v>43138</v>
      </c>
      <c r="B204" s="33" t="s">
        <v>546</v>
      </c>
      <c r="C204">
        <v>266</v>
      </c>
      <c r="D204">
        <v>72</v>
      </c>
      <c r="E204">
        <v>69</v>
      </c>
      <c r="L204">
        <v>27</v>
      </c>
      <c r="Q204">
        <v>42</v>
      </c>
      <c r="S204">
        <v>177</v>
      </c>
      <c r="T204">
        <v>44</v>
      </c>
      <c r="V204">
        <v>9</v>
      </c>
      <c r="W204">
        <v>6</v>
      </c>
      <c r="AB204">
        <v>5</v>
      </c>
      <c r="AF204">
        <v>11</v>
      </c>
      <c r="AG204">
        <v>43</v>
      </c>
      <c r="AI204">
        <v>43</v>
      </c>
    </row>
    <row r="205" spans="1:35">
      <c r="A205" s="36">
        <v>43138</v>
      </c>
      <c r="B205" t="s">
        <v>231</v>
      </c>
      <c r="C205" s="35">
        <v>8410</v>
      </c>
      <c r="D205" s="35">
        <v>1997</v>
      </c>
      <c r="E205">
        <v>113</v>
      </c>
      <c r="I205">
        <v>29</v>
      </c>
      <c r="K205">
        <v>19</v>
      </c>
      <c r="L205">
        <v>174</v>
      </c>
      <c r="M205">
        <v>65</v>
      </c>
      <c r="N205">
        <v>33</v>
      </c>
      <c r="O205">
        <v>14</v>
      </c>
      <c r="Q205">
        <v>261</v>
      </c>
      <c r="S205" s="35">
        <v>5134</v>
      </c>
      <c r="T205" s="35">
        <v>3614</v>
      </c>
      <c r="U205">
        <v>357</v>
      </c>
      <c r="V205">
        <v>471</v>
      </c>
      <c r="W205">
        <v>14</v>
      </c>
      <c r="Z205">
        <v>304</v>
      </c>
      <c r="AB205">
        <v>89</v>
      </c>
      <c r="AF205">
        <v>24</v>
      </c>
      <c r="AG205">
        <v>85</v>
      </c>
      <c r="AI205">
        <v>85</v>
      </c>
    </row>
    <row r="206" spans="1:35">
      <c r="A206" s="36">
        <v>43138</v>
      </c>
      <c r="B206" t="s">
        <v>232</v>
      </c>
      <c r="C206" s="35">
        <v>2030</v>
      </c>
      <c r="D206">
        <v>395</v>
      </c>
      <c r="E206">
        <v>89</v>
      </c>
      <c r="I206">
        <v>4</v>
      </c>
      <c r="J206">
        <v>20</v>
      </c>
      <c r="L206">
        <v>65</v>
      </c>
      <c r="M206">
        <v>7</v>
      </c>
      <c r="N206">
        <v>8</v>
      </c>
      <c r="O206">
        <v>5</v>
      </c>
      <c r="Q206">
        <v>143</v>
      </c>
      <c r="S206">
        <v>708</v>
      </c>
      <c r="T206">
        <v>229</v>
      </c>
      <c r="U206">
        <v>101</v>
      </c>
      <c r="V206">
        <v>29</v>
      </c>
      <c r="W206">
        <v>256</v>
      </c>
      <c r="Y206">
        <v>44</v>
      </c>
      <c r="Z206">
        <v>26</v>
      </c>
      <c r="AA206">
        <v>3</v>
      </c>
      <c r="AB206">
        <v>111</v>
      </c>
      <c r="AF206">
        <v>11</v>
      </c>
      <c r="AG206">
        <v>93</v>
      </c>
      <c r="AI206">
        <v>93</v>
      </c>
    </row>
    <row r="207" spans="1:35">
      <c r="A207" s="36">
        <v>43138</v>
      </c>
      <c r="B207" t="s">
        <v>233</v>
      </c>
      <c r="C207" s="35">
        <v>14827</v>
      </c>
      <c r="D207" s="35">
        <v>1395</v>
      </c>
      <c r="E207" s="35">
        <v>7182</v>
      </c>
      <c r="I207">
        <v>40</v>
      </c>
      <c r="J207">
        <v>8</v>
      </c>
      <c r="L207">
        <v>307</v>
      </c>
      <c r="M207">
        <v>149</v>
      </c>
      <c r="N207">
        <v>27</v>
      </c>
      <c r="O207">
        <v>9</v>
      </c>
      <c r="Q207">
        <v>860</v>
      </c>
      <c r="S207" s="35">
        <v>8757</v>
      </c>
      <c r="T207">
        <v>936</v>
      </c>
      <c r="U207">
        <v>474</v>
      </c>
      <c r="V207">
        <v>486</v>
      </c>
      <c r="W207">
        <v>190</v>
      </c>
      <c r="X207">
        <v>4</v>
      </c>
      <c r="Z207">
        <v>73</v>
      </c>
      <c r="AA207">
        <v>24</v>
      </c>
      <c r="AB207">
        <v>125</v>
      </c>
      <c r="AF207">
        <v>132</v>
      </c>
      <c r="AG207">
        <v>581</v>
      </c>
      <c r="AI207">
        <v>581</v>
      </c>
    </row>
    <row r="208" spans="1:35">
      <c r="A208" s="36">
        <v>43138</v>
      </c>
      <c r="B208" t="s">
        <v>234</v>
      </c>
      <c r="C208" s="35">
        <v>1057</v>
      </c>
      <c r="D208">
        <v>139</v>
      </c>
      <c r="E208">
        <v>134</v>
      </c>
      <c r="J208">
        <v>13</v>
      </c>
      <c r="L208">
        <v>13</v>
      </c>
      <c r="M208">
        <v>5</v>
      </c>
      <c r="Q208">
        <v>80</v>
      </c>
      <c r="S208">
        <v>353</v>
      </c>
      <c r="T208">
        <v>109</v>
      </c>
      <c r="U208">
        <v>14</v>
      </c>
      <c r="V208">
        <v>4</v>
      </c>
      <c r="W208">
        <v>67</v>
      </c>
      <c r="Z208">
        <v>18</v>
      </c>
      <c r="AA208">
        <v>3</v>
      </c>
      <c r="AB208">
        <v>26</v>
      </c>
      <c r="AF208">
        <v>7</v>
      </c>
      <c r="AG208">
        <v>33</v>
      </c>
      <c r="AI208">
        <v>33</v>
      </c>
    </row>
    <row r="209" spans="1:39">
      <c r="A209" s="36">
        <v>43138</v>
      </c>
      <c r="B209" s="11" t="s">
        <v>346</v>
      </c>
      <c r="C209" s="35">
        <v>158776</v>
      </c>
      <c r="D209" s="35">
        <v>4874</v>
      </c>
      <c r="E209" s="35">
        <v>30824</v>
      </c>
      <c r="F209">
        <v>31</v>
      </c>
      <c r="I209">
        <v>31</v>
      </c>
      <c r="J209">
        <v>351</v>
      </c>
      <c r="L209" s="35">
        <v>6445</v>
      </c>
      <c r="M209">
        <v>88</v>
      </c>
      <c r="O209">
        <v>31</v>
      </c>
      <c r="Q209">
        <v>506</v>
      </c>
      <c r="S209" s="35">
        <v>82652</v>
      </c>
      <c r="T209">
        <v>812</v>
      </c>
      <c r="U209">
        <v>323</v>
      </c>
      <c r="V209" s="35">
        <v>1863</v>
      </c>
      <c r="W209">
        <v>673</v>
      </c>
      <c r="Y209">
        <v>36</v>
      </c>
      <c r="Z209" s="35">
        <v>8729</v>
      </c>
      <c r="AA209" s="35">
        <v>1168</v>
      </c>
      <c r="AB209" s="35">
        <v>1884</v>
      </c>
      <c r="AF209" s="35">
        <v>1682</v>
      </c>
      <c r="AG209" s="35">
        <v>49448</v>
      </c>
      <c r="AH209" s="35"/>
      <c r="AI209" s="35">
        <v>49448</v>
      </c>
    </row>
    <row r="210" spans="1:39">
      <c r="A210" s="36">
        <v>43138</v>
      </c>
      <c r="B210" t="s">
        <v>236</v>
      </c>
      <c r="C210" s="35">
        <v>3547</v>
      </c>
      <c r="D210">
        <v>186</v>
      </c>
      <c r="E210" s="35">
        <v>1051</v>
      </c>
      <c r="I210">
        <v>12</v>
      </c>
      <c r="J210">
        <v>5</v>
      </c>
      <c r="L210">
        <v>85</v>
      </c>
      <c r="M210">
        <v>52</v>
      </c>
      <c r="O210">
        <v>12</v>
      </c>
      <c r="Q210">
        <v>51</v>
      </c>
      <c r="S210" s="35">
        <v>2076</v>
      </c>
      <c r="T210">
        <v>106</v>
      </c>
      <c r="U210">
        <v>84</v>
      </c>
      <c r="V210">
        <v>78</v>
      </c>
      <c r="W210">
        <v>88</v>
      </c>
      <c r="AB210">
        <v>11</v>
      </c>
      <c r="AF210">
        <v>80</v>
      </c>
      <c r="AG210">
        <v>795</v>
      </c>
      <c r="AI210">
        <v>795</v>
      </c>
    </row>
    <row r="211" spans="1:39">
      <c r="A211" s="36">
        <v>43138</v>
      </c>
      <c r="B211" t="s">
        <v>237</v>
      </c>
      <c r="C211">
        <v>400</v>
      </c>
      <c r="D211">
        <v>94</v>
      </c>
      <c r="E211">
        <v>25</v>
      </c>
      <c r="Q211">
        <v>40</v>
      </c>
      <c r="S211">
        <v>101</v>
      </c>
      <c r="T211">
        <v>40</v>
      </c>
      <c r="U211">
        <v>24</v>
      </c>
      <c r="V211">
        <v>21</v>
      </c>
      <c r="Z211">
        <v>3</v>
      </c>
      <c r="AF211">
        <v>4</v>
      </c>
    </row>
    <row r="212" spans="1:39">
      <c r="A212" s="36">
        <v>43138</v>
      </c>
      <c r="B212" t="s">
        <v>238</v>
      </c>
      <c r="C212">
        <v>64</v>
      </c>
      <c r="D212">
        <v>9</v>
      </c>
      <c r="E212">
        <v>12</v>
      </c>
      <c r="L212">
        <v>5</v>
      </c>
      <c r="Q212">
        <v>7</v>
      </c>
      <c r="S212">
        <v>30</v>
      </c>
      <c r="T212">
        <v>7</v>
      </c>
      <c r="AG212">
        <v>10</v>
      </c>
      <c r="AI212">
        <v>10</v>
      </c>
    </row>
    <row r="213" spans="1:39">
      <c r="A213" s="36">
        <v>43138</v>
      </c>
      <c r="B213" t="s">
        <v>239</v>
      </c>
      <c r="C213">
        <v>126</v>
      </c>
      <c r="D213">
        <v>13</v>
      </c>
      <c r="E213">
        <v>44</v>
      </c>
      <c r="S213">
        <v>54</v>
      </c>
      <c r="T213">
        <v>3</v>
      </c>
      <c r="V213">
        <v>8</v>
      </c>
      <c r="W213">
        <v>4</v>
      </c>
      <c r="AG213">
        <v>4</v>
      </c>
      <c r="AI213">
        <v>4</v>
      </c>
    </row>
    <row r="214" spans="1:39">
      <c r="A214" s="36">
        <v>43138</v>
      </c>
      <c r="B214" t="s">
        <v>240</v>
      </c>
      <c r="C214">
        <v>26</v>
      </c>
      <c r="L214">
        <v>3</v>
      </c>
      <c r="S214">
        <v>5</v>
      </c>
      <c r="AG214">
        <v>3</v>
      </c>
      <c r="AI214">
        <v>3</v>
      </c>
    </row>
    <row r="215" spans="1:39">
      <c r="A215" s="36">
        <v>43138</v>
      </c>
      <c r="B215" s="33" t="s">
        <v>401</v>
      </c>
      <c r="C215">
        <v>151</v>
      </c>
      <c r="D215">
        <v>9</v>
      </c>
      <c r="E215">
        <v>30</v>
      </c>
      <c r="L215">
        <v>19</v>
      </c>
      <c r="Q215">
        <v>4</v>
      </c>
      <c r="S215">
        <v>74</v>
      </c>
      <c r="T215">
        <v>4</v>
      </c>
      <c r="AB215">
        <v>20</v>
      </c>
      <c r="AF215">
        <v>4</v>
      </c>
      <c r="AG215">
        <v>37</v>
      </c>
      <c r="AI215">
        <v>37</v>
      </c>
    </row>
    <row r="216" spans="1:39">
      <c r="A216" s="36">
        <v>43138</v>
      </c>
      <c r="B216" t="s">
        <v>242</v>
      </c>
      <c r="C216" s="35">
        <v>16162</v>
      </c>
      <c r="D216" s="35">
        <v>1261</v>
      </c>
      <c r="E216" s="35">
        <v>3198</v>
      </c>
      <c r="F216">
        <v>11</v>
      </c>
      <c r="I216">
        <v>8</v>
      </c>
      <c r="J216">
        <v>6</v>
      </c>
      <c r="K216">
        <v>22</v>
      </c>
      <c r="L216">
        <v>650</v>
      </c>
      <c r="M216">
        <v>43</v>
      </c>
      <c r="N216">
        <v>81</v>
      </c>
      <c r="O216">
        <v>26</v>
      </c>
      <c r="Q216">
        <v>917</v>
      </c>
      <c r="S216" s="35">
        <v>6634</v>
      </c>
      <c r="T216" s="35">
        <v>2449</v>
      </c>
      <c r="U216">
        <v>636</v>
      </c>
      <c r="V216">
        <v>46</v>
      </c>
      <c r="W216">
        <v>105</v>
      </c>
      <c r="X216">
        <v>8</v>
      </c>
      <c r="Y216">
        <v>3</v>
      </c>
      <c r="Z216">
        <v>222</v>
      </c>
      <c r="AB216">
        <v>519</v>
      </c>
      <c r="AF216">
        <v>291</v>
      </c>
      <c r="AG216">
        <v>694</v>
      </c>
      <c r="AI216">
        <v>694</v>
      </c>
    </row>
    <row r="217" spans="1:39">
      <c r="A217" s="36">
        <v>43138</v>
      </c>
      <c r="B217" t="s">
        <v>243</v>
      </c>
      <c r="C217">
        <v>191</v>
      </c>
      <c r="D217">
        <v>20</v>
      </c>
      <c r="E217">
        <v>20</v>
      </c>
      <c r="L217">
        <v>12</v>
      </c>
      <c r="Q217">
        <v>13</v>
      </c>
      <c r="S217">
        <v>80</v>
      </c>
      <c r="T217">
        <v>19</v>
      </c>
      <c r="V217">
        <v>3</v>
      </c>
      <c r="W217">
        <v>26</v>
      </c>
      <c r="Z217">
        <v>5</v>
      </c>
      <c r="AB217">
        <v>46</v>
      </c>
      <c r="AF217">
        <v>4</v>
      </c>
      <c r="AG217">
        <v>34</v>
      </c>
      <c r="AI217">
        <v>34</v>
      </c>
    </row>
    <row r="218" spans="1:39">
      <c r="A218" s="36">
        <v>43138</v>
      </c>
      <c r="B218" t="s">
        <v>244</v>
      </c>
      <c r="C218">
        <v>78</v>
      </c>
      <c r="D218">
        <v>11</v>
      </c>
      <c r="E218">
        <v>9</v>
      </c>
      <c r="Q218">
        <v>3</v>
      </c>
      <c r="S218">
        <v>25</v>
      </c>
      <c r="T218">
        <v>3</v>
      </c>
      <c r="W218">
        <v>3</v>
      </c>
      <c r="Z218">
        <v>3</v>
      </c>
      <c r="AB218">
        <v>21</v>
      </c>
      <c r="AG218">
        <v>7</v>
      </c>
      <c r="AI218">
        <v>7</v>
      </c>
    </row>
    <row r="219" spans="1:39">
      <c r="A219" s="36">
        <v>43138</v>
      </c>
      <c r="B219" t="s">
        <v>245</v>
      </c>
      <c r="C219">
        <v>241</v>
      </c>
      <c r="D219">
        <v>15</v>
      </c>
      <c r="E219">
        <v>86</v>
      </c>
      <c r="I219">
        <v>3</v>
      </c>
      <c r="L219">
        <v>6</v>
      </c>
      <c r="Q219">
        <v>12</v>
      </c>
      <c r="S219">
        <v>111</v>
      </c>
      <c r="T219">
        <v>14</v>
      </c>
      <c r="U219">
        <v>15</v>
      </c>
      <c r="Z219">
        <v>4</v>
      </c>
      <c r="AG219">
        <v>5</v>
      </c>
      <c r="AI219">
        <v>5</v>
      </c>
    </row>
    <row r="220" spans="1:39">
      <c r="A220" s="36">
        <v>43138</v>
      </c>
      <c r="B220" t="s">
        <v>246</v>
      </c>
      <c r="C220">
        <v>19</v>
      </c>
      <c r="D220">
        <v>4</v>
      </c>
      <c r="S220">
        <v>9</v>
      </c>
      <c r="T220">
        <v>5</v>
      </c>
    </row>
    <row r="221" spans="1:39">
      <c r="A221" s="36">
        <v>43138</v>
      </c>
      <c r="B221" t="s">
        <v>247</v>
      </c>
      <c r="C221" s="35">
        <v>16826</v>
      </c>
      <c r="D221" s="35">
        <v>4863</v>
      </c>
      <c r="E221" s="35">
        <v>4219</v>
      </c>
      <c r="F221">
        <v>4</v>
      </c>
      <c r="I221">
        <v>288</v>
      </c>
      <c r="J221">
        <v>13</v>
      </c>
      <c r="L221" s="35">
        <v>1326</v>
      </c>
      <c r="M221">
        <v>204</v>
      </c>
      <c r="O221">
        <v>307</v>
      </c>
      <c r="Q221" s="35">
        <v>3394</v>
      </c>
      <c r="R221" s="35"/>
      <c r="S221" s="35">
        <v>12185</v>
      </c>
      <c r="T221" s="35">
        <v>3540</v>
      </c>
      <c r="U221">
        <v>132</v>
      </c>
      <c r="V221">
        <v>45</v>
      </c>
      <c r="W221">
        <v>991</v>
      </c>
      <c r="Y221">
        <v>60</v>
      </c>
      <c r="Z221">
        <v>9</v>
      </c>
      <c r="AA221">
        <v>23</v>
      </c>
      <c r="AB221">
        <v>152</v>
      </c>
      <c r="AF221">
        <v>45</v>
      </c>
      <c r="AG221" s="35">
        <v>2214</v>
      </c>
      <c r="AH221" s="35"/>
      <c r="AI221" s="35">
        <v>2214</v>
      </c>
    </row>
    <row r="222" spans="1:39">
      <c r="A222" s="36">
        <v>43138</v>
      </c>
      <c r="B222" t="s">
        <v>248</v>
      </c>
      <c r="C222">
        <v>424</v>
      </c>
      <c r="D222">
        <v>52</v>
      </c>
      <c r="E222">
        <v>42</v>
      </c>
      <c r="I222">
        <v>5</v>
      </c>
      <c r="J222">
        <v>7</v>
      </c>
      <c r="L222">
        <v>8</v>
      </c>
      <c r="O222">
        <v>3</v>
      </c>
      <c r="Q222">
        <v>35</v>
      </c>
      <c r="S222">
        <v>114</v>
      </c>
      <c r="T222">
        <v>37</v>
      </c>
      <c r="U222">
        <v>9</v>
      </c>
      <c r="V222">
        <v>4</v>
      </c>
      <c r="W222">
        <v>128</v>
      </c>
      <c r="Y222">
        <v>3</v>
      </c>
      <c r="AF222">
        <v>3</v>
      </c>
      <c r="AG222">
        <v>6</v>
      </c>
      <c r="AI222">
        <v>6</v>
      </c>
    </row>
    <row r="223" spans="1:39">
      <c r="A223" s="36">
        <v>43138</v>
      </c>
      <c r="B223" t="s">
        <v>249</v>
      </c>
      <c r="C223">
        <v>239</v>
      </c>
      <c r="D223">
        <v>74</v>
      </c>
      <c r="E223">
        <v>15</v>
      </c>
      <c r="Q223">
        <v>43</v>
      </c>
      <c r="S223">
        <v>109</v>
      </c>
      <c r="T223">
        <v>46</v>
      </c>
      <c r="U223">
        <v>4</v>
      </c>
      <c r="W223">
        <v>44</v>
      </c>
      <c r="AG223">
        <v>18</v>
      </c>
      <c r="AI223">
        <v>18</v>
      </c>
    </row>
    <row r="224" spans="1:39">
      <c r="A224" s="36">
        <v>43138</v>
      </c>
      <c r="B224" s="27" t="s">
        <v>398</v>
      </c>
      <c r="C224" s="27">
        <v>6855</v>
      </c>
      <c r="D224" s="27">
        <v>15</v>
      </c>
      <c r="E224" s="28">
        <v>1594</v>
      </c>
      <c r="F224" s="27">
        <v>0</v>
      </c>
      <c r="G224" s="27">
        <v>63</v>
      </c>
      <c r="H224" s="27">
        <v>0</v>
      </c>
      <c r="I224" s="27">
        <v>6</v>
      </c>
      <c r="J224" s="27">
        <v>10</v>
      </c>
      <c r="K224" s="27">
        <v>0</v>
      </c>
      <c r="L224" s="27">
        <v>0</v>
      </c>
      <c r="M224" s="27">
        <v>37</v>
      </c>
      <c r="N224" s="27">
        <v>14</v>
      </c>
      <c r="O224" s="27">
        <v>0</v>
      </c>
      <c r="P224" s="27">
        <v>0</v>
      </c>
      <c r="Q224" s="28">
        <v>2374</v>
      </c>
      <c r="R224" s="27">
        <v>15</v>
      </c>
      <c r="S224" s="28">
        <v>4458</v>
      </c>
      <c r="T224" s="27">
        <v>12</v>
      </c>
      <c r="U224" s="27">
        <v>70</v>
      </c>
      <c r="V224" s="27">
        <v>602</v>
      </c>
      <c r="W224" s="27">
        <v>5</v>
      </c>
      <c r="X224" s="27">
        <v>0</v>
      </c>
      <c r="Y224" s="27">
        <v>0</v>
      </c>
      <c r="Z224" s="27">
        <v>7</v>
      </c>
      <c r="AA224" s="27">
        <v>66</v>
      </c>
      <c r="AB224" s="27"/>
      <c r="AC224" s="27">
        <v>0</v>
      </c>
      <c r="AD224" s="27">
        <v>0</v>
      </c>
      <c r="AE224" s="27">
        <v>0</v>
      </c>
      <c r="AF224" s="27">
        <v>59</v>
      </c>
      <c r="AG224" s="27"/>
      <c r="AH224" s="37">
        <v>0</v>
      </c>
      <c r="AI224" s="27">
        <v>45</v>
      </c>
      <c r="AJ224" s="27"/>
      <c r="AK224" s="27"/>
      <c r="AL224" s="27"/>
      <c r="AM224" s="27"/>
    </row>
    <row r="225" spans="1:39">
      <c r="A225" s="36">
        <v>43138</v>
      </c>
      <c r="B225" s="27" t="s">
        <v>399</v>
      </c>
      <c r="C225" s="27">
        <v>7517</v>
      </c>
      <c r="D225" s="27">
        <v>22</v>
      </c>
      <c r="E225" s="27">
        <v>507</v>
      </c>
      <c r="F225" s="27">
        <v>5</v>
      </c>
      <c r="G225" s="27">
        <v>122</v>
      </c>
      <c r="H225" s="27">
        <v>0</v>
      </c>
      <c r="I225" s="27">
        <v>0</v>
      </c>
      <c r="J225" s="27">
        <v>25</v>
      </c>
      <c r="K225" s="27">
        <v>0</v>
      </c>
      <c r="L225" s="27">
        <v>0</v>
      </c>
      <c r="M225" s="27">
        <v>9</v>
      </c>
      <c r="N225" s="27">
        <v>0</v>
      </c>
      <c r="O225" s="27">
        <v>0</v>
      </c>
      <c r="P225" s="27">
        <v>7</v>
      </c>
      <c r="Q225" s="28">
        <v>1224</v>
      </c>
      <c r="R225" s="27">
        <v>0</v>
      </c>
      <c r="S225" s="28">
        <v>3120</v>
      </c>
      <c r="T225" s="27">
        <v>52</v>
      </c>
      <c r="U225" s="27">
        <v>321</v>
      </c>
      <c r="V225" s="27">
        <v>6</v>
      </c>
      <c r="W225" s="27">
        <v>0</v>
      </c>
      <c r="X225" s="27">
        <v>0</v>
      </c>
      <c r="Y225" s="27">
        <v>13</v>
      </c>
      <c r="Z225" s="27">
        <v>667</v>
      </c>
      <c r="AA225" s="27">
        <v>183</v>
      </c>
      <c r="AB225" s="27"/>
      <c r="AC225" s="27">
        <v>0</v>
      </c>
      <c r="AD225" s="27">
        <v>0</v>
      </c>
      <c r="AE225" s="27">
        <v>0</v>
      </c>
      <c r="AF225" s="27">
        <v>96</v>
      </c>
      <c r="AG225" s="27"/>
      <c r="AH225" s="37">
        <v>0</v>
      </c>
      <c r="AI225" s="27">
        <v>25</v>
      </c>
      <c r="AJ225" s="27"/>
      <c r="AK225" s="27"/>
      <c r="AL225" s="27"/>
      <c r="AM225" s="27"/>
    </row>
    <row r="226" spans="1:39">
      <c r="A226" s="36">
        <v>43138</v>
      </c>
      <c r="B226" s="27" t="s">
        <v>397</v>
      </c>
      <c r="C226" s="27">
        <v>19234</v>
      </c>
      <c r="D226" s="27">
        <v>279</v>
      </c>
      <c r="E226" s="28">
        <v>5138</v>
      </c>
      <c r="F226" s="27">
        <v>0</v>
      </c>
      <c r="G226" s="27">
        <v>393</v>
      </c>
      <c r="H226" s="27">
        <v>0</v>
      </c>
      <c r="I226" s="27">
        <v>286</v>
      </c>
      <c r="J226" s="27">
        <v>17</v>
      </c>
      <c r="K226" s="27">
        <v>0</v>
      </c>
      <c r="L226" s="27">
        <v>0</v>
      </c>
      <c r="M226" s="27">
        <v>343</v>
      </c>
      <c r="N226" s="27">
        <v>17</v>
      </c>
      <c r="O226" s="27">
        <v>41</v>
      </c>
      <c r="P226" s="27">
        <v>15</v>
      </c>
      <c r="Q226" s="27">
        <v>309</v>
      </c>
      <c r="R226" s="27">
        <v>10</v>
      </c>
      <c r="S226" s="28">
        <v>9287</v>
      </c>
      <c r="T226" s="27">
        <v>217</v>
      </c>
      <c r="U226" s="27">
        <v>464</v>
      </c>
      <c r="V226" s="27">
        <v>789</v>
      </c>
      <c r="W226" s="28">
        <v>1900</v>
      </c>
      <c r="X226" s="27">
        <v>0</v>
      </c>
      <c r="Y226" s="27">
        <v>0</v>
      </c>
      <c r="Z226" s="27">
        <v>4</v>
      </c>
      <c r="AA226" s="27">
        <v>48</v>
      </c>
      <c r="AB226" s="27"/>
      <c r="AC226" s="27">
        <v>0</v>
      </c>
      <c r="AD226" s="27">
        <v>0</v>
      </c>
      <c r="AE226" s="27">
        <v>0</v>
      </c>
      <c r="AF226" s="27">
        <v>814</v>
      </c>
      <c r="AG226" s="27"/>
      <c r="AH226" s="37">
        <v>0</v>
      </c>
      <c r="AI226" s="27">
        <v>15</v>
      </c>
      <c r="AJ226" s="27"/>
      <c r="AK226" s="27"/>
      <c r="AL226" s="27"/>
      <c r="AM226" s="27"/>
    </row>
    <row r="229" spans="1:39" s="38" customFormat="1">
      <c r="A229" s="29" t="s">
        <v>300</v>
      </c>
      <c r="B229" s="29" t="s">
        <v>712</v>
      </c>
      <c r="C229" s="29" t="s">
        <v>435</v>
      </c>
      <c r="D229" s="29" t="s">
        <v>437</v>
      </c>
      <c r="E229" s="29" t="s">
        <v>438</v>
      </c>
      <c r="F229" s="29" t="s">
        <v>433</v>
      </c>
      <c r="G229" s="29" t="s">
        <v>439</v>
      </c>
      <c r="H229" s="29" t="s">
        <v>440</v>
      </c>
      <c r="I229" s="29" t="s">
        <v>429</v>
      </c>
      <c r="J229" s="29" t="s">
        <v>428</v>
      </c>
      <c r="K229" s="29" t="s">
        <v>441</v>
      </c>
      <c r="L229" s="29" t="s">
        <v>442</v>
      </c>
      <c r="M229" s="29" t="s">
        <v>427</v>
      </c>
      <c r="N229" s="29" t="s">
        <v>426</v>
      </c>
      <c r="O229" s="29" t="s">
        <v>443</v>
      </c>
      <c r="P229" s="29" t="s">
        <v>425</v>
      </c>
      <c r="Q229" s="29" t="s">
        <v>424</v>
      </c>
      <c r="R229" s="29" t="s">
        <v>422</v>
      </c>
      <c r="S229" s="29" t="s">
        <v>444</v>
      </c>
      <c r="T229" s="29" t="s">
        <v>421</v>
      </c>
      <c r="U229" s="29" t="s">
        <v>419</v>
      </c>
      <c r="V229" s="29" t="s">
        <v>418</v>
      </c>
      <c r="W229" s="29" t="s">
        <v>445</v>
      </c>
      <c r="X229" s="29" t="s">
        <v>416</v>
      </c>
      <c r="Y229" s="29" t="s">
        <v>415</v>
      </c>
      <c r="Z229" s="29" t="s">
        <v>414</v>
      </c>
      <c r="AA229" s="29" t="s">
        <v>413</v>
      </c>
      <c r="AB229" s="29" t="s">
        <v>446</v>
      </c>
      <c r="AC229" s="29" t="s">
        <v>412</v>
      </c>
      <c r="AD229" s="29" t="s">
        <v>411</v>
      </c>
      <c r="AE229" s="29" t="s">
        <v>406</v>
      </c>
    </row>
    <row r="230" spans="1:39">
      <c r="A230" s="27" t="s">
        <v>251</v>
      </c>
      <c r="B230" s="28">
        <v>3412</v>
      </c>
      <c r="C230" s="27">
        <v>1973</v>
      </c>
      <c r="D230" s="27">
        <v>0</v>
      </c>
      <c r="E230" s="27">
        <v>9</v>
      </c>
      <c r="F230" s="27">
        <v>0</v>
      </c>
      <c r="G230" s="27">
        <v>0</v>
      </c>
      <c r="H230" s="27">
        <v>0</v>
      </c>
      <c r="I230" s="27">
        <v>1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2</v>
      </c>
      <c r="S230" s="27">
        <v>718</v>
      </c>
      <c r="T230" s="27">
        <v>0</v>
      </c>
      <c r="U230" s="27">
        <v>0</v>
      </c>
      <c r="V230" s="27">
        <v>0</v>
      </c>
      <c r="W230" s="27">
        <v>547</v>
      </c>
      <c r="X230" s="27">
        <v>1</v>
      </c>
      <c r="Y230" s="27">
        <v>0</v>
      </c>
      <c r="Z230" s="27">
        <v>0</v>
      </c>
      <c r="AA230" s="27">
        <v>135</v>
      </c>
      <c r="AB230" s="27">
        <v>0</v>
      </c>
      <c r="AC230" s="27">
        <v>17</v>
      </c>
      <c r="AD230" s="27">
        <v>0</v>
      </c>
      <c r="AE230" s="27">
        <v>9</v>
      </c>
    </row>
    <row r="231" spans="1:39">
      <c r="A231" s="27" t="s">
        <v>252</v>
      </c>
      <c r="B231" s="27">
        <v>528</v>
      </c>
      <c r="C231" s="27">
        <v>39</v>
      </c>
      <c r="D231" s="27">
        <v>0</v>
      </c>
      <c r="E231" s="27">
        <v>95</v>
      </c>
      <c r="F231" s="27">
        <v>0</v>
      </c>
      <c r="G231" s="27">
        <v>0</v>
      </c>
      <c r="H231" s="27">
        <v>0</v>
      </c>
      <c r="I231" s="27">
        <v>4</v>
      </c>
      <c r="J231" s="27">
        <v>0</v>
      </c>
      <c r="K231" s="27">
        <v>11</v>
      </c>
      <c r="L231" s="27">
        <v>0</v>
      </c>
      <c r="M231" s="27">
        <v>0</v>
      </c>
      <c r="N231" s="27">
        <v>2</v>
      </c>
      <c r="O231" s="27">
        <v>0</v>
      </c>
      <c r="P231" s="27">
        <v>0</v>
      </c>
      <c r="Q231" s="27">
        <v>0</v>
      </c>
      <c r="R231" s="27">
        <v>19</v>
      </c>
      <c r="S231" s="27">
        <v>106</v>
      </c>
      <c r="T231" s="27">
        <v>3</v>
      </c>
      <c r="U231" s="27">
        <v>3</v>
      </c>
      <c r="V231" s="27">
        <v>11</v>
      </c>
      <c r="W231" s="27">
        <v>141</v>
      </c>
      <c r="X231" s="27">
        <v>49</v>
      </c>
      <c r="Y231" s="27">
        <v>0</v>
      </c>
      <c r="Z231" s="27">
        <v>3</v>
      </c>
      <c r="AA231" s="27">
        <v>35</v>
      </c>
      <c r="AB231" s="27">
        <v>0</v>
      </c>
      <c r="AC231" s="27">
        <v>6</v>
      </c>
      <c r="AD231" s="27">
        <v>0</v>
      </c>
      <c r="AE231" s="27">
        <v>1</v>
      </c>
    </row>
    <row r="232" spans="1:39">
      <c r="A232" s="27" t="s">
        <v>253</v>
      </c>
      <c r="B232" s="28">
        <v>1906</v>
      </c>
      <c r="C232" s="27">
        <v>248</v>
      </c>
      <c r="D232" s="27">
        <v>63</v>
      </c>
      <c r="E232" s="27">
        <v>0</v>
      </c>
      <c r="F232" s="27">
        <v>0</v>
      </c>
      <c r="G232" s="27">
        <v>0</v>
      </c>
      <c r="H232" s="27">
        <v>0</v>
      </c>
      <c r="I232" s="27">
        <v>3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2</v>
      </c>
      <c r="R232" s="27">
        <v>0</v>
      </c>
      <c r="S232" s="27">
        <v>528</v>
      </c>
      <c r="T232" s="27">
        <v>19</v>
      </c>
      <c r="U232" s="27">
        <v>13</v>
      </c>
      <c r="V232" s="27">
        <v>2</v>
      </c>
      <c r="W232" s="27">
        <v>732</v>
      </c>
      <c r="X232" s="27">
        <v>14</v>
      </c>
      <c r="Y232" s="27">
        <v>0</v>
      </c>
      <c r="Z232" s="27">
        <v>2</v>
      </c>
      <c r="AA232" s="27">
        <v>193</v>
      </c>
      <c r="AB232" s="27">
        <v>0</v>
      </c>
      <c r="AC232" s="27">
        <v>70</v>
      </c>
      <c r="AD232" s="27">
        <v>0</v>
      </c>
      <c r="AE232" s="27">
        <v>17</v>
      </c>
    </row>
    <row r="233" spans="1:39">
      <c r="A233" s="27" t="s">
        <v>254</v>
      </c>
      <c r="B233" s="27">
        <v>646</v>
      </c>
      <c r="C233" s="27">
        <v>14</v>
      </c>
      <c r="D233" s="27">
        <v>25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1</v>
      </c>
      <c r="L233" s="27">
        <v>0</v>
      </c>
      <c r="M233" s="27">
        <v>0</v>
      </c>
      <c r="N233" s="27">
        <v>2</v>
      </c>
      <c r="O233" s="27">
        <v>0</v>
      </c>
      <c r="P233" s="27">
        <v>0</v>
      </c>
      <c r="Q233" s="27">
        <v>0</v>
      </c>
      <c r="R233" s="27">
        <v>0</v>
      </c>
      <c r="S233" s="27">
        <v>32</v>
      </c>
      <c r="T233" s="27">
        <v>1</v>
      </c>
      <c r="U233" s="27">
        <v>0</v>
      </c>
      <c r="V233" s="27">
        <v>0</v>
      </c>
      <c r="W233" s="27">
        <v>369</v>
      </c>
      <c r="X233" s="27">
        <v>11</v>
      </c>
      <c r="Y233" s="27">
        <v>0</v>
      </c>
      <c r="Z233" s="27">
        <v>0</v>
      </c>
      <c r="AA233" s="27">
        <v>185</v>
      </c>
      <c r="AB233" s="27">
        <v>0</v>
      </c>
      <c r="AC233" s="27">
        <v>6</v>
      </c>
      <c r="AD233" s="27">
        <v>0</v>
      </c>
      <c r="AE233" s="27">
        <v>0</v>
      </c>
    </row>
    <row r="234" spans="1:39">
      <c r="A234" s="27" t="s">
        <v>255</v>
      </c>
      <c r="B234" s="28">
        <v>15376</v>
      </c>
      <c r="C234" s="27">
        <v>3328</v>
      </c>
      <c r="D234" s="27">
        <v>0</v>
      </c>
      <c r="E234" s="27">
        <v>231</v>
      </c>
      <c r="F234" s="27">
        <v>4</v>
      </c>
      <c r="G234" s="27">
        <v>0</v>
      </c>
      <c r="H234" s="27">
        <v>0</v>
      </c>
      <c r="I234" s="27">
        <v>27</v>
      </c>
      <c r="J234" s="27">
        <v>1</v>
      </c>
      <c r="K234" s="27">
        <v>1</v>
      </c>
      <c r="L234" s="27">
        <v>0</v>
      </c>
      <c r="M234" s="27">
        <v>4</v>
      </c>
      <c r="N234" s="27">
        <v>13</v>
      </c>
      <c r="O234" s="27">
        <v>0</v>
      </c>
      <c r="P234" s="27">
        <v>0</v>
      </c>
      <c r="Q234" s="27">
        <v>2</v>
      </c>
      <c r="R234" s="27">
        <v>76</v>
      </c>
      <c r="S234" s="27">
        <v>5871</v>
      </c>
      <c r="T234" s="27">
        <v>209</v>
      </c>
      <c r="U234" s="27">
        <v>100</v>
      </c>
      <c r="V234" s="27">
        <v>103</v>
      </c>
      <c r="W234" s="27">
        <v>3563</v>
      </c>
      <c r="X234" s="27">
        <v>93</v>
      </c>
      <c r="Y234" s="27">
        <v>0</v>
      </c>
      <c r="Z234" s="27">
        <v>2</v>
      </c>
      <c r="AA234" s="27">
        <v>1342</v>
      </c>
      <c r="AB234" s="27">
        <v>0</v>
      </c>
      <c r="AC234" s="27">
        <v>215</v>
      </c>
      <c r="AD234" s="27">
        <v>0</v>
      </c>
      <c r="AE234" s="27">
        <v>191</v>
      </c>
    </row>
    <row r="235" spans="1:39">
      <c r="A235" s="27" t="s">
        <v>256</v>
      </c>
      <c r="B235" s="28">
        <v>6409</v>
      </c>
      <c r="C235" s="27">
        <v>2194</v>
      </c>
      <c r="D235" s="27">
        <v>0</v>
      </c>
      <c r="E235" s="27">
        <v>64</v>
      </c>
      <c r="F235" s="27">
        <v>0</v>
      </c>
      <c r="G235" s="27">
        <v>0</v>
      </c>
      <c r="H235" s="27">
        <v>0</v>
      </c>
      <c r="I235" s="27">
        <v>11</v>
      </c>
      <c r="J235" s="27">
        <v>0</v>
      </c>
      <c r="K235" s="27">
        <v>5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18</v>
      </c>
      <c r="S235" s="27">
        <v>2706</v>
      </c>
      <c r="T235" s="27">
        <v>0</v>
      </c>
      <c r="U235" s="27">
        <v>7</v>
      </c>
      <c r="V235" s="27">
        <v>11</v>
      </c>
      <c r="W235" s="27">
        <v>850</v>
      </c>
      <c r="X235" s="27">
        <v>69</v>
      </c>
      <c r="Y235" s="27">
        <v>0</v>
      </c>
      <c r="Z235" s="27">
        <v>1</v>
      </c>
      <c r="AA235" s="27">
        <v>148</v>
      </c>
      <c r="AB235" s="27">
        <v>0</v>
      </c>
      <c r="AC235" s="27">
        <v>73</v>
      </c>
      <c r="AD235" s="27">
        <v>0</v>
      </c>
      <c r="AE235" s="27">
        <v>252</v>
      </c>
    </row>
    <row r="236" spans="1:39">
      <c r="A236" s="27" t="s">
        <v>257</v>
      </c>
      <c r="B236" s="27">
        <v>387</v>
      </c>
      <c r="C236" s="27">
        <v>19</v>
      </c>
      <c r="D236" s="27">
        <v>0</v>
      </c>
      <c r="E236" s="27">
        <v>24</v>
      </c>
      <c r="F236" s="27">
        <v>0</v>
      </c>
      <c r="G236" s="27">
        <v>0</v>
      </c>
      <c r="H236" s="27">
        <v>0</v>
      </c>
      <c r="I236" s="27">
        <v>1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2</v>
      </c>
      <c r="R236" s="27">
        <v>5</v>
      </c>
      <c r="S236" s="27">
        <v>12</v>
      </c>
      <c r="T236" s="27">
        <v>0</v>
      </c>
      <c r="U236" s="27">
        <v>1</v>
      </c>
      <c r="V236" s="27">
        <v>0</v>
      </c>
      <c r="W236" s="27">
        <v>281</v>
      </c>
      <c r="X236" s="27">
        <v>0</v>
      </c>
      <c r="Y236" s="27">
        <v>0</v>
      </c>
      <c r="Z236" s="27">
        <v>0</v>
      </c>
      <c r="AA236" s="27">
        <v>39</v>
      </c>
      <c r="AB236" s="27">
        <v>0</v>
      </c>
      <c r="AC236" s="27">
        <v>3</v>
      </c>
      <c r="AD236" s="27">
        <v>0</v>
      </c>
      <c r="AE236" s="27">
        <v>0</v>
      </c>
    </row>
    <row r="237" spans="1:39">
      <c r="A237" s="27" t="s">
        <v>258</v>
      </c>
      <c r="B237" s="27">
        <v>260</v>
      </c>
      <c r="C237" s="27">
        <v>22</v>
      </c>
      <c r="D237" s="27">
        <v>0</v>
      </c>
      <c r="E237" s="27">
        <v>6</v>
      </c>
      <c r="F237" s="27">
        <v>0</v>
      </c>
      <c r="G237" s="27">
        <v>0</v>
      </c>
      <c r="H237" s="27">
        <v>0</v>
      </c>
      <c r="I237" s="27">
        <v>1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1</v>
      </c>
      <c r="S237" s="27">
        <v>101</v>
      </c>
      <c r="T237" s="27">
        <v>0</v>
      </c>
      <c r="U237" s="27">
        <v>0</v>
      </c>
      <c r="V237" s="27">
        <v>0</v>
      </c>
      <c r="W237" s="27">
        <v>104</v>
      </c>
      <c r="X237" s="27">
        <v>0</v>
      </c>
      <c r="Y237" s="27">
        <v>0</v>
      </c>
      <c r="Z237" s="27">
        <v>0</v>
      </c>
      <c r="AA237" s="27">
        <v>22</v>
      </c>
      <c r="AB237" s="27">
        <v>0</v>
      </c>
      <c r="AC237" s="27">
        <v>0</v>
      </c>
      <c r="AD237" s="27">
        <v>0</v>
      </c>
      <c r="AE237" s="27">
        <v>3</v>
      </c>
    </row>
    <row r="238" spans="1:39">
      <c r="A238" s="27" t="s">
        <v>447</v>
      </c>
      <c r="B238" s="27">
        <v>404</v>
      </c>
      <c r="C238" s="27">
        <v>174</v>
      </c>
      <c r="D238" s="27">
        <v>0</v>
      </c>
      <c r="E238" s="27">
        <v>9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3</v>
      </c>
      <c r="S238" s="27">
        <v>65</v>
      </c>
      <c r="T238" s="27">
        <v>0</v>
      </c>
      <c r="U238" s="27">
        <v>2</v>
      </c>
      <c r="V238" s="27">
        <v>12</v>
      </c>
      <c r="W238" s="27">
        <v>137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1</v>
      </c>
      <c r="AD238" s="27">
        <v>0</v>
      </c>
      <c r="AE238" s="27">
        <v>1</v>
      </c>
    </row>
    <row r="239" spans="1:39">
      <c r="A239" s="27" t="s">
        <v>259</v>
      </c>
      <c r="B239" s="28">
        <v>29542</v>
      </c>
      <c r="C239" s="27">
        <v>8697</v>
      </c>
      <c r="D239" s="27">
        <v>0</v>
      </c>
      <c r="E239" s="27">
        <v>107</v>
      </c>
      <c r="F239" s="27">
        <v>14</v>
      </c>
      <c r="G239" s="27">
        <v>0</v>
      </c>
      <c r="H239" s="27">
        <v>0</v>
      </c>
      <c r="I239" s="27">
        <v>24</v>
      </c>
      <c r="J239" s="27">
        <v>0</v>
      </c>
      <c r="K239" s="27">
        <v>0</v>
      </c>
      <c r="L239" s="27">
        <v>0</v>
      </c>
      <c r="M239" s="27">
        <v>0</v>
      </c>
      <c r="N239" s="27">
        <v>2</v>
      </c>
      <c r="O239" s="27">
        <v>0</v>
      </c>
      <c r="P239" s="27">
        <v>0</v>
      </c>
      <c r="Q239" s="27">
        <v>2</v>
      </c>
      <c r="R239" s="27">
        <v>64</v>
      </c>
      <c r="S239" s="27">
        <v>12680</v>
      </c>
      <c r="T239" s="27">
        <v>287</v>
      </c>
      <c r="U239" s="27">
        <v>20</v>
      </c>
      <c r="V239" s="27">
        <v>26</v>
      </c>
      <c r="W239" s="27">
        <v>2382</v>
      </c>
      <c r="X239" s="27">
        <v>8</v>
      </c>
      <c r="Y239" s="27">
        <v>0</v>
      </c>
      <c r="Z239" s="27">
        <v>0</v>
      </c>
      <c r="AA239" s="27">
        <v>505</v>
      </c>
      <c r="AB239" s="27">
        <v>0</v>
      </c>
      <c r="AC239" s="27">
        <v>438</v>
      </c>
      <c r="AD239" s="27">
        <v>0</v>
      </c>
      <c r="AE239" s="27">
        <v>4286</v>
      </c>
    </row>
    <row r="240" spans="1:39">
      <c r="A240" s="27" t="s">
        <v>719</v>
      </c>
      <c r="B240" s="28">
        <v>2790</v>
      </c>
      <c r="C240" s="27">
        <v>413</v>
      </c>
      <c r="D240" s="27">
        <v>0</v>
      </c>
      <c r="E240" s="27">
        <v>63</v>
      </c>
      <c r="F240" s="27">
        <v>0</v>
      </c>
      <c r="G240" s="27">
        <v>0</v>
      </c>
      <c r="H240" s="27">
        <v>0</v>
      </c>
      <c r="I240" s="27">
        <v>1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8</v>
      </c>
      <c r="S240" s="27">
        <v>712</v>
      </c>
      <c r="T240" s="27">
        <v>0</v>
      </c>
      <c r="U240" s="27">
        <v>11</v>
      </c>
      <c r="V240" s="27">
        <v>1</v>
      </c>
      <c r="W240" s="27">
        <v>1299</v>
      </c>
      <c r="X240" s="27">
        <v>9</v>
      </c>
      <c r="Y240" s="27">
        <v>0</v>
      </c>
      <c r="Z240" s="27">
        <v>0</v>
      </c>
      <c r="AA240" s="27">
        <v>241</v>
      </c>
      <c r="AB240" s="27">
        <v>0</v>
      </c>
      <c r="AC240" s="27">
        <v>20</v>
      </c>
      <c r="AD240" s="27">
        <v>0</v>
      </c>
      <c r="AE240" s="27">
        <v>12</v>
      </c>
    </row>
    <row r="241" spans="1:31">
      <c r="A241" s="27" t="s">
        <v>260</v>
      </c>
      <c r="B241" s="28">
        <v>4297</v>
      </c>
      <c r="C241" s="27">
        <v>2163</v>
      </c>
      <c r="D241" s="27">
        <v>0</v>
      </c>
      <c r="E241" s="27">
        <v>68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3</v>
      </c>
      <c r="O241" s="27">
        <v>0</v>
      </c>
      <c r="P241" s="27">
        <v>0</v>
      </c>
      <c r="Q241" s="27">
        <v>3</v>
      </c>
      <c r="R241" s="27">
        <v>35</v>
      </c>
      <c r="S241" s="27">
        <v>1467</v>
      </c>
      <c r="T241" s="27">
        <v>0</v>
      </c>
      <c r="U241" s="27">
        <v>8</v>
      </c>
      <c r="V241" s="27">
        <v>9</v>
      </c>
      <c r="W241" s="27">
        <v>127</v>
      </c>
      <c r="X241" s="27">
        <v>10</v>
      </c>
      <c r="Y241" s="27">
        <v>0</v>
      </c>
      <c r="Z241" s="27">
        <v>0</v>
      </c>
      <c r="AA241" s="27">
        <v>1</v>
      </c>
      <c r="AB241" s="27">
        <v>0</v>
      </c>
      <c r="AC241" s="27">
        <v>88</v>
      </c>
      <c r="AD241" s="27">
        <v>0</v>
      </c>
      <c r="AE241" s="27">
        <v>315</v>
      </c>
    </row>
    <row r="242" spans="1:31">
      <c r="A242" s="27" t="s">
        <v>261</v>
      </c>
      <c r="B242" s="28">
        <v>1041</v>
      </c>
      <c r="C242" s="27">
        <v>105</v>
      </c>
      <c r="D242" s="27">
        <v>0</v>
      </c>
      <c r="E242" s="27">
        <v>21</v>
      </c>
      <c r="F242" s="27">
        <v>0</v>
      </c>
      <c r="G242" s="27">
        <v>0</v>
      </c>
      <c r="H242" s="27">
        <v>0</v>
      </c>
      <c r="I242" s="27">
        <v>7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2</v>
      </c>
      <c r="R242" s="27">
        <v>3</v>
      </c>
      <c r="S242" s="27">
        <v>582</v>
      </c>
      <c r="T242" s="27">
        <v>2</v>
      </c>
      <c r="U242" s="27">
        <v>4</v>
      </c>
      <c r="V242" s="27">
        <v>2</v>
      </c>
      <c r="W242" s="27">
        <v>221</v>
      </c>
      <c r="X242" s="27">
        <v>13</v>
      </c>
      <c r="Y242" s="27">
        <v>0</v>
      </c>
      <c r="Z242" s="27">
        <v>0</v>
      </c>
      <c r="AA242" s="27">
        <v>63</v>
      </c>
      <c r="AB242" s="27">
        <v>0</v>
      </c>
      <c r="AC242" s="27">
        <v>10</v>
      </c>
      <c r="AD242" s="27">
        <v>0</v>
      </c>
      <c r="AE242" s="27">
        <v>6</v>
      </c>
    </row>
    <row r="243" spans="1:31">
      <c r="A243" s="27" t="s">
        <v>262</v>
      </c>
      <c r="B243" s="28">
        <v>1647</v>
      </c>
      <c r="C243" s="27">
        <v>313</v>
      </c>
      <c r="D243" s="27">
        <v>0</v>
      </c>
      <c r="E243" s="27">
        <v>25</v>
      </c>
      <c r="F243" s="27">
        <v>1</v>
      </c>
      <c r="G243" s="27">
        <v>0</v>
      </c>
      <c r="H243" s="27">
        <v>0</v>
      </c>
      <c r="I243" s="27">
        <v>5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11</v>
      </c>
      <c r="S243" s="27">
        <v>32</v>
      </c>
      <c r="T243" s="27">
        <v>35</v>
      </c>
      <c r="U243" s="27">
        <v>4</v>
      </c>
      <c r="V243" s="27">
        <v>7</v>
      </c>
      <c r="W243" s="27">
        <v>1035</v>
      </c>
      <c r="X243" s="27">
        <v>4</v>
      </c>
      <c r="Y243" s="27">
        <v>0</v>
      </c>
      <c r="Z243" s="27">
        <v>0</v>
      </c>
      <c r="AA243" s="27">
        <v>159</v>
      </c>
      <c r="AB243" s="27">
        <v>0</v>
      </c>
      <c r="AC243" s="27">
        <v>15</v>
      </c>
      <c r="AD243" s="27">
        <v>0</v>
      </c>
      <c r="AE243" s="27">
        <v>1</v>
      </c>
    </row>
    <row r="244" spans="1:31">
      <c r="A244" s="27" t="s">
        <v>263</v>
      </c>
      <c r="B244" s="28">
        <v>1001</v>
      </c>
      <c r="C244" s="27">
        <v>17</v>
      </c>
      <c r="D244" s="27">
        <v>0</v>
      </c>
      <c r="E244" s="27">
        <v>22</v>
      </c>
      <c r="F244" s="27">
        <v>0</v>
      </c>
      <c r="G244" s="27">
        <v>0</v>
      </c>
      <c r="H244" s="27">
        <v>0</v>
      </c>
      <c r="I244" s="27">
        <v>49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2</v>
      </c>
      <c r="S244" s="27">
        <v>78</v>
      </c>
      <c r="T244" s="27">
        <v>0</v>
      </c>
      <c r="U244" s="27">
        <v>0</v>
      </c>
      <c r="V244" s="27">
        <v>2</v>
      </c>
      <c r="W244" s="27">
        <v>706</v>
      </c>
      <c r="X244" s="27">
        <v>5</v>
      </c>
      <c r="Y244" s="27">
        <v>0</v>
      </c>
      <c r="Z244" s="27">
        <v>0</v>
      </c>
      <c r="AA244" s="27">
        <v>108</v>
      </c>
      <c r="AB244" s="27">
        <v>0</v>
      </c>
      <c r="AC244" s="27">
        <v>11</v>
      </c>
      <c r="AD244" s="27">
        <v>0</v>
      </c>
      <c r="AE244" s="27">
        <v>1</v>
      </c>
    </row>
    <row r="245" spans="1:31">
      <c r="A245" s="27" t="s">
        <v>264</v>
      </c>
      <c r="B245" s="27">
        <v>615</v>
      </c>
      <c r="C245" s="27">
        <v>2</v>
      </c>
      <c r="D245" s="27">
        <v>0</v>
      </c>
      <c r="E245" s="27">
        <v>11</v>
      </c>
      <c r="F245" s="27">
        <v>0</v>
      </c>
      <c r="G245" s="27">
        <v>0</v>
      </c>
      <c r="H245" s="27">
        <v>0</v>
      </c>
      <c r="I245" s="27">
        <v>2</v>
      </c>
      <c r="J245" s="27">
        <v>0</v>
      </c>
      <c r="K245" s="27">
        <v>0</v>
      </c>
      <c r="L245" s="27">
        <v>0</v>
      </c>
      <c r="M245" s="27">
        <v>0</v>
      </c>
      <c r="N245" s="27">
        <v>1</v>
      </c>
      <c r="O245" s="27">
        <v>0</v>
      </c>
      <c r="P245" s="27">
        <v>0</v>
      </c>
      <c r="Q245" s="27">
        <v>0</v>
      </c>
      <c r="R245" s="27">
        <v>0</v>
      </c>
      <c r="S245" s="27">
        <v>3</v>
      </c>
      <c r="T245" s="27">
        <v>0</v>
      </c>
      <c r="U245" s="27">
        <v>1</v>
      </c>
      <c r="V245" s="27">
        <v>0</v>
      </c>
      <c r="W245" s="27">
        <v>498</v>
      </c>
      <c r="X245" s="27">
        <v>1</v>
      </c>
      <c r="Y245" s="27">
        <v>0</v>
      </c>
      <c r="Z245" s="27">
        <v>0</v>
      </c>
      <c r="AA245" s="27">
        <v>88</v>
      </c>
      <c r="AB245" s="27">
        <v>0</v>
      </c>
      <c r="AC245" s="27">
        <v>7</v>
      </c>
      <c r="AD245" s="27">
        <v>0</v>
      </c>
      <c r="AE245" s="27">
        <v>1</v>
      </c>
    </row>
    <row r="246" spans="1:31">
      <c r="A246" s="27" t="s">
        <v>265</v>
      </c>
      <c r="B246" s="27">
        <v>567</v>
      </c>
      <c r="C246" s="27">
        <v>6</v>
      </c>
      <c r="D246" s="27">
        <v>0</v>
      </c>
      <c r="E246" s="27">
        <v>10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8</v>
      </c>
      <c r="T246" s="27">
        <v>0</v>
      </c>
      <c r="U246" s="27">
        <v>0</v>
      </c>
      <c r="V246" s="27">
        <v>0</v>
      </c>
      <c r="W246" s="27">
        <v>412</v>
      </c>
      <c r="X246" s="27">
        <v>0</v>
      </c>
      <c r="Y246" s="27">
        <v>0</v>
      </c>
      <c r="Z246" s="27">
        <v>0</v>
      </c>
      <c r="AA246" s="27">
        <v>129</v>
      </c>
      <c r="AB246" s="27">
        <v>0</v>
      </c>
      <c r="AC246" s="27">
        <v>2</v>
      </c>
      <c r="AD246" s="27">
        <v>0</v>
      </c>
      <c r="AE246" s="27">
        <v>0</v>
      </c>
    </row>
    <row r="247" spans="1:31">
      <c r="A247" s="27" t="s">
        <v>266</v>
      </c>
      <c r="B247" s="27">
        <v>725</v>
      </c>
      <c r="C247" s="27">
        <v>42</v>
      </c>
      <c r="D247" s="27">
        <v>0</v>
      </c>
      <c r="E247" s="27">
        <v>24</v>
      </c>
      <c r="F247" s="27">
        <v>0</v>
      </c>
      <c r="G247" s="27">
        <v>0</v>
      </c>
      <c r="H247" s="27">
        <v>0</v>
      </c>
      <c r="I247" s="27">
        <v>3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2</v>
      </c>
      <c r="S247" s="27">
        <v>27</v>
      </c>
      <c r="T247" s="27">
        <v>0</v>
      </c>
      <c r="U247" s="27">
        <v>3</v>
      </c>
      <c r="V247" s="27">
        <v>0</v>
      </c>
      <c r="W247" s="27">
        <v>524</v>
      </c>
      <c r="X247" s="27">
        <v>18</v>
      </c>
      <c r="Y247" s="27">
        <v>0</v>
      </c>
      <c r="Z247" s="27">
        <v>0</v>
      </c>
      <c r="AA247" s="27">
        <v>77</v>
      </c>
      <c r="AB247" s="27">
        <v>0</v>
      </c>
      <c r="AC247" s="27">
        <v>3</v>
      </c>
      <c r="AD247" s="27">
        <v>0</v>
      </c>
      <c r="AE247" s="27">
        <v>2</v>
      </c>
    </row>
    <row r="248" spans="1:31">
      <c r="A248" s="27" t="s">
        <v>267</v>
      </c>
      <c r="B248" s="28">
        <v>1248</v>
      </c>
      <c r="C248" s="27">
        <v>280</v>
      </c>
      <c r="D248" s="27">
        <v>73</v>
      </c>
      <c r="E248" s="27">
        <v>0</v>
      </c>
      <c r="F248" s="27">
        <v>0</v>
      </c>
      <c r="G248" s="27">
        <v>0</v>
      </c>
      <c r="H248" s="27">
        <v>0</v>
      </c>
      <c r="I248" s="27">
        <v>3</v>
      </c>
      <c r="J248" s="27">
        <v>0</v>
      </c>
      <c r="K248" s="27">
        <v>0</v>
      </c>
      <c r="L248" s="27">
        <v>0</v>
      </c>
      <c r="M248" s="27">
        <v>0</v>
      </c>
      <c r="N248" s="27">
        <v>2</v>
      </c>
      <c r="O248" s="27">
        <v>0</v>
      </c>
      <c r="P248" s="27">
        <v>0</v>
      </c>
      <c r="Q248" s="27">
        <v>0</v>
      </c>
      <c r="R248" s="27">
        <v>0</v>
      </c>
      <c r="S248" s="27">
        <v>83</v>
      </c>
      <c r="T248" s="27">
        <v>1</v>
      </c>
      <c r="U248" s="27">
        <v>3</v>
      </c>
      <c r="V248" s="27">
        <v>12</v>
      </c>
      <c r="W248" s="27">
        <v>664</v>
      </c>
      <c r="X248" s="27">
        <v>2</v>
      </c>
      <c r="Y248" s="27">
        <v>0</v>
      </c>
      <c r="Z248" s="27">
        <v>0</v>
      </c>
      <c r="AA248" s="27">
        <v>113</v>
      </c>
      <c r="AB248" s="27">
        <v>0</v>
      </c>
      <c r="AC248" s="27">
        <v>7</v>
      </c>
      <c r="AD248" s="27">
        <v>0</v>
      </c>
      <c r="AE248" s="27">
        <v>5</v>
      </c>
    </row>
    <row r="249" spans="1:31">
      <c r="A249" s="27" t="s">
        <v>268</v>
      </c>
      <c r="B249" s="28">
        <v>1180</v>
      </c>
      <c r="C249" s="27">
        <v>68</v>
      </c>
      <c r="D249" s="27">
        <v>0</v>
      </c>
      <c r="E249" s="27">
        <v>107</v>
      </c>
      <c r="F249" s="27">
        <v>0</v>
      </c>
      <c r="G249" s="27">
        <v>0</v>
      </c>
      <c r="H249" s="27">
        <v>0</v>
      </c>
      <c r="I249" s="27">
        <v>6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5</v>
      </c>
      <c r="S249" s="27">
        <v>470</v>
      </c>
      <c r="T249" s="27">
        <v>39</v>
      </c>
      <c r="U249" s="27">
        <v>1</v>
      </c>
      <c r="V249" s="27">
        <v>2</v>
      </c>
      <c r="W249" s="27">
        <v>284</v>
      </c>
      <c r="X249" s="27">
        <v>9</v>
      </c>
      <c r="Y249" s="27">
        <v>0</v>
      </c>
      <c r="Z249" s="27">
        <v>0</v>
      </c>
      <c r="AA249" s="27">
        <v>161</v>
      </c>
      <c r="AB249" s="27">
        <v>0</v>
      </c>
      <c r="AC249" s="27">
        <v>28</v>
      </c>
      <c r="AD249" s="27">
        <v>0</v>
      </c>
      <c r="AE249" s="27">
        <v>0</v>
      </c>
    </row>
    <row r="250" spans="1:31">
      <c r="A250" s="27" t="s">
        <v>269</v>
      </c>
      <c r="B250" s="28">
        <v>2057</v>
      </c>
      <c r="C250" s="27">
        <v>729</v>
      </c>
      <c r="D250" s="27">
        <v>0</v>
      </c>
      <c r="E250" s="27">
        <v>41</v>
      </c>
      <c r="F250" s="27">
        <v>0</v>
      </c>
      <c r="G250" s="27">
        <v>0</v>
      </c>
      <c r="H250" s="27">
        <v>0</v>
      </c>
      <c r="I250" s="27">
        <v>4</v>
      </c>
      <c r="J250" s="27">
        <v>0</v>
      </c>
      <c r="K250" s="27">
        <v>0</v>
      </c>
      <c r="L250" s="27">
        <v>0</v>
      </c>
      <c r="M250" s="27">
        <v>0</v>
      </c>
      <c r="N250" s="27">
        <v>1</v>
      </c>
      <c r="O250" s="27">
        <v>0</v>
      </c>
      <c r="P250" s="27">
        <v>0</v>
      </c>
      <c r="Q250" s="27">
        <v>0</v>
      </c>
      <c r="R250" s="27">
        <v>4</v>
      </c>
      <c r="S250" s="27">
        <v>634</v>
      </c>
      <c r="T250" s="27">
        <v>0</v>
      </c>
      <c r="U250" s="27">
        <v>3</v>
      </c>
      <c r="V250" s="27">
        <v>2</v>
      </c>
      <c r="W250" s="27">
        <v>547</v>
      </c>
      <c r="X250" s="27">
        <v>2</v>
      </c>
      <c r="Y250" s="27">
        <v>0</v>
      </c>
      <c r="Z250" s="27">
        <v>0</v>
      </c>
      <c r="AA250" s="27">
        <v>80</v>
      </c>
      <c r="AB250" s="27">
        <v>0</v>
      </c>
      <c r="AC250" s="27">
        <v>8</v>
      </c>
      <c r="AD250" s="27">
        <v>0</v>
      </c>
      <c r="AE250" s="27">
        <v>2</v>
      </c>
    </row>
    <row r="251" spans="1:31">
      <c r="A251" s="27" t="s">
        <v>270</v>
      </c>
      <c r="B251" s="28">
        <v>1933</v>
      </c>
      <c r="C251" s="27">
        <v>597</v>
      </c>
      <c r="D251" s="27">
        <v>0</v>
      </c>
      <c r="E251" s="27">
        <v>140</v>
      </c>
      <c r="F251" s="27">
        <v>1</v>
      </c>
      <c r="G251" s="27">
        <v>0</v>
      </c>
      <c r="H251" s="27">
        <v>0</v>
      </c>
      <c r="I251" s="27">
        <v>1</v>
      </c>
      <c r="J251" s="27">
        <v>0</v>
      </c>
      <c r="K251" s="27">
        <v>1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25</v>
      </c>
      <c r="S251" s="27">
        <v>309</v>
      </c>
      <c r="T251" s="27">
        <v>18</v>
      </c>
      <c r="U251" s="27">
        <v>14</v>
      </c>
      <c r="V251" s="27">
        <v>6</v>
      </c>
      <c r="W251" s="27">
        <v>638</v>
      </c>
      <c r="X251" s="27">
        <v>6</v>
      </c>
      <c r="Y251" s="27">
        <v>0</v>
      </c>
      <c r="Z251" s="27">
        <v>0</v>
      </c>
      <c r="AA251" s="27">
        <v>137</v>
      </c>
      <c r="AB251" s="27">
        <v>0</v>
      </c>
      <c r="AC251" s="27">
        <v>39</v>
      </c>
      <c r="AD251" s="27">
        <v>0</v>
      </c>
      <c r="AE251" s="27">
        <v>1</v>
      </c>
    </row>
    <row r="252" spans="1:31">
      <c r="A252" s="27" t="s">
        <v>271</v>
      </c>
      <c r="B252" s="28">
        <v>1395</v>
      </c>
      <c r="C252" s="27">
        <v>45</v>
      </c>
      <c r="D252" s="27">
        <v>63</v>
      </c>
      <c r="E252" s="27">
        <v>0</v>
      </c>
      <c r="F252" s="27">
        <v>2</v>
      </c>
      <c r="G252" s="27">
        <v>0</v>
      </c>
      <c r="H252" s="27">
        <v>0</v>
      </c>
      <c r="I252" s="27">
        <v>12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187</v>
      </c>
      <c r="T252" s="27">
        <v>1</v>
      </c>
      <c r="U252" s="27">
        <v>5</v>
      </c>
      <c r="V252" s="27">
        <v>1</v>
      </c>
      <c r="W252" s="27">
        <v>810</v>
      </c>
      <c r="X252" s="27">
        <v>10</v>
      </c>
      <c r="Y252" s="27">
        <v>0</v>
      </c>
      <c r="Z252" s="27">
        <v>0</v>
      </c>
      <c r="AA252" s="27">
        <v>196</v>
      </c>
      <c r="AB252" s="27">
        <v>0</v>
      </c>
      <c r="AC252" s="27">
        <v>25</v>
      </c>
      <c r="AD252" s="27">
        <v>0</v>
      </c>
      <c r="AE252" s="27">
        <v>38</v>
      </c>
    </row>
    <row r="253" spans="1:31">
      <c r="A253" s="27" t="s">
        <v>272</v>
      </c>
      <c r="B253" s="27">
        <v>800</v>
      </c>
      <c r="C253" s="27">
        <v>44</v>
      </c>
      <c r="D253" s="27">
        <v>17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46</v>
      </c>
      <c r="T253" s="27">
        <v>0</v>
      </c>
      <c r="U253" s="27">
        <v>3</v>
      </c>
      <c r="V253" s="27">
        <v>3</v>
      </c>
      <c r="W253" s="27">
        <v>563</v>
      </c>
      <c r="X253" s="27">
        <v>7</v>
      </c>
      <c r="Y253" s="27">
        <v>0</v>
      </c>
      <c r="Z253" s="27">
        <v>0</v>
      </c>
      <c r="AA253" s="27">
        <v>94</v>
      </c>
      <c r="AB253" s="27">
        <v>0</v>
      </c>
      <c r="AC253" s="27">
        <v>21</v>
      </c>
      <c r="AD253" s="27">
        <v>0</v>
      </c>
      <c r="AE253" s="27">
        <v>2</v>
      </c>
    </row>
    <row r="254" spans="1:31">
      <c r="A254" s="27" t="s">
        <v>273</v>
      </c>
      <c r="B254" s="27">
        <v>691</v>
      </c>
      <c r="C254" s="27">
        <v>163</v>
      </c>
      <c r="D254" s="27">
        <v>35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1</v>
      </c>
      <c r="O254" s="27">
        <v>0</v>
      </c>
      <c r="P254" s="27">
        <v>0</v>
      </c>
      <c r="Q254" s="27">
        <v>0</v>
      </c>
      <c r="R254" s="27">
        <v>0</v>
      </c>
      <c r="S254" s="27">
        <v>21</v>
      </c>
      <c r="T254" s="27">
        <v>0</v>
      </c>
      <c r="U254" s="27">
        <v>2</v>
      </c>
      <c r="V254" s="27">
        <v>0</v>
      </c>
      <c r="W254" s="27">
        <v>371</v>
      </c>
      <c r="X254" s="27">
        <v>0</v>
      </c>
      <c r="Y254" s="27">
        <v>0</v>
      </c>
      <c r="Z254" s="27">
        <v>0</v>
      </c>
      <c r="AA254" s="27">
        <v>87</v>
      </c>
      <c r="AB254" s="27">
        <v>0</v>
      </c>
      <c r="AC254" s="27">
        <v>10</v>
      </c>
      <c r="AD254" s="27">
        <v>0</v>
      </c>
      <c r="AE254" s="27">
        <v>1</v>
      </c>
    </row>
    <row r="255" spans="1:31">
      <c r="A255" s="27" t="s">
        <v>274</v>
      </c>
      <c r="B255" s="28">
        <v>1213</v>
      </c>
      <c r="C255" s="27">
        <v>155</v>
      </c>
      <c r="D255" s="27">
        <v>34</v>
      </c>
      <c r="E255" s="27">
        <v>0</v>
      </c>
      <c r="F255" s="27">
        <v>0</v>
      </c>
      <c r="G255" s="27">
        <v>0</v>
      </c>
      <c r="H255" s="27">
        <v>0</v>
      </c>
      <c r="I255" s="27">
        <v>2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80</v>
      </c>
      <c r="T255" s="27">
        <v>2</v>
      </c>
      <c r="U255" s="27">
        <v>5</v>
      </c>
      <c r="V255" s="27">
        <v>2</v>
      </c>
      <c r="W255" s="27">
        <v>714</v>
      </c>
      <c r="X255" s="27">
        <v>6</v>
      </c>
      <c r="Y255" s="27">
        <v>0</v>
      </c>
      <c r="Z255" s="27">
        <v>0</v>
      </c>
      <c r="AA255" s="27">
        <v>153</v>
      </c>
      <c r="AB255" s="27">
        <v>0</v>
      </c>
      <c r="AC255" s="27">
        <v>42</v>
      </c>
      <c r="AD255" s="27">
        <v>0</v>
      </c>
      <c r="AE255" s="27">
        <v>18</v>
      </c>
    </row>
    <row r="256" spans="1:31">
      <c r="A256" s="27" t="s">
        <v>275</v>
      </c>
      <c r="B256" s="27">
        <v>744</v>
      </c>
      <c r="C256" s="27">
        <v>50</v>
      </c>
      <c r="D256" s="27">
        <v>0</v>
      </c>
      <c r="E256" s="27">
        <v>29</v>
      </c>
      <c r="F256" s="27">
        <v>0</v>
      </c>
      <c r="G256" s="27">
        <v>0</v>
      </c>
      <c r="H256" s="27">
        <v>0</v>
      </c>
      <c r="I256" s="27">
        <v>5</v>
      </c>
      <c r="J256" s="27">
        <v>0</v>
      </c>
      <c r="K256" s="27">
        <v>1</v>
      </c>
      <c r="L256" s="27">
        <v>1</v>
      </c>
      <c r="M256" s="27">
        <v>0</v>
      </c>
      <c r="N256" s="27">
        <v>2</v>
      </c>
      <c r="O256" s="27">
        <v>0</v>
      </c>
      <c r="P256" s="27">
        <v>0</v>
      </c>
      <c r="Q256" s="27">
        <v>1</v>
      </c>
      <c r="R256" s="27">
        <v>1</v>
      </c>
      <c r="S256" s="27">
        <v>259</v>
      </c>
      <c r="T256" s="27">
        <v>4</v>
      </c>
      <c r="U256" s="27">
        <v>0</v>
      </c>
      <c r="V256" s="27">
        <v>4</v>
      </c>
      <c r="W256" s="27">
        <v>248</v>
      </c>
      <c r="X256" s="27">
        <v>32</v>
      </c>
      <c r="Y256" s="27">
        <v>0</v>
      </c>
      <c r="Z256" s="27">
        <v>3</v>
      </c>
      <c r="AA256" s="27">
        <v>91</v>
      </c>
      <c r="AB256" s="27">
        <v>0</v>
      </c>
      <c r="AC256" s="27">
        <v>13</v>
      </c>
      <c r="AD256" s="27">
        <v>0</v>
      </c>
      <c r="AE256" s="27">
        <v>0</v>
      </c>
    </row>
    <row r="257" spans="1:31">
      <c r="A257" s="27" t="s">
        <v>276</v>
      </c>
      <c r="B257" s="27">
        <v>363</v>
      </c>
      <c r="C257" s="27">
        <v>3</v>
      </c>
      <c r="D257" s="27">
        <v>0</v>
      </c>
      <c r="E257" s="27">
        <v>3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5</v>
      </c>
      <c r="T257" s="27">
        <v>0</v>
      </c>
      <c r="U257" s="27">
        <v>0</v>
      </c>
      <c r="V257" s="27">
        <v>0</v>
      </c>
      <c r="W257" s="27">
        <v>279</v>
      </c>
      <c r="X257" s="27">
        <v>4</v>
      </c>
      <c r="Y257" s="27">
        <v>0</v>
      </c>
      <c r="Z257" s="27">
        <v>0</v>
      </c>
      <c r="AA257" s="27">
        <v>69</v>
      </c>
      <c r="AB257" s="27">
        <v>0</v>
      </c>
      <c r="AC257" s="27">
        <v>0</v>
      </c>
      <c r="AD257" s="27">
        <v>0</v>
      </c>
      <c r="AE257" s="27">
        <v>0</v>
      </c>
    </row>
    <row r="258" spans="1:31">
      <c r="A258" s="27" t="s">
        <v>277</v>
      </c>
      <c r="B258" s="27">
        <v>988</v>
      </c>
      <c r="C258" s="27">
        <v>314</v>
      </c>
      <c r="D258" s="27">
        <v>0</v>
      </c>
      <c r="E258" s="27">
        <v>15</v>
      </c>
      <c r="F258" s="27">
        <v>0</v>
      </c>
      <c r="G258" s="27">
        <v>0</v>
      </c>
      <c r="H258" s="27">
        <v>0</v>
      </c>
      <c r="I258" s="27">
        <v>6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5</v>
      </c>
      <c r="S258" s="27">
        <v>212</v>
      </c>
      <c r="T258" s="27">
        <v>7</v>
      </c>
      <c r="U258" s="27">
        <v>4</v>
      </c>
      <c r="V258" s="27">
        <v>6</v>
      </c>
      <c r="W258" s="27">
        <v>239</v>
      </c>
      <c r="X258" s="27">
        <v>0</v>
      </c>
      <c r="Y258" s="27">
        <v>0</v>
      </c>
      <c r="Z258" s="27">
        <v>0</v>
      </c>
      <c r="AA258" s="27">
        <v>67</v>
      </c>
      <c r="AB258" s="27">
        <v>0</v>
      </c>
      <c r="AC258" s="27">
        <v>97</v>
      </c>
      <c r="AD258" s="27">
        <v>0</v>
      </c>
      <c r="AE258" s="27">
        <v>16</v>
      </c>
    </row>
    <row r="259" spans="1:31">
      <c r="A259" s="27" t="s">
        <v>278</v>
      </c>
      <c r="B259" s="27">
        <v>562</v>
      </c>
      <c r="C259" s="27">
        <v>26</v>
      </c>
      <c r="D259" s="27">
        <v>0</v>
      </c>
      <c r="E259" s="27">
        <v>51</v>
      </c>
      <c r="F259" s="27">
        <v>0</v>
      </c>
      <c r="G259" s="27">
        <v>0</v>
      </c>
      <c r="H259" s="27">
        <v>0</v>
      </c>
      <c r="I259" s="27">
        <v>6</v>
      </c>
      <c r="J259" s="27">
        <v>0</v>
      </c>
      <c r="K259" s="27">
        <v>1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153</v>
      </c>
      <c r="T259" s="27">
        <v>4</v>
      </c>
      <c r="U259" s="27">
        <v>0</v>
      </c>
      <c r="V259" s="27">
        <v>7</v>
      </c>
      <c r="W259" s="27">
        <v>191</v>
      </c>
      <c r="X259" s="27">
        <v>11</v>
      </c>
      <c r="Y259" s="27">
        <v>0</v>
      </c>
      <c r="Z259" s="27">
        <v>0</v>
      </c>
      <c r="AA259" s="27">
        <v>83</v>
      </c>
      <c r="AB259" s="27">
        <v>0</v>
      </c>
      <c r="AC259" s="27">
        <v>27</v>
      </c>
      <c r="AD259" s="27">
        <v>0</v>
      </c>
      <c r="AE259" s="27">
        <v>2</v>
      </c>
    </row>
    <row r="260" spans="1:31">
      <c r="A260" s="27" t="s">
        <v>279</v>
      </c>
      <c r="B260" s="28">
        <v>1250</v>
      </c>
      <c r="C260" s="27">
        <v>217</v>
      </c>
      <c r="D260" s="27">
        <v>0</v>
      </c>
      <c r="E260" s="27">
        <v>40</v>
      </c>
      <c r="F260" s="27">
        <v>0</v>
      </c>
      <c r="G260" s="27">
        <v>0</v>
      </c>
      <c r="H260" s="27">
        <v>0</v>
      </c>
      <c r="I260" s="27">
        <v>9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1</v>
      </c>
      <c r="R260" s="27">
        <v>14</v>
      </c>
      <c r="S260" s="27">
        <v>52</v>
      </c>
      <c r="T260" s="27">
        <v>8</v>
      </c>
      <c r="U260" s="27">
        <v>1</v>
      </c>
      <c r="V260" s="27">
        <v>3</v>
      </c>
      <c r="W260" s="27">
        <v>572</v>
      </c>
      <c r="X260" s="27">
        <v>0</v>
      </c>
      <c r="Y260" s="27">
        <v>0</v>
      </c>
      <c r="Z260" s="27">
        <v>0</v>
      </c>
      <c r="AA260" s="27">
        <v>313</v>
      </c>
      <c r="AB260" s="27">
        <v>0</v>
      </c>
      <c r="AC260" s="27">
        <v>18</v>
      </c>
      <c r="AD260" s="27">
        <v>0</v>
      </c>
      <c r="AE260" s="27">
        <v>2</v>
      </c>
    </row>
    <row r="261" spans="1:31">
      <c r="A261" s="27" t="s">
        <v>280</v>
      </c>
      <c r="B261" s="28">
        <v>1086</v>
      </c>
      <c r="C261" s="27">
        <v>93</v>
      </c>
      <c r="D261" s="27">
        <v>39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2</v>
      </c>
      <c r="R261" s="27">
        <v>0</v>
      </c>
      <c r="S261" s="27">
        <v>376</v>
      </c>
      <c r="T261" s="27">
        <v>0</v>
      </c>
      <c r="U261" s="27">
        <v>2</v>
      </c>
      <c r="V261" s="27">
        <v>2</v>
      </c>
      <c r="W261" s="27">
        <v>408</v>
      </c>
      <c r="X261" s="27">
        <v>21</v>
      </c>
      <c r="Y261" s="27">
        <v>0</v>
      </c>
      <c r="Z261" s="27">
        <v>0</v>
      </c>
      <c r="AA261" s="27">
        <v>121</v>
      </c>
      <c r="AB261" s="27">
        <v>0</v>
      </c>
      <c r="AC261" s="27">
        <v>7</v>
      </c>
      <c r="AD261" s="27">
        <v>0</v>
      </c>
      <c r="AE261" s="27">
        <v>15</v>
      </c>
    </row>
    <row r="262" spans="1:31">
      <c r="A262" s="11" t="s">
        <v>281</v>
      </c>
      <c r="B262" s="28">
        <v>3316</v>
      </c>
      <c r="C262" s="27">
        <v>766</v>
      </c>
      <c r="D262" s="27">
        <v>211</v>
      </c>
      <c r="E262" s="27">
        <v>0</v>
      </c>
      <c r="F262" s="27">
        <v>1</v>
      </c>
      <c r="G262" s="27">
        <v>0</v>
      </c>
      <c r="H262" s="27">
        <v>0</v>
      </c>
      <c r="I262" s="27">
        <v>17</v>
      </c>
      <c r="J262" s="27">
        <v>0</v>
      </c>
      <c r="K262" s="27">
        <v>0</v>
      </c>
      <c r="L262" s="27">
        <v>0</v>
      </c>
      <c r="M262" s="27">
        <v>0</v>
      </c>
      <c r="N262" s="27">
        <v>12</v>
      </c>
      <c r="O262" s="27">
        <v>0</v>
      </c>
      <c r="P262" s="27">
        <v>0</v>
      </c>
      <c r="Q262" s="27">
        <v>2</v>
      </c>
      <c r="R262" s="27">
        <v>0</v>
      </c>
      <c r="S262" s="27">
        <v>227</v>
      </c>
      <c r="T262" s="27">
        <v>64</v>
      </c>
      <c r="U262" s="27">
        <v>7</v>
      </c>
      <c r="V262" s="27">
        <v>41</v>
      </c>
      <c r="W262" s="27">
        <v>1521</v>
      </c>
      <c r="X262" s="27">
        <v>26</v>
      </c>
      <c r="Y262" s="27">
        <v>0</v>
      </c>
      <c r="Z262" s="27">
        <v>1</v>
      </c>
      <c r="AA262" s="27">
        <v>324</v>
      </c>
      <c r="AB262" s="27">
        <v>0</v>
      </c>
      <c r="AC262" s="27">
        <v>70</v>
      </c>
      <c r="AD262" s="27">
        <v>0</v>
      </c>
      <c r="AE262" s="27">
        <v>26</v>
      </c>
    </row>
    <row r="263" spans="1:31">
      <c r="A263" s="27" t="s">
        <v>282</v>
      </c>
      <c r="B263" s="28">
        <v>3984</v>
      </c>
      <c r="C263" s="27">
        <v>530</v>
      </c>
      <c r="D263" s="27">
        <v>0</v>
      </c>
      <c r="E263" s="27">
        <v>79</v>
      </c>
      <c r="F263" s="27">
        <v>0</v>
      </c>
      <c r="G263" s="27">
        <v>0</v>
      </c>
      <c r="H263" s="27">
        <v>0</v>
      </c>
      <c r="I263" s="27">
        <v>7</v>
      </c>
      <c r="J263" s="27">
        <v>0</v>
      </c>
      <c r="K263" s="27">
        <v>0</v>
      </c>
      <c r="L263" s="27">
        <v>0</v>
      </c>
      <c r="M263" s="27">
        <v>0</v>
      </c>
      <c r="N263" s="27">
        <v>4</v>
      </c>
      <c r="O263" s="27">
        <v>0</v>
      </c>
      <c r="P263" s="27">
        <v>0</v>
      </c>
      <c r="Q263" s="27">
        <v>2</v>
      </c>
      <c r="R263" s="27">
        <v>10</v>
      </c>
      <c r="S263" s="27">
        <v>1892</v>
      </c>
      <c r="T263" s="27">
        <v>41</v>
      </c>
      <c r="U263" s="27">
        <v>6</v>
      </c>
      <c r="V263" s="27">
        <v>1</v>
      </c>
      <c r="W263" s="27">
        <v>1108</v>
      </c>
      <c r="X263" s="27">
        <v>17</v>
      </c>
      <c r="Y263" s="27">
        <v>0</v>
      </c>
      <c r="Z263" s="27">
        <v>4</v>
      </c>
      <c r="AA263" s="27">
        <v>244</v>
      </c>
      <c r="AB263" s="27">
        <v>0</v>
      </c>
      <c r="AC263" s="27">
        <v>32</v>
      </c>
      <c r="AD263" s="27">
        <v>0</v>
      </c>
      <c r="AE263" s="27">
        <v>7</v>
      </c>
    </row>
    <row r="264" spans="1:31">
      <c r="A264" s="27" t="s">
        <v>283</v>
      </c>
      <c r="B264" s="27">
        <v>248</v>
      </c>
      <c r="C264" s="27">
        <v>1</v>
      </c>
      <c r="D264" s="27">
        <v>1</v>
      </c>
      <c r="E264" s="27">
        <v>0</v>
      </c>
      <c r="F264" s="27">
        <v>0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227</v>
      </c>
      <c r="X264" s="27">
        <v>0</v>
      </c>
      <c r="Y264" s="27">
        <v>0</v>
      </c>
      <c r="Z264" s="27">
        <v>0</v>
      </c>
      <c r="AA264" s="27">
        <v>19</v>
      </c>
      <c r="AB264" s="27">
        <v>0</v>
      </c>
      <c r="AC264" s="27">
        <v>0</v>
      </c>
      <c r="AD264" s="27">
        <v>0</v>
      </c>
      <c r="AE264" s="27">
        <v>0</v>
      </c>
    </row>
    <row r="265" spans="1:31">
      <c r="A265" s="27" t="s">
        <v>284</v>
      </c>
      <c r="B265" s="28">
        <v>1559</v>
      </c>
      <c r="C265" s="27">
        <v>49</v>
      </c>
      <c r="D265" s="27">
        <v>0</v>
      </c>
      <c r="E265" s="27">
        <v>31</v>
      </c>
      <c r="F265" s="27">
        <v>0</v>
      </c>
      <c r="G265" s="27">
        <v>0</v>
      </c>
      <c r="H265" s="27">
        <v>0</v>
      </c>
      <c r="I265" s="27">
        <v>9</v>
      </c>
      <c r="J265" s="27">
        <v>0</v>
      </c>
      <c r="K265" s="27">
        <v>0</v>
      </c>
      <c r="L265" s="27">
        <v>0</v>
      </c>
      <c r="M265" s="27">
        <v>0</v>
      </c>
      <c r="N265" s="27">
        <v>1</v>
      </c>
      <c r="O265" s="27">
        <v>0</v>
      </c>
      <c r="P265" s="27">
        <v>0</v>
      </c>
      <c r="Q265" s="27">
        <v>0</v>
      </c>
      <c r="R265" s="27">
        <v>8</v>
      </c>
      <c r="S265" s="27">
        <v>211</v>
      </c>
      <c r="T265" s="27">
        <v>0</v>
      </c>
      <c r="U265" s="27">
        <v>5</v>
      </c>
      <c r="V265" s="27">
        <v>3</v>
      </c>
      <c r="W265" s="27">
        <v>1089</v>
      </c>
      <c r="X265" s="27">
        <v>6</v>
      </c>
      <c r="Y265" s="27">
        <v>0</v>
      </c>
      <c r="Z265" s="27">
        <v>1</v>
      </c>
      <c r="AA265" s="27">
        <v>133</v>
      </c>
      <c r="AB265" s="27">
        <v>0</v>
      </c>
      <c r="AC265" s="27">
        <v>11</v>
      </c>
      <c r="AD265" s="27">
        <v>0</v>
      </c>
      <c r="AE265" s="27">
        <v>2</v>
      </c>
    </row>
    <row r="266" spans="1:31">
      <c r="A266" s="27" t="s">
        <v>285</v>
      </c>
      <c r="B266" s="27">
        <v>787</v>
      </c>
      <c r="C266" s="27">
        <v>6</v>
      </c>
      <c r="D266" s="27">
        <v>0</v>
      </c>
      <c r="E266" s="27">
        <v>3</v>
      </c>
      <c r="F266" s="27">
        <v>0</v>
      </c>
      <c r="G266" s="27">
        <v>0</v>
      </c>
      <c r="H266" s="27">
        <v>0</v>
      </c>
      <c r="I266" s="27">
        <v>4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3</v>
      </c>
      <c r="S266" s="27">
        <v>76</v>
      </c>
      <c r="T266" s="27">
        <v>0</v>
      </c>
      <c r="U266" s="27">
        <v>4</v>
      </c>
      <c r="V266" s="27">
        <v>0</v>
      </c>
      <c r="W266" s="27">
        <v>530</v>
      </c>
      <c r="X266" s="27">
        <v>3</v>
      </c>
      <c r="Y266" s="27">
        <v>0</v>
      </c>
      <c r="Z266" s="27">
        <v>1</v>
      </c>
      <c r="AA266" s="27">
        <v>151</v>
      </c>
      <c r="AB266" s="27">
        <v>0</v>
      </c>
      <c r="AC266" s="27">
        <v>6</v>
      </c>
      <c r="AD266" s="27">
        <v>0</v>
      </c>
      <c r="AE266" s="27">
        <v>0</v>
      </c>
    </row>
    <row r="267" spans="1:31">
      <c r="A267" s="27" t="s">
        <v>286</v>
      </c>
      <c r="B267" s="28">
        <v>3410</v>
      </c>
      <c r="C267" s="27">
        <v>226</v>
      </c>
      <c r="D267" s="27">
        <v>0</v>
      </c>
      <c r="E267" s="27">
        <v>35</v>
      </c>
      <c r="F267" s="27">
        <v>1</v>
      </c>
      <c r="G267" s="27">
        <v>0</v>
      </c>
      <c r="H267" s="27">
        <v>0</v>
      </c>
      <c r="I267" s="27">
        <v>5</v>
      </c>
      <c r="J267" s="27">
        <v>0</v>
      </c>
      <c r="K267" s="27">
        <v>1</v>
      </c>
      <c r="L267" s="27">
        <v>0</v>
      </c>
      <c r="M267" s="27">
        <v>0</v>
      </c>
      <c r="N267" s="27">
        <v>1</v>
      </c>
      <c r="O267" s="27">
        <v>0</v>
      </c>
      <c r="P267" s="27">
        <v>0</v>
      </c>
      <c r="Q267" s="27">
        <v>0</v>
      </c>
      <c r="R267" s="27">
        <v>6</v>
      </c>
      <c r="S267" s="27">
        <v>2219</v>
      </c>
      <c r="T267" s="27">
        <v>73</v>
      </c>
      <c r="U267" s="27">
        <v>2</v>
      </c>
      <c r="V267" s="27">
        <v>6</v>
      </c>
      <c r="W267" s="27">
        <v>528</v>
      </c>
      <c r="X267" s="27">
        <v>14</v>
      </c>
      <c r="Y267" s="27">
        <v>0</v>
      </c>
      <c r="Z267" s="27">
        <v>1</v>
      </c>
      <c r="AA267" s="27">
        <v>260</v>
      </c>
      <c r="AB267" s="27">
        <v>0</v>
      </c>
      <c r="AC267" s="27">
        <v>30</v>
      </c>
      <c r="AD267" s="27">
        <v>0</v>
      </c>
      <c r="AE267" s="27">
        <v>2</v>
      </c>
    </row>
    <row r="268" spans="1:31">
      <c r="A268" s="27" t="s">
        <v>287</v>
      </c>
      <c r="B268" s="28">
        <v>1865</v>
      </c>
      <c r="C268" s="27">
        <v>186</v>
      </c>
      <c r="D268" s="27">
        <v>0</v>
      </c>
      <c r="E268" s="27">
        <v>129</v>
      </c>
      <c r="F268" s="27">
        <v>0</v>
      </c>
      <c r="G268" s="27">
        <v>0</v>
      </c>
      <c r="H268" s="27">
        <v>0</v>
      </c>
      <c r="I268" s="27">
        <v>34</v>
      </c>
      <c r="J268" s="27">
        <v>0</v>
      </c>
      <c r="K268" s="27">
        <v>2</v>
      </c>
      <c r="L268" s="27">
        <v>0</v>
      </c>
      <c r="M268" s="27">
        <v>0</v>
      </c>
      <c r="N268" s="27">
        <v>4</v>
      </c>
      <c r="O268" s="27">
        <v>0</v>
      </c>
      <c r="P268" s="27">
        <v>0</v>
      </c>
      <c r="Q268" s="27">
        <v>2</v>
      </c>
      <c r="R268" s="27">
        <v>6</v>
      </c>
      <c r="S268" s="27">
        <v>129</v>
      </c>
      <c r="T268" s="27">
        <v>49</v>
      </c>
      <c r="U268" s="27">
        <v>2</v>
      </c>
      <c r="V268" s="27">
        <v>5</v>
      </c>
      <c r="W268" s="27">
        <v>1127</v>
      </c>
      <c r="X268" s="27">
        <v>6</v>
      </c>
      <c r="Y268" s="27">
        <v>0</v>
      </c>
      <c r="Z268" s="27">
        <v>0</v>
      </c>
      <c r="AA268" s="27">
        <v>152</v>
      </c>
      <c r="AB268" s="27">
        <v>0</v>
      </c>
      <c r="AC268" s="27">
        <v>31</v>
      </c>
      <c r="AD268" s="27">
        <v>0</v>
      </c>
      <c r="AE268" s="27">
        <v>1</v>
      </c>
    </row>
    <row r="269" spans="1:31">
      <c r="A269" s="27" t="s">
        <v>288</v>
      </c>
      <c r="B269" s="27">
        <v>256</v>
      </c>
      <c r="C269" s="27">
        <v>22</v>
      </c>
      <c r="D269" s="27">
        <v>0</v>
      </c>
      <c r="E269" s="27">
        <v>37</v>
      </c>
      <c r="F269" s="27">
        <v>2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52</v>
      </c>
      <c r="T269" s="27">
        <v>0</v>
      </c>
      <c r="U269" s="27">
        <v>0</v>
      </c>
      <c r="V269" s="27">
        <v>0</v>
      </c>
      <c r="W269" s="27">
        <v>122</v>
      </c>
      <c r="X269" s="27">
        <v>0</v>
      </c>
      <c r="Y269" s="27">
        <v>0</v>
      </c>
      <c r="Z269" s="27">
        <v>0</v>
      </c>
      <c r="AA269" s="27">
        <v>17</v>
      </c>
      <c r="AB269" s="27">
        <v>0</v>
      </c>
      <c r="AC269" s="27">
        <v>4</v>
      </c>
      <c r="AD269" s="27">
        <v>0</v>
      </c>
      <c r="AE269" s="27">
        <v>0</v>
      </c>
    </row>
    <row r="270" spans="1:31">
      <c r="A270" s="27" t="s">
        <v>289</v>
      </c>
      <c r="B270" s="28">
        <v>6285</v>
      </c>
      <c r="C270" s="27">
        <v>2614</v>
      </c>
      <c r="D270" s="27">
        <v>33</v>
      </c>
      <c r="E270" s="27">
        <v>0</v>
      </c>
      <c r="F270" s="27">
        <v>1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1782</v>
      </c>
      <c r="T270" s="27">
        <v>13</v>
      </c>
      <c r="U270" s="27">
        <v>0</v>
      </c>
      <c r="V270" s="27">
        <v>0</v>
      </c>
      <c r="W270" s="27">
        <v>630</v>
      </c>
      <c r="X270" s="27">
        <v>0</v>
      </c>
      <c r="Y270" s="27">
        <v>0</v>
      </c>
      <c r="Z270" s="27">
        <v>0</v>
      </c>
      <c r="AA270" s="27">
        <v>176</v>
      </c>
      <c r="AB270" s="27">
        <v>0</v>
      </c>
      <c r="AC270" s="27">
        <v>114</v>
      </c>
      <c r="AD270" s="27">
        <v>0</v>
      </c>
      <c r="AE270" s="27">
        <v>922</v>
      </c>
    </row>
    <row r="271" spans="1:31">
      <c r="A271" s="27" t="s">
        <v>290</v>
      </c>
      <c r="B271" s="27">
        <v>375</v>
      </c>
      <c r="C271" s="27">
        <v>7</v>
      </c>
      <c r="D271" s="27">
        <v>0</v>
      </c>
      <c r="E271" s="27">
        <v>6</v>
      </c>
      <c r="F271" s="27">
        <v>0</v>
      </c>
      <c r="G271" s="27">
        <v>0</v>
      </c>
      <c r="H271" s="27">
        <v>0</v>
      </c>
      <c r="I271" s="27">
        <v>2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36</v>
      </c>
      <c r="T271" s="27">
        <v>0</v>
      </c>
      <c r="U271" s="27">
        <v>1</v>
      </c>
      <c r="V271" s="27">
        <v>0</v>
      </c>
      <c r="W271" s="27">
        <v>237</v>
      </c>
      <c r="X271" s="27">
        <v>22</v>
      </c>
      <c r="Y271" s="27">
        <v>0</v>
      </c>
      <c r="Z271" s="27">
        <v>1</v>
      </c>
      <c r="AA271" s="27">
        <v>57</v>
      </c>
      <c r="AB271" s="27">
        <v>0</v>
      </c>
      <c r="AC271" s="27">
        <v>6</v>
      </c>
      <c r="AD271" s="27">
        <v>0</v>
      </c>
      <c r="AE271" s="27">
        <v>0</v>
      </c>
    </row>
    <row r="272" spans="1:31">
      <c r="A272" s="27" t="s">
        <v>291</v>
      </c>
      <c r="B272" s="28">
        <v>3465</v>
      </c>
      <c r="C272" s="27">
        <v>485</v>
      </c>
      <c r="D272" s="27">
        <v>0</v>
      </c>
      <c r="E272" s="27">
        <v>20</v>
      </c>
      <c r="F272" s="27">
        <v>0</v>
      </c>
      <c r="G272" s="27">
        <v>0</v>
      </c>
      <c r="H272" s="27">
        <v>0</v>
      </c>
      <c r="I272" s="27">
        <v>2</v>
      </c>
      <c r="J272" s="27">
        <v>0</v>
      </c>
      <c r="K272" s="27">
        <v>4</v>
      </c>
      <c r="L272" s="27">
        <v>0</v>
      </c>
      <c r="M272" s="27">
        <v>0</v>
      </c>
      <c r="N272" s="27">
        <v>6</v>
      </c>
      <c r="O272" s="27">
        <v>0</v>
      </c>
      <c r="P272" s="27">
        <v>0</v>
      </c>
      <c r="Q272" s="27">
        <v>0</v>
      </c>
      <c r="R272" s="27">
        <v>3</v>
      </c>
      <c r="S272" s="27">
        <v>1737</v>
      </c>
      <c r="T272" s="27">
        <v>1</v>
      </c>
      <c r="U272" s="27">
        <v>1</v>
      </c>
      <c r="V272" s="27">
        <v>4</v>
      </c>
      <c r="W272" s="27">
        <v>938</v>
      </c>
      <c r="X272" s="27">
        <v>11</v>
      </c>
      <c r="Y272" s="27">
        <v>0</v>
      </c>
      <c r="Z272" s="27">
        <v>2</v>
      </c>
      <c r="AA272" s="27">
        <v>225</v>
      </c>
      <c r="AB272" s="27">
        <v>0</v>
      </c>
      <c r="AC272" s="27">
        <v>23</v>
      </c>
      <c r="AD272" s="27">
        <v>0</v>
      </c>
      <c r="AE272" s="27">
        <v>3</v>
      </c>
    </row>
    <row r="273" spans="1:31">
      <c r="A273" s="27" t="s">
        <v>292</v>
      </c>
      <c r="B273" s="28">
        <v>8969</v>
      </c>
      <c r="C273" s="27">
        <v>1695</v>
      </c>
      <c r="D273" s="27">
        <v>126</v>
      </c>
      <c r="E273" s="27">
        <v>0</v>
      </c>
      <c r="F273" s="27">
        <v>2</v>
      </c>
      <c r="G273" s="27">
        <v>0</v>
      </c>
      <c r="H273" s="27">
        <v>0</v>
      </c>
      <c r="I273" s="27">
        <v>15</v>
      </c>
      <c r="J273" s="27">
        <v>0</v>
      </c>
      <c r="K273" s="27">
        <v>0</v>
      </c>
      <c r="L273" s="27">
        <v>0</v>
      </c>
      <c r="M273" s="27">
        <v>0</v>
      </c>
      <c r="N273" s="27">
        <v>7</v>
      </c>
      <c r="O273" s="27">
        <v>0</v>
      </c>
      <c r="P273" s="27">
        <v>0</v>
      </c>
      <c r="Q273" s="27">
        <v>2</v>
      </c>
      <c r="R273" s="27">
        <v>0</v>
      </c>
      <c r="S273" s="27">
        <v>2655</v>
      </c>
      <c r="T273" s="27">
        <v>83</v>
      </c>
      <c r="U273" s="27">
        <v>26</v>
      </c>
      <c r="V273" s="27">
        <v>12</v>
      </c>
      <c r="W273" s="27">
        <v>3316</v>
      </c>
      <c r="X273" s="27">
        <v>30</v>
      </c>
      <c r="Y273" s="27">
        <v>0</v>
      </c>
      <c r="Z273" s="27">
        <v>1</v>
      </c>
      <c r="AA273" s="27">
        <v>920</v>
      </c>
      <c r="AB273" s="27">
        <v>0</v>
      </c>
      <c r="AC273" s="27">
        <v>45</v>
      </c>
      <c r="AD273" s="27">
        <v>0</v>
      </c>
      <c r="AE273" s="27">
        <v>34</v>
      </c>
    </row>
    <row r="274" spans="1:31">
      <c r="A274" s="27" t="s">
        <v>293</v>
      </c>
      <c r="B274" s="28">
        <v>2252</v>
      </c>
      <c r="C274" s="27">
        <v>489</v>
      </c>
      <c r="D274" s="27">
        <v>0</v>
      </c>
      <c r="E274" s="27">
        <v>38</v>
      </c>
      <c r="F274" s="27">
        <v>0</v>
      </c>
      <c r="G274" s="27">
        <v>0</v>
      </c>
      <c r="H274" s="27">
        <v>0</v>
      </c>
      <c r="I274" s="27">
        <v>5</v>
      </c>
      <c r="J274" s="27">
        <v>0</v>
      </c>
      <c r="K274" s="27">
        <v>1</v>
      </c>
      <c r="L274" s="27">
        <v>2</v>
      </c>
      <c r="M274" s="27">
        <v>0</v>
      </c>
      <c r="N274" s="27">
        <v>2</v>
      </c>
      <c r="O274" s="27">
        <v>0</v>
      </c>
      <c r="P274" s="27">
        <v>0</v>
      </c>
      <c r="Q274" s="27">
        <v>1</v>
      </c>
      <c r="R274" s="27">
        <v>9</v>
      </c>
      <c r="S274" s="27">
        <v>1035</v>
      </c>
      <c r="T274" s="27">
        <v>6</v>
      </c>
      <c r="U274" s="27">
        <v>7</v>
      </c>
      <c r="V274" s="27">
        <v>3</v>
      </c>
      <c r="W274" s="27">
        <v>422</v>
      </c>
      <c r="X274" s="27">
        <v>32</v>
      </c>
      <c r="Y274" s="27">
        <v>0</v>
      </c>
      <c r="Z274" s="27">
        <v>7</v>
      </c>
      <c r="AA274" s="27">
        <v>111</v>
      </c>
      <c r="AB274" s="27">
        <v>0</v>
      </c>
      <c r="AC274" s="27">
        <v>30</v>
      </c>
      <c r="AD274" s="27">
        <v>0</v>
      </c>
      <c r="AE274" s="27">
        <v>52</v>
      </c>
    </row>
    <row r="275" spans="1:31">
      <c r="A275" s="27" t="s">
        <v>294</v>
      </c>
      <c r="B275" s="27">
        <v>777</v>
      </c>
      <c r="C275" s="27">
        <v>82</v>
      </c>
      <c r="D275" s="27">
        <v>0</v>
      </c>
      <c r="E275" s="27">
        <v>63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2</v>
      </c>
      <c r="O275" s="27">
        <v>0</v>
      </c>
      <c r="P275" s="27">
        <v>0</v>
      </c>
      <c r="Q275" s="27">
        <v>1</v>
      </c>
      <c r="R275" s="27">
        <v>5</v>
      </c>
      <c r="S275" s="27">
        <v>351</v>
      </c>
      <c r="T275" s="27">
        <v>0</v>
      </c>
      <c r="U275" s="27">
        <v>0</v>
      </c>
      <c r="V275" s="27">
        <v>1</v>
      </c>
      <c r="W275" s="27">
        <v>177</v>
      </c>
      <c r="X275" s="27">
        <v>11</v>
      </c>
      <c r="Y275" s="27">
        <v>0</v>
      </c>
      <c r="Z275" s="27">
        <v>0</v>
      </c>
      <c r="AA275" s="27">
        <v>55</v>
      </c>
      <c r="AB275" s="27">
        <v>0</v>
      </c>
      <c r="AC275" s="27">
        <v>22</v>
      </c>
      <c r="AD275" s="27">
        <v>0</v>
      </c>
      <c r="AE275" s="27">
        <v>7</v>
      </c>
    </row>
    <row r="276" spans="1:31">
      <c r="A276" s="27" t="s">
        <v>295</v>
      </c>
      <c r="B276" s="28">
        <v>2124</v>
      </c>
      <c r="C276" s="27">
        <v>283</v>
      </c>
      <c r="D276" s="27">
        <v>70</v>
      </c>
      <c r="E276" s="27">
        <v>0</v>
      </c>
      <c r="F276" s="27">
        <v>0</v>
      </c>
      <c r="G276" s="27">
        <v>0</v>
      </c>
      <c r="H276" s="27">
        <v>0</v>
      </c>
      <c r="I276" s="27">
        <v>10</v>
      </c>
      <c r="J276" s="27">
        <v>0</v>
      </c>
      <c r="K276" s="27">
        <v>0</v>
      </c>
      <c r="L276" s="27">
        <v>0</v>
      </c>
      <c r="M276" s="27">
        <v>0</v>
      </c>
      <c r="N276" s="27">
        <v>5</v>
      </c>
      <c r="O276" s="27">
        <v>0</v>
      </c>
      <c r="P276" s="27">
        <v>0</v>
      </c>
      <c r="Q276" s="27">
        <v>2</v>
      </c>
      <c r="R276" s="27">
        <v>0</v>
      </c>
      <c r="S276" s="27">
        <v>423</v>
      </c>
      <c r="T276" s="27">
        <v>21</v>
      </c>
      <c r="U276" s="27">
        <v>1</v>
      </c>
      <c r="V276" s="27">
        <v>1</v>
      </c>
      <c r="W276" s="27">
        <v>1112</v>
      </c>
      <c r="X276" s="27">
        <v>5</v>
      </c>
      <c r="Y276" s="27">
        <v>0</v>
      </c>
      <c r="Z276" s="27">
        <v>2</v>
      </c>
      <c r="AA276" s="27">
        <v>156</v>
      </c>
      <c r="AB276" s="27">
        <v>0</v>
      </c>
      <c r="AC276" s="27">
        <v>31</v>
      </c>
      <c r="AD276" s="27">
        <v>0</v>
      </c>
      <c r="AE276" s="27">
        <v>2</v>
      </c>
    </row>
    <row r="277" spans="1:31">
      <c r="A277" s="27" t="s">
        <v>296</v>
      </c>
      <c r="B277" s="28">
        <v>2636</v>
      </c>
      <c r="C277" s="27">
        <v>394</v>
      </c>
      <c r="D277" s="27">
        <v>0</v>
      </c>
      <c r="E277" s="27">
        <v>83</v>
      </c>
      <c r="F277" s="27">
        <v>1</v>
      </c>
      <c r="G277" s="27">
        <v>0</v>
      </c>
      <c r="H277" s="27">
        <v>0</v>
      </c>
      <c r="I277" s="27">
        <v>11</v>
      </c>
      <c r="J277" s="27">
        <v>0</v>
      </c>
      <c r="K277" s="27">
        <v>1</v>
      </c>
      <c r="L277" s="27">
        <v>0</v>
      </c>
      <c r="M277" s="27">
        <v>0</v>
      </c>
      <c r="N277" s="27">
        <v>5</v>
      </c>
      <c r="O277" s="27">
        <v>0</v>
      </c>
      <c r="P277" s="27">
        <v>0</v>
      </c>
      <c r="Q277" s="27">
        <v>1</v>
      </c>
      <c r="R277" s="27">
        <v>25</v>
      </c>
      <c r="S277" s="27">
        <v>1067</v>
      </c>
      <c r="T277" s="27">
        <v>58</v>
      </c>
      <c r="U277" s="27">
        <v>10</v>
      </c>
      <c r="V277" s="27">
        <v>6</v>
      </c>
      <c r="W277" s="27">
        <v>696</v>
      </c>
      <c r="X277" s="27">
        <v>25</v>
      </c>
      <c r="Y277" s="27">
        <v>0</v>
      </c>
      <c r="Z277" s="27">
        <v>0</v>
      </c>
      <c r="AA277" s="27">
        <v>216</v>
      </c>
      <c r="AB277" s="27">
        <v>0</v>
      </c>
      <c r="AC277" s="27">
        <v>32</v>
      </c>
      <c r="AD277" s="27">
        <v>0</v>
      </c>
      <c r="AE277" s="27">
        <v>5</v>
      </c>
    </row>
    <row r="278" spans="1:31">
      <c r="A278" s="27" t="s">
        <v>297</v>
      </c>
      <c r="B278" s="27">
        <v>417</v>
      </c>
      <c r="C278" s="27">
        <v>272</v>
      </c>
      <c r="D278" s="27">
        <v>0</v>
      </c>
      <c r="E278" s="27">
        <v>10</v>
      </c>
      <c r="F278" s="27">
        <v>0</v>
      </c>
      <c r="G278" s="27">
        <v>0</v>
      </c>
      <c r="H278" s="27">
        <v>0</v>
      </c>
      <c r="I278" s="27">
        <v>1</v>
      </c>
      <c r="J278" s="27">
        <v>0</v>
      </c>
      <c r="K278" s="27">
        <v>0</v>
      </c>
      <c r="L278" s="27">
        <v>0</v>
      </c>
      <c r="M278" s="27">
        <v>0</v>
      </c>
      <c r="N278" s="27">
        <v>1</v>
      </c>
      <c r="O278" s="27">
        <v>0</v>
      </c>
      <c r="P278" s="27">
        <v>0</v>
      </c>
      <c r="Q278" s="27">
        <v>0</v>
      </c>
      <c r="R278" s="27">
        <v>6</v>
      </c>
      <c r="S278" s="27">
        <v>76</v>
      </c>
      <c r="T278" s="27">
        <v>0</v>
      </c>
      <c r="U278" s="27">
        <v>2</v>
      </c>
      <c r="V278" s="27">
        <v>12</v>
      </c>
      <c r="W278" s="27">
        <v>305</v>
      </c>
      <c r="X278" s="27">
        <v>0</v>
      </c>
      <c r="Y278" s="27">
        <v>0</v>
      </c>
      <c r="Z278" s="27">
        <v>0</v>
      </c>
      <c r="AA278" s="27">
        <v>8</v>
      </c>
      <c r="AB278" s="27">
        <v>0</v>
      </c>
      <c r="AC278" s="27">
        <v>1</v>
      </c>
      <c r="AD278" s="27">
        <v>0</v>
      </c>
      <c r="AE278" s="27">
        <v>1</v>
      </c>
    </row>
    <row r="279" spans="1:31">
      <c r="A279" s="27" t="s">
        <v>298</v>
      </c>
      <c r="B279" s="28">
        <v>1325</v>
      </c>
      <c r="C279" s="27">
        <v>55</v>
      </c>
      <c r="D279" s="27">
        <v>15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1</v>
      </c>
      <c r="L279" s="27">
        <v>0</v>
      </c>
      <c r="M279" s="27">
        <v>0</v>
      </c>
      <c r="N279" s="27">
        <v>7</v>
      </c>
      <c r="O279" s="27">
        <v>0</v>
      </c>
      <c r="P279" s="27">
        <v>0</v>
      </c>
      <c r="Q279" s="27">
        <v>0</v>
      </c>
      <c r="R279" s="27">
        <v>0</v>
      </c>
      <c r="S279" s="27">
        <v>76</v>
      </c>
      <c r="T279" s="27">
        <v>0</v>
      </c>
      <c r="U279" s="27">
        <v>1</v>
      </c>
      <c r="V279" s="27">
        <v>0</v>
      </c>
      <c r="W279" s="27">
        <v>219</v>
      </c>
      <c r="X279" s="27">
        <v>10</v>
      </c>
      <c r="Y279" s="27">
        <v>0</v>
      </c>
      <c r="Z279" s="27">
        <v>0</v>
      </c>
      <c r="AA279" s="27">
        <v>25</v>
      </c>
      <c r="AB279" s="27">
        <v>0</v>
      </c>
      <c r="AC279" s="27">
        <v>8</v>
      </c>
      <c r="AD279" s="27">
        <v>0</v>
      </c>
      <c r="AE279" s="27">
        <v>0</v>
      </c>
    </row>
    <row r="280" spans="1:31">
      <c r="A280" s="27" t="s">
        <v>299</v>
      </c>
      <c r="B280" s="27">
        <v>566</v>
      </c>
      <c r="C280" s="27">
        <v>66</v>
      </c>
      <c r="D280" s="27">
        <v>0</v>
      </c>
      <c r="E280" s="27">
        <v>31</v>
      </c>
      <c r="F280" s="27">
        <v>0</v>
      </c>
      <c r="G280" s="27">
        <v>0</v>
      </c>
      <c r="H280" s="27">
        <v>0</v>
      </c>
      <c r="I280" s="27">
        <v>22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2</v>
      </c>
      <c r="S280" s="27">
        <v>214</v>
      </c>
      <c r="T280" s="27">
        <v>117</v>
      </c>
      <c r="U280" s="27">
        <v>1</v>
      </c>
      <c r="V280" s="27">
        <v>2</v>
      </c>
      <c r="W280" s="27">
        <v>679</v>
      </c>
      <c r="X280" s="27">
        <v>11</v>
      </c>
      <c r="Y280" s="27">
        <v>0</v>
      </c>
      <c r="Z280" s="27">
        <v>0</v>
      </c>
      <c r="AA280" s="27">
        <v>129</v>
      </c>
      <c r="AB280" s="27">
        <v>0</v>
      </c>
      <c r="AC280" s="27">
        <v>49</v>
      </c>
      <c r="AD280" s="27">
        <v>0</v>
      </c>
      <c r="AE280" s="27">
        <v>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80"/>
  <sheetViews>
    <sheetView workbookViewId="0">
      <selection activeCell="C36" sqref="C36"/>
    </sheetView>
  </sheetViews>
  <sheetFormatPr defaultRowHeight="12.75"/>
  <cols>
    <col min="1" max="1" width="12.5703125" style="27" bestFit="1" customWidth="1"/>
    <col min="2" max="2" width="28" style="27" bestFit="1" customWidth="1"/>
    <col min="3" max="16384" width="9.140625" style="27"/>
  </cols>
  <sheetData>
    <row r="1" spans="1:36" s="25" customFormat="1">
      <c r="A1" s="25" t="s">
        <v>26</v>
      </c>
      <c r="B1" s="25" t="s">
        <v>711</v>
      </c>
      <c r="C1" s="25" t="s">
        <v>301</v>
      </c>
      <c r="D1" s="25" t="s">
        <v>0</v>
      </c>
      <c r="E1" s="25" t="s">
        <v>717</v>
      </c>
      <c r="F1" s="25" t="s">
        <v>1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  <c r="M1" s="25" t="s">
        <v>8</v>
      </c>
      <c r="N1" s="25" t="s">
        <v>9</v>
      </c>
      <c r="O1" s="25" t="s">
        <v>10</v>
      </c>
      <c r="P1" s="25" t="s">
        <v>11</v>
      </c>
      <c r="Q1" s="25" t="s">
        <v>12</v>
      </c>
      <c r="R1" s="25" t="s">
        <v>13</v>
      </c>
      <c r="S1" s="25" t="s">
        <v>14</v>
      </c>
      <c r="T1" s="25" t="s">
        <v>15</v>
      </c>
      <c r="U1" s="25" t="s">
        <v>16</v>
      </c>
      <c r="V1" s="25" t="s">
        <v>17</v>
      </c>
      <c r="W1" s="25" t="s">
        <v>18</v>
      </c>
      <c r="X1" s="25" t="s">
        <v>19</v>
      </c>
      <c r="Y1" s="25" t="s">
        <v>20</v>
      </c>
      <c r="Z1" s="25" t="s">
        <v>21</v>
      </c>
      <c r="AA1" s="25" t="s">
        <v>22</v>
      </c>
      <c r="AB1" s="25" t="s">
        <v>23</v>
      </c>
      <c r="AC1" s="25" t="s">
        <v>24</v>
      </c>
      <c r="AD1" s="25" t="s">
        <v>25</v>
      </c>
    </row>
    <row r="2" spans="1:36">
      <c r="A2" s="27" t="s">
        <v>716</v>
      </c>
      <c r="B2" s="27" t="s">
        <v>124</v>
      </c>
      <c r="C2" s="27">
        <v>212428</v>
      </c>
      <c r="D2" s="28">
        <v>27071</v>
      </c>
      <c r="E2" s="28">
        <v>73616</v>
      </c>
      <c r="F2" s="27">
        <v>214</v>
      </c>
      <c r="G2" s="28">
        <v>4501</v>
      </c>
      <c r="H2" s="27">
        <v>0</v>
      </c>
      <c r="I2" s="27">
        <v>389</v>
      </c>
      <c r="J2" s="27">
        <v>493</v>
      </c>
      <c r="K2" s="27">
        <v>4</v>
      </c>
      <c r="L2" s="27">
        <v>0</v>
      </c>
      <c r="M2" s="28">
        <v>3578</v>
      </c>
      <c r="N2" s="27">
        <v>12</v>
      </c>
      <c r="O2" s="28">
        <v>6390</v>
      </c>
      <c r="P2" s="27">
        <v>487</v>
      </c>
      <c r="Q2" s="27">
        <v>752</v>
      </c>
      <c r="R2" s="28">
        <v>10753</v>
      </c>
      <c r="S2" s="27">
        <v>365</v>
      </c>
      <c r="T2" s="28">
        <v>168884</v>
      </c>
      <c r="U2" s="27">
        <v>485</v>
      </c>
      <c r="V2" s="27">
        <v>417</v>
      </c>
      <c r="W2" s="27">
        <v>326</v>
      </c>
      <c r="X2" s="27">
        <v>84</v>
      </c>
      <c r="Y2" s="27">
        <v>0</v>
      </c>
      <c r="Z2" s="27">
        <v>23</v>
      </c>
      <c r="AA2" s="27">
        <v>52</v>
      </c>
      <c r="AB2" s="27">
        <v>448</v>
      </c>
      <c r="AC2" s="27">
        <v>0</v>
      </c>
      <c r="AD2" s="27">
        <v>0</v>
      </c>
      <c r="AE2" s="27">
        <v>0</v>
      </c>
      <c r="AF2" s="28">
        <v>4089</v>
      </c>
      <c r="AG2" s="27">
        <v>0</v>
      </c>
      <c r="AH2" s="28">
        <v>6956</v>
      </c>
      <c r="AI2" s="27" t="s">
        <v>124</v>
      </c>
      <c r="AJ2" s="27">
        <v>212428</v>
      </c>
    </row>
    <row r="3" spans="1:36">
      <c r="A3" s="27" t="s">
        <v>716</v>
      </c>
      <c r="B3" s="27" t="s">
        <v>346</v>
      </c>
      <c r="C3" s="28">
        <v>159505</v>
      </c>
      <c r="D3" s="28">
        <v>4899</v>
      </c>
      <c r="E3" s="27">
        <v>289</v>
      </c>
      <c r="F3" s="28">
        <v>31644</v>
      </c>
      <c r="G3" s="27">
        <v>36</v>
      </c>
      <c r="H3" s="27">
        <v>58</v>
      </c>
      <c r="I3" s="27">
        <v>355</v>
      </c>
      <c r="K3" s="28">
        <v>6824</v>
      </c>
      <c r="L3" s="27">
        <v>83</v>
      </c>
      <c r="N3" s="27">
        <v>32</v>
      </c>
      <c r="O3" s="27">
        <v>513</v>
      </c>
      <c r="P3" s="27">
        <v>849</v>
      </c>
      <c r="Q3" s="27">
        <v>329</v>
      </c>
      <c r="R3" s="28">
        <v>1863</v>
      </c>
      <c r="S3" s="27">
        <v>682</v>
      </c>
      <c r="U3" s="27">
        <v>38</v>
      </c>
      <c r="V3" s="28">
        <v>8743</v>
      </c>
      <c r="W3" s="28">
        <v>1178</v>
      </c>
      <c r="X3" s="28">
        <v>1890</v>
      </c>
      <c r="AA3" s="28">
        <v>1703</v>
      </c>
      <c r="AB3" s="28">
        <v>51382</v>
      </c>
      <c r="AC3" s="28">
        <v>86039</v>
      </c>
      <c r="AD3" s="28">
        <v>51382</v>
      </c>
    </row>
    <row r="4" spans="1:36">
      <c r="A4" s="27" t="s">
        <v>716</v>
      </c>
      <c r="B4" s="27" t="s">
        <v>95</v>
      </c>
      <c r="C4" s="28">
        <v>122335</v>
      </c>
      <c r="D4" s="28">
        <v>15626</v>
      </c>
      <c r="E4" s="28">
        <v>1513</v>
      </c>
      <c r="F4" s="28">
        <v>41805</v>
      </c>
      <c r="G4" s="27">
        <v>95</v>
      </c>
      <c r="H4" s="28">
        <v>1722</v>
      </c>
      <c r="I4" s="28">
        <v>1581</v>
      </c>
      <c r="K4" s="28">
        <v>6450</v>
      </c>
      <c r="L4" s="27">
        <v>402</v>
      </c>
      <c r="N4" s="27">
        <v>95</v>
      </c>
      <c r="O4" s="28">
        <v>3168</v>
      </c>
      <c r="P4" s="28">
        <v>3802</v>
      </c>
      <c r="Q4" s="27">
        <v>168</v>
      </c>
      <c r="R4" s="27">
        <v>152</v>
      </c>
      <c r="S4" s="27">
        <v>104</v>
      </c>
      <c r="T4" s="27">
        <v>8</v>
      </c>
      <c r="U4" s="27">
        <v>128</v>
      </c>
      <c r="V4" s="27">
        <v>17</v>
      </c>
      <c r="W4" s="27">
        <v>708</v>
      </c>
      <c r="X4" s="27">
        <v>163</v>
      </c>
      <c r="AA4" s="28">
        <v>2031</v>
      </c>
      <c r="AB4" s="28">
        <v>27502</v>
      </c>
      <c r="AC4" s="28">
        <v>88701</v>
      </c>
      <c r="AD4" s="28">
        <v>27502</v>
      </c>
    </row>
    <row r="5" spans="1:36">
      <c r="A5" s="27" t="s">
        <v>716</v>
      </c>
      <c r="B5" s="27" t="s">
        <v>88</v>
      </c>
      <c r="C5" s="27">
        <v>117507</v>
      </c>
      <c r="D5" s="27">
        <v>938</v>
      </c>
      <c r="E5" s="28">
        <v>53848</v>
      </c>
      <c r="F5" s="27">
        <v>73</v>
      </c>
      <c r="G5" s="28">
        <v>2549</v>
      </c>
      <c r="H5" s="27">
        <v>0</v>
      </c>
      <c r="I5" s="27">
        <v>591</v>
      </c>
      <c r="J5" s="27">
        <v>360</v>
      </c>
      <c r="K5" s="27">
        <v>0</v>
      </c>
      <c r="L5" s="27">
        <v>0</v>
      </c>
      <c r="M5" s="28">
        <v>5251</v>
      </c>
      <c r="N5" s="27">
        <v>11</v>
      </c>
      <c r="O5" s="27">
        <v>198</v>
      </c>
      <c r="P5" s="27">
        <v>163</v>
      </c>
      <c r="Q5" s="27">
        <v>655</v>
      </c>
      <c r="R5" s="28">
        <v>4958</v>
      </c>
      <c r="S5" s="27">
        <v>107</v>
      </c>
      <c r="T5" s="28">
        <v>91883</v>
      </c>
      <c r="U5" s="27">
        <v>541</v>
      </c>
      <c r="V5" s="28">
        <v>1135</v>
      </c>
      <c r="W5" s="27">
        <v>160</v>
      </c>
      <c r="X5" s="27">
        <v>55</v>
      </c>
      <c r="Y5" s="27">
        <v>8</v>
      </c>
      <c r="Z5" s="27">
        <v>16</v>
      </c>
      <c r="AA5" s="27">
        <v>17</v>
      </c>
      <c r="AB5" s="27">
        <v>273</v>
      </c>
      <c r="AC5" s="27">
        <v>0</v>
      </c>
      <c r="AD5" s="27">
        <v>0</v>
      </c>
      <c r="AE5" s="27">
        <v>0</v>
      </c>
      <c r="AF5" s="27">
        <v>850</v>
      </c>
      <c r="AG5" s="27">
        <v>0</v>
      </c>
      <c r="AH5" s="28">
        <v>8459</v>
      </c>
      <c r="AI5" s="27" t="s">
        <v>88</v>
      </c>
      <c r="AJ5" s="27">
        <v>117507</v>
      </c>
    </row>
    <row r="6" spans="1:36">
      <c r="A6" s="27" t="s">
        <v>716</v>
      </c>
      <c r="B6" s="27" t="s">
        <v>115</v>
      </c>
      <c r="C6" s="28">
        <v>101686</v>
      </c>
      <c r="D6" s="28">
        <v>5915</v>
      </c>
      <c r="E6" s="27">
        <v>330</v>
      </c>
      <c r="F6" s="28">
        <v>72314</v>
      </c>
      <c r="G6" s="27">
        <v>5</v>
      </c>
      <c r="H6" s="27">
        <v>78</v>
      </c>
      <c r="I6" s="27">
        <v>85</v>
      </c>
      <c r="K6" s="28">
        <v>3234</v>
      </c>
      <c r="L6" s="27">
        <v>148</v>
      </c>
      <c r="N6" s="27">
        <v>16</v>
      </c>
      <c r="O6" s="28">
        <v>5269</v>
      </c>
      <c r="P6" s="28">
        <v>5324</v>
      </c>
      <c r="Q6" s="27">
        <v>236</v>
      </c>
      <c r="R6" s="27">
        <v>40</v>
      </c>
      <c r="S6" s="27">
        <v>27</v>
      </c>
      <c r="U6" s="27">
        <v>23</v>
      </c>
      <c r="V6" s="27">
        <v>15</v>
      </c>
      <c r="W6" s="27">
        <v>299</v>
      </c>
      <c r="X6" s="27">
        <v>27</v>
      </c>
      <c r="AA6" s="27">
        <v>104</v>
      </c>
      <c r="AB6" s="28">
        <v>13141</v>
      </c>
      <c r="AC6" s="28">
        <v>90939</v>
      </c>
      <c r="AD6" s="28">
        <v>13141</v>
      </c>
    </row>
    <row r="7" spans="1:36">
      <c r="A7" s="27" t="s">
        <v>716</v>
      </c>
      <c r="B7" s="27" t="s">
        <v>201</v>
      </c>
      <c r="C7" s="28">
        <v>97775</v>
      </c>
      <c r="D7" s="28">
        <v>12339</v>
      </c>
      <c r="E7" s="27">
        <v>60</v>
      </c>
      <c r="F7" s="28">
        <v>51347</v>
      </c>
      <c r="G7" s="27">
        <v>11</v>
      </c>
      <c r="H7" s="27">
        <v>78</v>
      </c>
      <c r="I7" s="27">
        <v>140</v>
      </c>
      <c r="J7" s="27">
        <v>31</v>
      </c>
      <c r="K7" s="28">
        <v>1649</v>
      </c>
      <c r="L7" s="28">
        <v>1226</v>
      </c>
      <c r="M7" s="27">
        <v>142</v>
      </c>
      <c r="N7" s="27">
        <v>61</v>
      </c>
      <c r="O7" s="28">
        <v>8888</v>
      </c>
      <c r="P7" s="28">
        <v>9666</v>
      </c>
      <c r="Q7" s="28">
        <v>2559</v>
      </c>
      <c r="R7" s="28">
        <v>3149</v>
      </c>
      <c r="S7" s="27">
        <v>59</v>
      </c>
      <c r="T7" s="27">
        <v>51</v>
      </c>
      <c r="U7" s="27">
        <v>9</v>
      </c>
      <c r="V7" s="27">
        <v>237</v>
      </c>
      <c r="W7" s="27">
        <v>375</v>
      </c>
      <c r="X7" s="27">
        <v>313</v>
      </c>
      <c r="AA7" s="27">
        <v>750</v>
      </c>
      <c r="AB7" s="28">
        <v>2850</v>
      </c>
      <c r="AC7" s="28">
        <v>64345</v>
      </c>
      <c r="AD7" s="28">
        <v>2850</v>
      </c>
    </row>
    <row r="8" spans="1:36">
      <c r="A8" s="27" t="s">
        <v>716</v>
      </c>
      <c r="B8" s="27" t="s">
        <v>97</v>
      </c>
      <c r="C8" s="28">
        <v>79224</v>
      </c>
      <c r="D8" s="28">
        <v>12827</v>
      </c>
      <c r="E8" s="27">
        <v>457</v>
      </c>
      <c r="F8" s="28">
        <v>16103</v>
      </c>
      <c r="G8" s="27">
        <v>25</v>
      </c>
      <c r="H8" s="27">
        <v>274</v>
      </c>
      <c r="I8" s="27">
        <v>127</v>
      </c>
      <c r="J8" s="27">
        <v>6</v>
      </c>
      <c r="K8" s="28">
        <v>1846</v>
      </c>
      <c r="L8" s="27">
        <v>592</v>
      </c>
      <c r="M8" s="27">
        <v>12</v>
      </c>
      <c r="N8" s="27">
        <v>193</v>
      </c>
      <c r="O8" s="28">
        <v>4548</v>
      </c>
      <c r="P8" s="28">
        <v>5097</v>
      </c>
      <c r="Q8" s="27">
        <v>491</v>
      </c>
      <c r="R8" s="28">
        <v>1773</v>
      </c>
      <c r="S8" s="27">
        <v>402</v>
      </c>
      <c r="U8" s="27">
        <v>90</v>
      </c>
      <c r="V8" s="27">
        <v>50</v>
      </c>
      <c r="W8" s="27">
        <v>453</v>
      </c>
      <c r="X8" s="27">
        <v>66</v>
      </c>
      <c r="AA8" s="27">
        <v>288</v>
      </c>
      <c r="AB8" s="28">
        <v>29342</v>
      </c>
      <c r="AC8" s="28">
        <v>58096</v>
      </c>
      <c r="AD8" s="28">
        <v>29342</v>
      </c>
    </row>
    <row r="9" spans="1:36">
      <c r="A9" s="27" t="s">
        <v>716</v>
      </c>
      <c r="B9" s="27" t="s">
        <v>78</v>
      </c>
      <c r="C9" s="28">
        <v>73410</v>
      </c>
      <c r="D9" s="28">
        <v>6826</v>
      </c>
      <c r="E9" s="27">
        <v>90</v>
      </c>
      <c r="F9" s="28">
        <v>34701</v>
      </c>
      <c r="G9" s="27">
        <v>83</v>
      </c>
      <c r="H9" s="27">
        <v>56</v>
      </c>
      <c r="I9" s="27">
        <v>73</v>
      </c>
      <c r="K9" s="27">
        <v>445</v>
      </c>
      <c r="L9" s="27">
        <v>74</v>
      </c>
      <c r="M9" s="27">
        <v>8</v>
      </c>
      <c r="N9" s="27">
        <v>184</v>
      </c>
      <c r="O9" s="28">
        <v>5591</v>
      </c>
      <c r="P9" s="28">
        <v>6484</v>
      </c>
      <c r="Q9" s="27">
        <v>430</v>
      </c>
      <c r="R9" s="27">
        <v>629</v>
      </c>
      <c r="S9" s="27">
        <v>19</v>
      </c>
      <c r="U9" s="27">
        <v>15</v>
      </c>
      <c r="V9" s="27">
        <v>56</v>
      </c>
      <c r="W9" s="27">
        <v>117</v>
      </c>
      <c r="X9" s="27">
        <v>183</v>
      </c>
      <c r="AA9" s="27">
        <v>639</v>
      </c>
      <c r="AB9" s="28">
        <v>9566</v>
      </c>
      <c r="AC9" s="28">
        <v>51086</v>
      </c>
      <c r="AD9" s="28">
        <v>9566</v>
      </c>
    </row>
    <row r="10" spans="1:36">
      <c r="A10" s="27" t="s">
        <v>716</v>
      </c>
      <c r="B10" s="27" t="s">
        <v>70</v>
      </c>
      <c r="C10" s="28">
        <v>63450</v>
      </c>
      <c r="D10" s="28">
        <v>5070</v>
      </c>
      <c r="E10" s="27">
        <v>93</v>
      </c>
      <c r="F10" s="28">
        <v>8134</v>
      </c>
      <c r="G10" s="27">
        <v>3</v>
      </c>
      <c r="H10" s="27">
        <v>20</v>
      </c>
      <c r="I10" s="27">
        <v>38</v>
      </c>
      <c r="J10" s="27">
        <v>60</v>
      </c>
      <c r="K10" s="28">
        <v>2123</v>
      </c>
      <c r="L10" s="27">
        <v>530</v>
      </c>
      <c r="M10" s="27">
        <v>28</v>
      </c>
      <c r="N10" s="27">
        <v>685</v>
      </c>
      <c r="O10" s="28">
        <v>4757</v>
      </c>
      <c r="P10" s="28">
        <v>8234</v>
      </c>
      <c r="Q10" s="28">
        <v>2789</v>
      </c>
      <c r="R10" s="27">
        <v>169</v>
      </c>
      <c r="S10" s="27">
        <v>44</v>
      </c>
      <c r="T10" s="27">
        <v>10</v>
      </c>
      <c r="U10" s="27">
        <v>15</v>
      </c>
      <c r="V10" s="27">
        <v>21</v>
      </c>
      <c r="X10" s="27">
        <v>328</v>
      </c>
      <c r="AA10" s="27">
        <v>801</v>
      </c>
      <c r="AB10" s="27">
        <v>972</v>
      </c>
      <c r="AC10" s="28">
        <v>18538</v>
      </c>
      <c r="AD10" s="27">
        <v>972</v>
      </c>
    </row>
    <row r="11" spans="1:36">
      <c r="A11" s="27" t="s">
        <v>716</v>
      </c>
      <c r="B11" s="27" t="s">
        <v>55</v>
      </c>
      <c r="C11" s="28">
        <v>61238</v>
      </c>
      <c r="D11" s="28">
        <v>11122</v>
      </c>
      <c r="E11" s="27">
        <v>84</v>
      </c>
      <c r="F11" s="28">
        <v>15307</v>
      </c>
      <c r="G11" s="27">
        <v>26</v>
      </c>
      <c r="H11" s="27">
        <v>305</v>
      </c>
      <c r="I11" s="27">
        <v>90</v>
      </c>
      <c r="J11" s="27">
        <v>5</v>
      </c>
      <c r="K11" s="27">
        <v>700</v>
      </c>
      <c r="L11" s="27">
        <v>153</v>
      </c>
      <c r="M11" s="27">
        <v>42</v>
      </c>
      <c r="N11" s="27">
        <v>142</v>
      </c>
      <c r="O11" s="28">
        <v>9736</v>
      </c>
      <c r="P11" s="28">
        <v>11503</v>
      </c>
      <c r="Q11" s="28">
        <v>1478</v>
      </c>
      <c r="R11" s="27">
        <v>571</v>
      </c>
      <c r="S11" s="27">
        <v>755</v>
      </c>
      <c r="T11" s="27">
        <v>327</v>
      </c>
      <c r="U11" s="27">
        <v>13</v>
      </c>
      <c r="V11" s="27">
        <v>23</v>
      </c>
      <c r="W11" s="27">
        <v>25</v>
      </c>
      <c r="X11" s="27">
        <v>255</v>
      </c>
      <c r="AA11" s="28">
        <v>1167</v>
      </c>
      <c r="AB11" s="28">
        <v>8885</v>
      </c>
      <c r="AC11" s="28">
        <v>36674</v>
      </c>
      <c r="AD11" s="28">
        <v>8885</v>
      </c>
    </row>
    <row r="12" spans="1:36">
      <c r="A12" s="27" t="s">
        <v>716</v>
      </c>
      <c r="B12" s="27" t="s">
        <v>121</v>
      </c>
      <c r="C12" s="28">
        <v>50037</v>
      </c>
      <c r="D12" s="28">
        <v>6717</v>
      </c>
      <c r="E12" s="27">
        <v>636</v>
      </c>
      <c r="F12" s="28">
        <v>3413</v>
      </c>
      <c r="G12" s="27">
        <v>562</v>
      </c>
      <c r="H12" s="27">
        <v>456</v>
      </c>
      <c r="I12" s="27">
        <v>305</v>
      </c>
      <c r="J12" s="27">
        <v>7</v>
      </c>
      <c r="K12" s="28">
        <v>2732</v>
      </c>
      <c r="L12" s="27">
        <v>119</v>
      </c>
      <c r="M12" s="27">
        <v>103</v>
      </c>
      <c r="N12" s="27">
        <v>369</v>
      </c>
      <c r="O12" s="28">
        <v>4668</v>
      </c>
      <c r="P12" s="28">
        <v>8480</v>
      </c>
      <c r="Q12" s="27">
        <v>514</v>
      </c>
      <c r="R12" s="27">
        <v>706</v>
      </c>
      <c r="S12" s="27">
        <v>755</v>
      </c>
      <c r="U12" s="27">
        <v>378</v>
      </c>
      <c r="V12" s="27">
        <v>41</v>
      </c>
      <c r="W12" s="27">
        <v>47</v>
      </c>
      <c r="X12" s="28">
        <v>3125</v>
      </c>
      <c r="AA12" s="27">
        <v>135</v>
      </c>
      <c r="AB12" s="28">
        <v>3011</v>
      </c>
      <c r="AC12" s="28">
        <v>18256</v>
      </c>
      <c r="AD12" s="28">
        <v>3011</v>
      </c>
    </row>
    <row r="13" spans="1:36">
      <c r="A13" s="27" t="s">
        <v>716</v>
      </c>
      <c r="B13" s="27" t="s">
        <v>108</v>
      </c>
      <c r="C13" s="28">
        <v>44263</v>
      </c>
      <c r="D13" s="28">
        <v>2355</v>
      </c>
      <c r="E13" s="27">
        <v>35</v>
      </c>
      <c r="F13" s="28">
        <v>20289</v>
      </c>
      <c r="G13" s="27">
        <v>59</v>
      </c>
      <c r="H13" s="27">
        <v>39</v>
      </c>
      <c r="I13" s="27">
        <v>54</v>
      </c>
      <c r="K13" s="28">
        <v>6848</v>
      </c>
      <c r="L13" s="27">
        <v>665</v>
      </c>
      <c r="M13" s="27">
        <v>17</v>
      </c>
      <c r="N13" s="27">
        <v>34</v>
      </c>
      <c r="O13" s="28">
        <v>2102</v>
      </c>
      <c r="P13" s="28">
        <v>2171</v>
      </c>
      <c r="Q13" s="27">
        <v>74</v>
      </c>
      <c r="R13" s="27">
        <v>73</v>
      </c>
      <c r="S13" s="27">
        <v>17</v>
      </c>
      <c r="T13" s="27">
        <v>5</v>
      </c>
      <c r="U13" s="27">
        <v>8</v>
      </c>
      <c r="V13" s="27">
        <v>8</v>
      </c>
      <c r="W13" s="27">
        <v>6</v>
      </c>
      <c r="X13" s="27">
        <v>327</v>
      </c>
      <c r="AA13" s="28">
        <v>3484</v>
      </c>
      <c r="AB13" s="28">
        <v>11881</v>
      </c>
      <c r="AC13" s="28">
        <v>34584</v>
      </c>
      <c r="AD13" s="28">
        <v>11881</v>
      </c>
    </row>
    <row r="14" spans="1:36">
      <c r="A14" s="27" t="s">
        <v>716</v>
      </c>
      <c r="B14" s="27" t="s">
        <v>190</v>
      </c>
      <c r="C14" s="28">
        <v>40238</v>
      </c>
      <c r="D14" s="28">
        <v>4685</v>
      </c>
      <c r="E14" s="27">
        <v>77</v>
      </c>
      <c r="F14" s="28">
        <v>19521</v>
      </c>
      <c r="G14" s="27">
        <v>17</v>
      </c>
      <c r="H14" s="27">
        <v>415</v>
      </c>
      <c r="I14" s="27">
        <v>109</v>
      </c>
      <c r="K14" s="28">
        <v>1722</v>
      </c>
      <c r="L14" s="27">
        <v>111</v>
      </c>
      <c r="M14" s="27">
        <v>22</v>
      </c>
      <c r="N14" s="27">
        <v>911</v>
      </c>
      <c r="O14" s="28">
        <v>3853</v>
      </c>
      <c r="P14" s="28">
        <v>6146</v>
      </c>
      <c r="Q14" s="27">
        <v>802</v>
      </c>
      <c r="R14" s="27">
        <v>290</v>
      </c>
      <c r="S14" s="28">
        <v>1072</v>
      </c>
      <c r="T14" s="27">
        <v>3</v>
      </c>
      <c r="U14" s="27">
        <v>4</v>
      </c>
      <c r="V14" s="27">
        <v>155</v>
      </c>
      <c r="W14" s="27">
        <v>144</v>
      </c>
      <c r="X14" s="27">
        <v>842</v>
      </c>
      <c r="AA14" s="27">
        <v>456</v>
      </c>
      <c r="AB14" s="28">
        <v>2357</v>
      </c>
      <c r="AC14" s="28">
        <v>29749</v>
      </c>
      <c r="AD14" s="28">
        <v>2357</v>
      </c>
    </row>
    <row r="15" spans="1:36">
      <c r="A15" s="27" t="s">
        <v>716</v>
      </c>
      <c r="B15" s="27" t="s">
        <v>194</v>
      </c>
      <c r="C15" s="28">
        <v>32120</v>
      </c>
      <c r="D15" s="28">
        <v>3255</v>
      </c>
      <c r="E15" s="27">
        <v>86</v>
      </c>
      <c r="F15" s="28">
        <v>15260</v>
      </c>
      <c r="G15" s="27">
        <v>50</v>
      </c>
      <c r="H15" s="27">
        <v>47</v>
      </c>
      <c r="I15" s="27">
        <v>63</v>
      </c>
      <c r="K15" s="28">
        <v>3109</v>
      </c>
      <c r="L15" s="28">
        <v>1012</v>
      </c>
      <c r="M15" s="27">
        <v>14</v>
      </c>
      <c r="N15" s="27">
        <v>626</v>
      </c>
      <c r="O15" s="28">
        <v>2383</v>
      </c>
      <c r="P15" s="28">
        <v>2801</v>
      </c>
      <c r="Q15" s="27">
        <v>677</v>
      </c>
      <c r="R15" s="27">
        <v>42</v>
      </c>
      <c r="S15" s="27">
        <v>29</v>
      </c>
      <c r="U15" s="27">
        <v>25</v>
      </c>
      <c r="V15" s="27">
        <v>8</v>
      </c>
      <c r="W15" s="27">
        <v>129</v>
      </c>
      <c r="X15" s="27">
        <v>109</v>
      </c>
      <c r="AA15" s="27">
        <v>312</v>
      </c>
      <c r="AB15" s="28">
        <v>6191</v>
      </c>
      <c r="AC15" s="28">
        <v>26520</v>
      </c>
      <c r="AD15" s="28">
        <v>6191</v>
      </c>
    </row>
    <row r="16" spans="1:36">
      <c r="A16" s="27" t="s">
        <v>716</v>
      </c>
      <c r="B16" s="27" t="s">
        <v>37</v>
      </c>
      <c r="C16" s="28">
        <v>30848</v>
      </c>
      <c r="D16" s="28">
        <v>3970</v>
      </c>
      <c r="E16" s="27">
        <v>32</v>
      </c>
      <c r="F16" s="28">
        <v>14965</v>
      </c>
      <c r="H16" s="27">
        <v>924</v>
      </c>
      <c r="I16" s="27">
        <v>32</v>
      </c>
      <c r="K16" s="28">
        <v>1764</v>
      </c>
      <c r="L16" s="27">
        <v>49</v>
      </c>
      <c r="N16" s="27">
        <v>722</v>
      </c>
      <c r="O16" s="28">
        <v>2816</v>
      </c>
      <c r="P16" s="28">
        <v>3225</v>
      </c>
      <c r="Q16" s="27">
        <v>96</v>
      </c>
      <c r="R16" s="27">
        <v>478</v>
      </c>
      <c r="S16" s="27">
        <v>48</v>
      </c>
      <c r="U16" s="27">
        <v>3</v>
      </c>
      <c r="V16" s="27">
        <v>34</v>
      </c>
      <c r="W16" s="27">
        <v>36</v>
      </c>
      <c r="X16" s="27">
        <v>33</v>
      </c>
      <c r="AA16" s="27">
        <v>495</v>
      </c>
      <c r="AB16" s="28">
        <v>2284</v>
      </c>
      <c r="AC16" s="28">
        <v>22756</v>
      </c>
      <c r="AD16" s="28">
        <v>2284</v>
      </c>
    </row>
    <row r="17" spans="1:34">
      <c r="A17" s="27" t="s">
        <v>716</v>
      </c>
      <c r="B17" s="27" t="s">
        <v>38</v>
      </c>
      <c r="C17" s="28">
        <v>28054</v>
      </c>
      <c r="D17" s="28">
        <v>1962</v>
      </c>
      <c r="E17" s="27">
        <v>156</v>
      </c>
      <c r="F17" s="28">
        <v>8662</v>
      </c>
      <c r="G17" s="27">
        <v>10</v>
      </c>
      <c r="H17" s="27">
        <v>175</v>
      </c>
      <c r="I17" s="27">
        <v>118</v>
      </c>
      <c r="K17" s="28">
        <v>1380</v>
      </c>
      <c r="L17" s="27">
        <v>248</v>
      </c>
      <c r="M17" s="27">
        <v>11</v>
      </c>
      <c r="N17" s="27">
        <v>185</v>
      </c>
      <c r="O17" s="27">
        <v>515</v>
      </c>
      <c r="P17" s="27">
        <v>650</v>
      </c>
      <c r="Q17" s="27">
        <v>382</v>
      </c>
      <c r="R17" s="27">
        <v>105</v>
      </c>
      <c r="S17" s="27">
        <v>425</v>
      </c>
      <c r="U17" s="27">
        <v>30</v>
      </c>
      <c r="V17" s="28">
        <v>2535</v>
      </c>
      <c r="W17" s="27">
        <v>660</v>
      </c>
      <c r="X17" s="27">
        <v>635</v>
      </c>
      <c r="AA17" s="28">
        <v>1814</v>
      </c>
      <c r="AB17" s="28">
        <v>6393</v>
      </c>
      <c r="AC17" s="28">
        <v>17931</v>
      </c>
      <c r="AD17" s="28">
        <v>6393</v>
      </c>
    </row>
    <row r="18" spans="1:34">
      <c r="A18" s="27" t="s">
        <v>716</v>
      </c>
      <c r="B18" s="27" t="s">
        <v>223</v>
      </c>
      <c r="C18" s="28">
        <v>27988</v>
      </c>
      <c r="D18" s="28">
        <v>3454</v>
      </c>
      <c r="E18" s="27">
        <v>103</v>
      </c>
      <c r="F18" s="28">
        <v>4796</v>
      </c>
      <c r="G18" s="27">
        <v>13</v>
      </c>
      <c r="H18" s="27">
        <v>26</v>
      </c>
      <c r="I18" s="27">
        <v>22</v>
      </c>
      <c r="J18" s="27">
        <v>11</v>
      </c>
      <c r="K18" s="28">
        <v>2592</v>
      </c>
      <c r="L18" s="27">
        <v>26</v>
      </c>
      <c r="M18" s="27">
        <v>64</v>
      </c>
      <c r="N18" s="27">
        <v>55</v>
      </c>
      <c r="O18" s="28">
        <v>2602</v>
      </c>
      <c r="P18" s="28">
        <v>3027</v>
      </c>
      <c r="Q18" s="28">
        <v>1551</v>
      </c>
      <c r="R18" s="27">
        <v>529</v>
      </c>
      <c r="S18" s="27">
        <v>84</v>
      </c>
      <c r="U18" s="27">
        <v>22</v>
      </c>
      <c r="V18" s="27">
        <v>104</v>
      </c>
      <c r="W18" s="27">
        <v>77</v>
      </c>
      <c r="X18" s="28">
        <v>3934</v>
      </c>
      <c r="AA18" s="27">
        <v>724</v>
      </c>
      <c r="AB18" s="28">
        <v>3397</v>
      </c>
      <c r="AC18" s="28">
        <v>11628</v>
      </c>
      <c r="AD18" s="28">
        <v>3397</v>
      </c>
    </row>
    <row r="19" spans="1:34">
      <c r="A19" s="27" t="s">
        <v>716</v>
      </c>
      <c r="B19" s="27" t="s">
        <v>80</v>
      </c>
      <c r="C19" s="28">
        <v>25625</v>
      </c>
      <c r="D19" s="27">
        <v>664</v>
      </c>
      <c r="E19" s="27">
        <v>26</v>
      </c>
      <c r="F19" s="28">
        <v>1736</v>
      </c>
      <c r="G19" s="27">
        <v>8</v>
      </c>
      <c r="I19" s="27">
        <v>116</v>
      </c>
      <c r="K19" s="27">
        <v>86</v>
      </c>
      <c r="L19" s="27">
        <v>20</v>
      </c>
      <c r="N19" s="27">
        <v>29</v>
      </c>
      <c r="O19" s="27">
        <v>133</v>
      </c>
      <c r="P19" s="27">
        <v>190</v>
      </c>
      <c r="Q19" s="27">
        <v>113</v>
      </c>
      <c r="R19" s="27">
        <v>84</v>
      </c>
      <c r="S19" s="27">
        <v>4</v>
      </c>
      <c r="V19" s="27">
        <v>33</v>
      </c>
      <c r="W19" s="27">
        <v>20</v>
      </c>
      <c r="X19" s="27">
        <v>16</v>
      </c>
      <c r="AA19" s="27">
        <v>34</v>
      </c>
      <c r="AB19" s="28">
        <v>19854</v>
      </c>
      <c r="AC19" s="28">
        <v>22316</v>
      </c>
      <c r="AD19" s="28">
        <v>19854</v>
      </c>
    </row>
    <row r="20" spans="1:34">
      <c r="A20" s="27" t="s">
        <v>716</v>
      </c>
      <c r="B20" s="27" t="s">
        <v>127</v>
      </c>
      <c r="C20" s="28">
        <v>25577</v>
      </c>
      <c r="D20" s="28">
        <v>2306</v>
      </c>
      <c r="E20" s="27">
        <v>29</v>
      </c>
      <c r="F20" s="28">
        <v>3650</v>
      </c>
      <c r="H20" s="27">
        <v>57</v>
      </c>
      <c r="I20" s="27">
        <v>23</v>
      </c>
      <c r="J20" s="27">
        <v>176</v>
      </c>
      <c r="K20" s="27">
        <v>329</v>
      </c>
      <c r="L20" s="27">
        <v>59</v>
      </c>
      <c r="M20" s="28">
        <v>1459</v>
      </c>
      <c r="N20" s="27">
        <v>52</v>
      </c>
      <c r="O20" s="28">
        <v>2043</v>
      </c>
      <c r="P20" s="28">
        <v>2127</v>
      </c>
      <c r="Q20" s="27">
        <v>711</v>
      </c>
      <c r="R20" s="27">
        <v>81</v>
      </c>
      <c r="S20" s="27">
        <v>242</v>
      </c>
      <c r="T20" s="27">
        <v>557</v>
      </c>
      <c r="V20" s="27">
        <v>6</v>
      </c>
      <c r="X20" s="27">
        <v>204</v>
      </c>
      <c r="Z20" s="28">
        <v>2435</v>
      </c>
      <c r="AA20" s="27">
        <v>197</v>
      </c>
      <c r="AB20" s="28">
        <v>1539</v>
      </c>
      <c r="AC20" s="28">
        <v>9760</v>
      </c>
      <c r="AD20" s="28">
        <v>1539</v>
      </c>
    </row>
    <row r="21" spans="1:34">
      <c r="A21" s="27" t="s">
        <v>716</v>
      </c>
      <c r="B21" s="27" t="s">
        <v>118</v>
      </c>
      <c r="C21" s="28">
        <v>22452</v>
      </c>
      <c r="D21" s="28">
        <v>4573</v>
      </c>
      <c r="E21" s="27">
        <v>51</v>
      </c>
      <c r="F21" s="28">
        <v>1543</v>
      </c>
      <c r="G21" s="27">
        <v>35</v>
      </c>
      <c r="I21" s="27">
        <v>23</v>
      </c>
      <c r="J21" s="27">
        <v>21</v>
      </c>
      <c r="K21" s="28">
        <v>3832</v>
      </c>
      <c r="L21" s="27">
        <v>23</v>
      </c>
      <c r="M21" s="27">
        <v>15</v>
      </c>
      <c r="N21" s="27">
        <v>4</v>
      </c>
      <c r="O21" s="28">
        <v>3801</v>
      </c>
      <c r="P21" s="28">
        <v>5859</v>
      </c>
      <c r="Q21" s="27">
        <v>410</v>
      </c>
      <c r="R21" s="27">
        <v>321</v>
      </c>
      <c r="S21" s="27">
        <v>121</v>
      </c>
      <c r="U21" s="27">
        <v>18</v>
      </c>
      <c r="V21" s="27">
        <v>7</v>
      </c>
      <c r="W21" s="27">
        <v>824</v>
      </c>
      <c r="X21" s="27">
        <v>703</v>
      </c>
      <c r="AA21" s="27">
        <v>145</v>
      </c>
      <c r="AB21" s="28">
        <v>4551</v>
      </c>
      <c r="AC21" s="28">
        <v>13012</v>
      </c>
      <c r="AD21" s="28">
        <v>4551</v>
      </c>
    </row>
    <row r="22" spans="1:34">
      <c r="A22" s="27" t="s">
        <v>716</v>
      </c>
      <c r="B22" s="27" t="s">
        <v>68</v>
      </c>
      <c r="C22" s="28">
        <v>21050</v>
      </c>
      <c r="D22" s="28">
        <v>1416</v>
      </c>
      <c r="E22" s="27">
        <v>25</v>
      </c>
      <c r="F22" s="28">
        <v>7157</v>
      </c>
      <c r="H22" s="27">
        <v>177</v>
      </c>
      <c r="I22" s="27">
        <v>30</v>
      </c>
      <c r="K22" s="27">
        <v>552</v>
      </c>
      <c r="L22" s="27">
        <v>329</v>
      </c>
      <c r="M22" s="27">
        <v>8</v>
      </c>
      <c r="N22" s="27">
        <v>31</v>
      </c>
      <c r="O22" s="27">
        <v>924</v>
      </c>
      <c r="P22" s="28">
        <v>1282</v>
      </c>
      <c r="Q22" s="27">
        <v>321</v>
      </c>
      <c r="R22" s="27">
        <v>120</v>
      </c>
      <c r="S22" s="27">
        <v>735</v>
      </c>
      <c r="U22" s="27">
        <v>5</v>
      </c>
      <c r="V22" s="27">
        <v>5</v>
      </c>
      <c r="W22" s="27">
        <v>31</v>
      </c>
      <c r="X22" s="27">
        <v>26</v>
      </c>
      <c r="AA22" s="27">
        <v>204</v>
      </c>
      <c r="AB22" s="28">
        <v>2083</v>
      </c>
      <c r="AC22" s="28">
        <v>11311</v>
      </c>
      <c r="AD22" s="28">
        <v>2083</v>
      </c>
    </row>
    <row r="23" spans="1:34">
      <c r="A23" s="27" t="s">
        <v>716</v>
      </c>
      <c r="B23" s="27" t="s">
        <v>168</v>
      </c>
      <c r="C23" s="28">
        <v>20636</v>
      </c>
      <c r="D23" s="28">
        <v>1437</v>
      </c>
      <c r="E23" s="27">
        <v>65</v>
      </c>
      <c r="F23" s="28">
        <v>5133</v>
      </c>
      <c r="G23" s="27">
        <v>3</v>
      </c>
      <c r="H23" s="27">
        <v>58</v>
      </c>
      <c r="I23" s="27">
        <v>38</v>
      </c>
      <c r="J23" s="27">
        <v>4</v>
      </c>
      <c r="K23" s="27">
        <v>758</v>
      </c>
      <c r="L23" s="27">
        <v>131</v>
      </c>
      <c r="M23" s="27">
        <v>61</v>
      </c>
      <c r="N23" s="27">
        <v>8</v>
      </c>
      <c r="O23" s="27">
        <v>647</v>
      </c>
      <c r="P23" s="28">
        <v>1148</v>
      </c>
      <c r="Q23" s="27">
        <v>367</v>
      </c>
      <c r="R23" s="27">
        <v>290</v>
      </c>
      <c r="S23" s="27">
        <v>171</v>
      </c>
      <c r="T23" s="27">
        <v>18</v>
      </c>
      <c r="U23" s="27">
        <v>21</v>
      </c>
      <c r="V23" s="27">
        <v>36</v>
      </c>
      <c r="W23" s="27">
        <v>35</v>
      </c>
      <c r="X23" s="27">
        <v>388</v>
      </c>
      <c r="AA23" s="27">
        <v>490</v>
      </c>
      <c r="AB23" s="28">
        <v>2483</v>
      </c>
      <c r="AC23" s="28">
        <v>9336</v>
      </c>
      <c r="AD23" s="28">
        <v>2483</v>
      </c>
    </row>
    <row r="24" spans="1:34">
      <c r="A24" s="27" t="s">
        <v>716</v>
      </c>
      <c r="B24" s="27" t="s">
        <v>99</v>
      </c>
      <c r="C24" s="28">
        <v>19906</v>
      </c>
      <c r="D24" s="28">
        <v>3425</v>
      </c>
      <c r="E24" s="27">
        <v>12</v>
      </c>
      <c r="F24" s="28">
        <v>11220</v>
      </c>
      <c r="H24" s="27">
        <v>9</v>
      </c>
      <c r="I24" s="27">
        <v>21</v>
      </c>
      <c r="K24" s="27">
        <v>341</v>
      </c>
      <c r="L24" s="27">
        <v>169</v>
      </c>
      <c r="M24" s="27">
        <v>18</v>
      </c>
      <c r="N24" s="27">
        <v>13</v>
      </c>
      <c r="O24" s="28">
        <v>3126</v>
      </c>
      <c r="P24" s="28">
        <v>3400</v>
      </c>
      <c r="Q24" s="27">
        <v>435</v>
      </c>
      <c r="R24" s="27">
        <v>167</v>
      </c>
      <c r="S24" s="27">
        <v>38</v>
      </c>
      <c r="T24" s="27">
        <v>3</v>
      </c>
      <c r="U24" s="27">
        <v>7</v>
      </c>
      <c r="V24" s="27">
        <v>9</v>
      </c>
      <c r="W24" s="27">
        <v>6</v>
      </c>
      <c r="X24" s="27">
        <v>59</v>
      </c>
      <c r="AA24" s="27">
        <v>303</v>
      </c>
      <c r="AB24" s="27">
        <v>749</v>
      </c>
      <c r="AC24" s="28">
        <v>14971</v>
      </c>
      <c r="AD24" s="27">
        <v>749</v>
      </c>
    </row>
    <row r="25" spans="1:34">
      <c r="A25" s="27" t="s">
        <v>716</v>
      </c>
      <c r="B25" s="27" t="s">
        <v>397</v>
      </c>
      <c r="C25" s="27">
        <v>19857</v>
      </c>
      <c r="D25" s="27">
        <v>291</v>
      </c>
      <c r="E25" s="28">
        <v>5327</v>
      </c>
      <c r="F25" s="27">
        <v>0</v>
      </c>
      <c r="G25" s="27">
        <v>396</v>
      </c>
      <c r="H25" s="27">
        <v>0</v>
      </c>
      <c r="I25" s="27">
        <v>285</v>
      </c>
      <c r="J25" s="27">
        <v>19</v>
      </c>
      <c r="K25" s="27">
        <v>0</v>
      </c>
      <c r="L25" s="27">
        <v>0</v>
      </c>
      <c r="M25" s="27">
        <v>345</v>
      </c>
      <c r="N25" s="27">
        <v>18</v>
      </c>
      <c r="O25" s="27">
        <v>41</v>
      </c>
      <c r="P25" s="27">
        <v>8</v>
      </c>
      <c r="Q25" s="27">
        <v>13</v>
      </c>
      <c r="R25" s="27">
        <v>315</v>
      </c>
      <c r="S25" s="27">
        <v>12</v>
      </c>
      <c r="T25" s="28">
        <v>9649</v>
      </c>
      <c r="U25" s="27">
        <v>220</v>
      </c>
      <c r="V25" s="27">
        <v>468</v>
      </c>
      <c r="W25" s="27">
        <v>798</v>
      </c>
      <c r="X25" s="28">
        <v>1918</v>
      </c>
      <c r="Y25" s="27">
        <v>0</v>
      </c>
      <c r="Z25" s="27">
        <v>0</v>
      </c>
      <c r="AA25" s="27">
        <v>4</v>
      </c>
      <c r="AB25" s="27">
        <v>48</v>
      </c>
      <c r="AC25" s="27">
        <v>0</v>
      </c>
      <c r="AD25" s="27">
        <v>0</v>
      </c>
      <c r="AE25" s="27">
        <v>0</v>
      </c>
      <c r="AF25" s="27">
        <v>809</v>
      </c>
      <c r="AG25" s="27">
        <v>0</v>
      </c>
      <c r="AH25" s="27">
        <v>23</v>
      </c>
    </row>
    <row r="26" spans="1:34">
      <c r="A26" s="27" t="s">
        <v>716</v>
      </c>
      <c r="B26" s="27" t="s">
        <v>199</v>
      </c>
      <c r="C26" s="28">
        <v>17155</v>
      </c>
      <c r="D26" s="28">
        <v>4102</v>
      </c>
      <c r="E26" s="27">
        <v>17</v>
      </c>
      <c r="F26" s="28">
        <v>6825</v>
      </c>
      <c r="G26" s="27">
        <v>10</v>
      </c>
      <c r="H26" s="27">
        <v>45</v>
      </c>
      <c r="I26" s="27">
        <v>27</v>
      </c>
      <c r="K26" s="27">
        <v>660</v>
      </c>
      <c r="L26" s="27">
        <v>120</v>
      </c>
      <c r="N26" s="27">
        <v>167</v>
      </c>
      <c r="O26" s="28">
        <v>3871</v>
      </c>
      <c r="P26" s="28">
        <v>4129</v>
      </c>
      <c r="Q26" s="27">
        <v>166</v>
      </c>
      <c r="R26" s="27">
        <v>29</v>
      </c>
      <c r="S26" s="27">
        <v>188</v>
      </c>
      <c r="T26" s="27">
        <v>3</v>
      </c>
      <c r="U26" s="27">
        <v>5</v>
      </c>
      <c r="V26" s="27">
        <v>99</v>
      </c>
      <c r="W26" s="27">
        <v>27</v>
      </c>
      <c r="X26" s="27">
        <v>91</v>
      </c>
      <c r="AA26" s="27">
        <v>170</v>
      </c>
      <c r="AB26" s="27">
        <v>875</v>
      </c>
      <c r="AC26" s="28">
        <v>12065</v>
      </c>
      <c r="AD26" s="27">
        <v>875</v>
      </c>
    </row>
    <row r="27" spans="1:34">
      <c r="A27" s="27" t="s">
        <v>716</v>
      </c>
      <c r="B27" s="27" t="s">
        <v>247</v>
      </c>
      <c r="C27" s="28">
        <v>17091</v>
      </c>
      <c r="D27" s="28">
        <v>4941</v>
      </c>
      <c r="E27" s="27">
        <v>181</v>
      </c>
      <c r="F27" s="28">
        <v>4334</v>
      </c>
      <c r="G27" s="27">
        <v>4</v>
      </c>
      <c r="H27" s="27">
        <v>291</v>
      </c>
      <c r="I27" s="27">
        <v>14</v>
      </c>
      <c r="K27" s="28">
        <v>1352</v>
      </c>
      <c r="L27" s="27">
        <v>206</v>
      </c>
      <c r="N27" s="27">
        <v>312</v>
      </c>
      <c r="O27" s="28">
        <v>3457</v>
      </c>
      <c r="P27" s="28">
        <v>3603</v>
      </c>
      <c r="Q27" s="27">
        <v>133</v>
      </c>
      <c r="R27" s="27">
        <v>44</v>
      </c>
      <c r="S27" s="27">
        <v>996</v>
      </c>
      <c r="U27" s="27">
        <v>59</v>
      </c>
      <c r="V27" s="27">
        <v>9</v>
      </c>
      <c r="W27" s="27">
        <v>24</v>
      </c>
      <c r="X27" s="27">
        <v>149</v>
      </c>
      <c r="AA27" s="27">
        <v>51</v>
      </c>
      <c r="AB27" s="28">
        <v>2292</v>
      </c>
      <c r="AC27" s="28">
        <v>12419</v>
      </c>
      <c r="AD27" s="28">
        <v>2292</v>
      </c>
    </row>
    <row r="28" spans="1:34">
      <c r="A28" s="27" t="s">
        <v>716</v>
      </c>
      <c r="B28" s="27" t="s">
        <v>242</v>
      </c>
      <c r="C28" s="28">
        <v>16881</v>
      </c>
      <c r="D28" s="28">
        <v>1355</v>
      </c>
      <c r="E28" s="27">
        <v>28</v>
      </c>
      <c r="F28" s="28">
        <v>3315</v>
      </c>
      <c r="G28" s="27">
        <v>10</v>
      </c>
      <c r="H28" s="27">
        <v>10</v>
      </c>
      <c r="I28" s="27">
        <v>12</v>
      </c>
      <c r="J28" s="27">
        <v>20</v>
      </c>
      <c r="K28" s="27">
        <v>675</v>
      </c>
      <c r="L28" s="27">
        <v>45</v>
      </c>
      <c r="M28" s="27">
        <v>104</v>
      </c>
      <c r="N28" s="27">
        <v>29</v>
      </c>
      <c r="O28" s="27">
        <v>953</v>
      </c>
      <c r="P28" s="28">
        <v>2569</v>
      </c>
      <c r="Q28" s="27">
        <v>643</v>
      </c>
      <c r="R28" s="27">
        <v>61</v>
      </c>
      <c r="S28" s="27">
        <v>119</v>
      </c>
      <c r="T28" s="27">
        <v>8</v>
      </c>
      <c r="U28" s="27">
        <v>5</v>
      </c>
      <c r="V28" s="27">
        <v>223</v>
      </c>
      <c r="X28" s="27">
        <v>521</v>
      </c>
      <c r="AA28" s="27">
        <v>365</v>
      </c>
      <c r="AB28" s="27">
        <v>722</v>
      </c>
      <c r="AC28" s="28">
        <v>6844</v>
      </c>
      <c r="AD28" s="27">
        <v>722</v>
      </c>
    </row>
    <row r="29" spans="1:34">
      <c r="A29" s="27" t="s">
        <v>716</v>
      </c>
      <c r="B29" s="27" t="s">
        <v>117</v>
      </c>
      <c r="C29" s="28">
        <v>16420</v>
      </c>
      <c r="D29" s="28">
        <v>2652</v>
      </c>
      <c r="E29" s="27">
        <v>35</v>
      </c>
      <c r="F29" s="28">
        <v>8680</v>
      </c>
      <c r="G29" s="27">
        <v>11</v>
      </c>
      <c r="H29" s="27">
        <v>4</v>
      </c>
      <c r="I29" s="27">
        <v>45</v>
      </c>
      <c r="K29" s="27">
        <v>169</v>
      </c>
      <c r="L29" s="27">
        <v>54</v>
      </c>
      <c r="N29" s="27">
        <v>15</v>
      </c>
      <c r="O29" s="28">
        <v>2050</v>
      </c>
      <c r="P29" s="28">
        <v>2244</v>
      </c>
      <c r="Q29" s="27">
        <v>210</v>
      </c>
      <c r="R29" s="27">
        <v>39</v>
      </c>
      <c r="S29" s="27">
        <v>8</v>
      </c>
      <c r="U29" s="27">
        <v>6</v>
      </c>
      <c r="V29" s="27">
        <v>44</v>
      </c>
      <c r="W29" s="27">
        <v>29</v>
      </c>
      <c r="X29" s="27">
        <v>17</v>
      </c>
      <c r="AA29" s="27">
        <v>122</v>
      </c>
      <c r="AB29" s="28">
        <v>1809</v>
      </c>
      <c r="AC29" s="28">
        <v>13262</v>
      </c>
      <c r="AD29" s="28">
        <v>1809</v>
      </c>
    </row>
    <row r="30" spans="1:34">
      <c r="A30" s="27" t="s">
        <v>716</v>
      </c>
      <c r="B30" s="27" t="s">
        <v>229</v>
      </c>
      <c r="C30" s="28">
        <v>16078</v>
      </c>
      <c r="D30" s="27">
        <v>997</v>
      </c>
      <c r="E30" s="27">
        <v>36</v>
      </c>
      <c r="F30" s="28">
        <v>3314</v>
      </c>
      <c r="G30" s="27">
        <v>31</v>
      </c>
      <c r="H30" s="27">
        <v>27</v>
      </c>
      <c r="I30" s="27">
        <v>35</v>
      </c>
      <c r="K30" s="28">
        <v>1803</v>
      </c>
      <c r="L30" s="27">
        <v>46</v>
      </c>
      <c r="M30" s="27">
        <v>8</v>
      </c>
      <c r="N30" s="27">
        <v>22</v>
      </c>
      <c r="O30" s="27">
        <v>477</v>
      </c>
      <c r="P30" s="27">
        <v>751</v>
      </c>
      <c r="Q30" s="27">
        <v>111</v>
      </c>
      <c r="R30" s="27">
        <v>46</v>
      </c>
      <c r="S30" s="27">
        <v>41</v>
      </c>
      <c r="T30" s="27">
        <v>3</v>
      </c>
      <c r="U30" s="27">
        <v>16</v>
      </c>
      <c r="V30" s="27">
        <v>65</v>
      </c>
      <c r="W30" s="27">
        <v>34</v>
      </c>
      <c r="X30" s="27">
        <v>412</v>
      </c>
      <c r="AA30" s="28">
        <v>1128</v>
      </c>
      <c r="AB30" s="28">
        <v>2086</v>
      </c>
      <c r="AC30" s="28">
        <v>6710</v>
      </c>
      <c r="AD30" s="28">
        <v>2086</v>
      </c>
    </row>
    <row r="31" spans="1:34">
      <c r="A31" s="27" t="s">
        <v>716</v>
      </c>
      <c r="B31" s="27" t="s">
        <v>233</v>
      </c>
      <c r="C31" s="28">
        <v>15744</v>
      </c>
      <c r="D31" s="28">
        <v>1502</v>
      </c>
      <c r="E31" s="27">
        <v>7</v>
      </c>
      <c r="F31" s="28">
        <v>7513</v>
      </c>
      <c r="G31" s="27">
        <v>3</v>
      </c>
      <c r="H31" s="27">
        <v>44</v>
      </c>
      <c r="I31" s="27">
        <v>12</v>
      </c>
      <c r="K31" s="27">
        <v>326</v>
      </c>
      <c r="L31" s="27">
        <v>152</v>
      </c>
      <c r="M31" s="27">
        <v>31</v>
      </c>
      <c r="N31" s="27">
        <v>9</v>
      </c>
      <c r="O31" s="27">
        <v>917</v>
      </c>
      <c r="P31" s="28">
        <v>1001</v>
      </c>
      <c r="Q31" s="27">
        <v>463</v>
      </c>
      <c r="R31" s="27">
        <v>525</v>
      </c>
      <c r="S31" s="27">
        <v>202</v>
      </c>
      <c r="T31" s="27">
        <v>4</v>
      </c>
      <c r="U31" s="27">
        <v>3</v>
      </c>
      <c r="V31" s="27">
        <v>73</v>
      </c>
      <c r="W31" s="27">
        <v>28</v>
      </c>
      <c r="X31" s="27">
        <v>125</v>
      </c>
      <c r="AA31" s="27">
        <v>147</v>
      </c>
      <c r="AB31" s="27">
        <v>631</v>
      </c>
      <c r="AC31" s="28">
        <v>9179</v>
      </c>
      <c r="AD31" s="27">
        <v>631</v>
      </c>
    </row>
    <row r="32" spans="1:34">
      <c r="A32" s="27" t="s">
        <v>716</v>
      </c>
      <c r="B32" s="27" t="s">
        <v>61</v>
      </c>
      <c r="C32" s="28">
        <v>15263</v>
      </c>
      <c r="D32" s="28">
        <v>2874</v>
      </c>
      <c r="E32" s="27">
        <v>70</v>
      </c>
      <c r="F32" s="28">
        <v>2783</v>
      </c>
      <c r="G32" s="27">
        <v>3</v>
      </c>
      <c r="H32" s="27">
        <v>688</v>
      </c>
      <c r="I32" s="27">
        <v>51</v>
      </c>
      <c r="K32" s="27">
        <v>823</v>
      </c>
      <c r="L32" s="27">
        <v>52</v>
      </c>
      <c r="N32" s="27">
        <v>17</v>
      </c>
      <c r="O32" s="27">
        <v>500</v>
      </c>
      <c r="P32" s="27">
        <v>755</v>
      </c>
      <c r="Q32" s="27">
        <v>162</v>
      </c>
      <c r="R32" s="27">
        <v>648</v>
      </c>
      <c r="S32" s="27">
        <v>186</v>
      </c>
      <c r="U32" s="27">
        <v>17</v>
      </c>
      <c r="V32" s="28">
        <v>1538</v>
      </c>
      <c r="W32" s="27">
        <v>114</v>
      </c>
      <c r="X32" s="27">
        <v>278</v>
      </c>
      <c r="AA32" s="27">
        <v>183</v>
      </c>
      <c r="AB32" s="28">
        <v>1127</v>
      </c>
      <c r="AC32" s="28">
        <v>7214</v>
      </c>
      <c r="AD32" s="28">
        <v>1127</v>
      </c>
    </row>
    <row r="33" spans="1:30">
      <c r="A33" s="27" t="s">
        <v>716</v>
      </c>
      <c r="B33" s="27" t="s">
        <v>633</v>
      </c>
      <c r="C33" s="28">
        <v>15228</v>
      </c>
      <c r="D33" s="28">
        <v>3102</v>
      </c>
      <c r="E33" s="27">
        <v>36</v>
      </c>
      <c r="F33" s="28">
        <v>5663</v>
      </c>
      <c r="G33" s="27">
        <v>9</v>
      </c>
      <c r="H33" s="27">
        <v>220</v>
      </c>
      <c r="I33" s="27">
        <v>51</v>
      </c>
      <c r="K33" s="27">
        <v>494</v>
      </c>
      <c r="L33" s="27">
        <v>138</v>
      </c>
      <c r="N33" s="27">
        <v>37</v>
      </c>
      <c r="O33" s="28">
        <v>2901</v>
      </c>
      <c r="P33" s="28">
        <v>3126</v>
      </c>
      <c r="Q33" s="27">
        <v>228</v>
      </c>
      <c r="R33" s="27">
        <v>114</v>
      </c>
      <c r="S33" s="27">
        <v>215</v>
      </c>
      <c r="U33" s="27">
        <v>4</v>
      </c>
      <c r="V33" s="27">
        <v>20</v>
      </c>
      <c r="W33" s="27">
        <v>47</v>
      </c>
      <c r="X33" s="27">
        <v>20</v>
      </c>
      <c r="AA33" s="27">
        <v>154</v>
      </c>
      <c r="AB33" s="28">
        <v>1177</v>
      </c>
      <c r="AC33" s="28">
        <v>10464</v>
      </c>
      <c r="AD33" s="28">
        <v>1177</v>
      </c>
    </row>
    <row r="34" spans="1:30">
      <c r="A34" s="27" t="s">
        <v>716</v>
      </c>
      <c r="B34" s="27" t="s">
        <v>71</v>
      </c>
      <c r="C34" s="28">
        <v>14844</v>
      </c>
      <c r="D34" s="28">
        <v>1580</v>
      </c>
      <c r="E34" s="27">
        <v>66</v>
      </c>
      <c r="F34" s="28">
        <v>3589</v>
      </c>
      <c r="H34" s="27">
        <v>77</v>
      </c>
      <c r="I34" s="27">
        <v>43</v>
      </c>
      <c r="K34" s="27">
        <v>839</v>
      </c>
      <c r="L34" s="27">
        <v>505</v>
      </c>
      <c r="M34" s="27">
        <v>55</v>
      </c>
      <c r="N34" s="27">
        <v>113</v>
      </c>
      <c r="O34" s="27">
        <v>957</v>
      </c>
      <c r="P34" s="28">
        <v>1477</v>
      </c>
      <c r="Q34" s="27">
        <v>645</v>
      </c>
      <c r="R34" s="27">
        <v>362</v>
      </c>
      <c r="S34" s="27">
        <v>204</v>
      </c>
      <c r="T34" s="27">
        <v>4</v>
      </c>
      <c r="U34" s="27">
        <v>7</v>
      </c>
      <c r="V34" s="27">
        <v>3</v>
      </c>
      <c r="W34" s="27">
        <v>14</v>
      </c>
      <c r="X34" s="27">
        <v>36</v>
      </c>
      <c r="AA34" s="27">
        <v>245</v>
      </c>
      <c r="AB34" s="28">
        <v>1254</v>
      </c>
      <c r="AC34" s="28">
        <v>7165</v>
      </c>
      <c r="AD34" s="28">
        <v>1254</v>
      </c>
    </row>
    <row r="35" spans="1:30">
      <c r="A35" s="27" t="s">
        <v>716</v>
      </c>
      <c r="B35" s="27" t="s">
        <v>169</v>
      </c>
      <c r="C35" s="28">
        <v>14677</v>
      </c>
      <c r="D35" s="28">
        <v>1080</v>
      </c>
      <c r="E35" s="27">
        <v>19</v>
      </c>
      <c r="F35" s="28">
        <v>5253</v>
      </c>
      <c r="H35" s="27">
        <v>83</v>
      </c>
      <c r="I35" s="27">
        <v>7</v>
      </c>
      <c r="J35" s="27">
        <v>27</v>
      </c>
      <c r="K35" s="27">
        <v>278</v>
      </c>
      <c r="L35" s="27">
        <v>23</v>
      </c>
      <c r="M35" s="27">
        <v>49</v>
      </c>
      <c r="N35" s="27">
        <v>15</v>
      </c>
      <c r="O35" s="27">
        <v>835</v>
      </c>
      <c r="P35" s="28">
        <v>2454</v>
      </c>
      <c r="Q35" s="27">
        <v>242</v>
      </c>
      <c r="R35" s="27">
        <v>161</v>
      </c>
      <c r="S35" s="27">
        <v>76</v>
      </c>
      <c r="U35" s="27">
        <v>8</v>
      </c>
      <c r="V35" s="27">
        <v>108</v>
      </c>
      <c r="W35" s="27">
        <v>13</v>
      </c>
      <c r="X35" s="27">
        <v>364</v>
      </c>
      <c r="AA35" s="27">
        <v>181</v>
      </c>
      <c r="AB35" s="28">
        <v>1166</v>
      </c>
      <c r="AC35" s="28">
        <v>8871</v>
      </c>
      <c r="AD35" s="28">
        <v>1166</v>
      </c>
    </row>
    <row r="36" spans="1:30">
      <c r="A36" s="27" t="s">
        <v>716</v>
      </c>
      <c r="B36" s="27" t="s">
        <v>177</v>
      </c>
      <c r="C36" s="28">
        <v>14436</v>
      </c>
      <c r="D36" s="28">
        <v>2553</v>
      </c>
      <c r="E36" s="27">
        <v>135</v>
      </c>
      <c r="F36" s="28">
        <v>2517</v>
      </c>
      <c r="G36" s="27">
        <v>62</v>
      </c>
      <c r="H36" s="27">
        <v>396</v>
      </c>
      <c r="I36" s="27">
        <v>99</v>
      </c>
      <c r="K36" s="27">
        <v>693</v>
      </c>
      <c r="L36" s="27">
        <v>35</v>
      </c>
      <c r="N36" s="27">
        <v>40</v>
      </c>
      <c r="O36" s="27">
        <v>200</v>
      </c>
      <c r="P36" s="27">
        <v>349</v>
      </c>
      <c r="Q36" s="27">
        <v>110</v>
      </c>
      <c r="R36" s="27">
        <v>45</v>
      </c>
      <c r="S36" s="27">
        <v>34</v>
      </c>
      <c r="U36" s="27">
        <v>66</v>
      </c>
      <c r="V36" s="27">
        <v>5</v>
      </c>
      <c r="W36" s="27">
        <v>176</v>
      </c>
      <c r="X36" s="27">
        <v>8</v>
      </c>
      <c r="AA36" s="27">
        <v>68</v>
      </c>
      <c r="AB36" s="28">
        <v>3795</v>
      </c>
      <c r="AC36" s="28">
        <v>9738</v>
      </c>
      <c r="AD36" s="28">
        <v>3795</v>
      </c>
    </row>
    <row r="37" spans="1:30">
      <c r="A37" s="27" t="s">
        <v>716</v>
      </c>
      <c r="B37" s="27" t="s">
        <v>46</v>
      </c>
      <c r="C37" s="28">
        <v>14309</v>
      </c>
      <c r="D37" s="28">
        <v>2219</v>
      </c>
      <c r="E37" s="27">
        <v>6</v>
      </c>
      <c r="F37" s="28">
        <v>6825</v>
      </c>
      <c r="H37" s="27">
        <v>19</v>
      </c>
      <c r="I37" s="27">
        <v>31</v>
      </c>
      <c r="K37" s="27">
        <v>339</v>
      </c>
      <c r="L37" s="27">
        <v>47</v>
      </c>
      <c r="N37" s="27">
        <v>3</v>
      </c>
      <c r="O37" s="28">
        <v>2181</v>
      </c>
      <c r="P37" s="28">
        <v>2289</v>
      </c>
      <c r="Q37" s="27">
        <v>102</v>
      </c>
      <c r="R37" s="27">
        <v>12</v>
      </c>
      <c r="S37" s="27">
        <v>23</v>
      </c>
      <c r="V37" s="27">
        <v>18</v>
      </c>
      <c r="W37" s="27">
        <v>50</v>
      </c>
      <c r="X37" s="27">
        <v>142</v>
      </c>
      <c r="AA37" s="27">
        <v>527</v>
      </c>
      <c r="AB37" s="27">
        <v>877</v>
      </c>
      <c r="AC37" s="28">
        <v>9952</v>
      </c>
      <c r="AD37" s="27">
        <v>877</v>
      </c>
    </row>
    <row r="38" spans="1:30">
      <c r="A38" s="27" t="s">
        <v>716</v>
      </c>
      <c r="B38" s="27" t="s">
        <v>141</v>
      </c>
      <c r="C38" s="28">
        <v>13794</v>
      </c>
      <c r="D38" s="28">
        <v>4422</v>
      </c>
      <c r="E38" s="27">
        <v>96</v>
      </c>
      <c r="F38" s="27">
        <v>941</v>
      </c>
      <c r="G38" s="27">
        <v>4</v>
      </c>
      <c r="H38" s="27">
        <v>78</v>
      </c>
      <c r="I38" s="27">
        <v>88</v>
      </c>
      <c r="K38" s="28">
        <v>1284</v>
      </c>
      <c r="L38" s="27">
        <v>95</v>
      </c>
      <c r="M38" s="27">
        <v>28</v>
      </c>
      <c r="N38" s="27">
        <v>17</v>
      </c>
      <c r="O38" s="28">
        <v>3118</v>
      </c>
      <c r="P38" s="28">
        <v>4611</v>
      </c>
      <c r="Q38" s="27">
        <v>312</v>
      </c>
      <c r="R38" s="27">
        <v>312</v>
      </c>
      <c r="S38" s="27">
        <v>248</v>
      </c>
      <c r="U38" s="27">
        <v>30</v>
      </c>
      <c r="V38" s="27">
        <v>12</v>
      </c>
      <c r="W38" s="27">
        <v>19</v>
      </c>
      <c r="X38" s="27">
        <v>710</v>
      </c>
      <c r="AA38" s="27">
        <v>19</v>
      </c>
      <c r="AB38" s="28">
        <v>1671</v>
      </c>
      <c r="AC38" s="28">
        <v>8378</v>
      </c>
      <c r="AD38" s="28">
        <v>1671</v>
      </c>
    </row>
    <row r="39" spans="1:30">
      <c r="A39" s="27" t="s">
        <v>716</v>
      </c>
      <c r="B39" s="27" t="s">
        <v>65</v>
      </c>
      <c r="C39" s="28">
        <v>13480</v>
      </c>
      <c r="D39" s="28">
        <v>1213</v>
      </c>
      <c r="E39" s="27">
        <v>11</v>
      </c>
      <c r="F39" s="28">
        <v>6793</v>
      </c>
      <c r="G39" s="27">
        <v>3</v>
      </c>
      <c r="H39" s="27">
        <v>489</v>
      </c>
      <c r="I39" s="27">
        <v>17</v>
      </c>
      <c r="K39" s="27">
        <v>544</v>
      </c>
      <c r="L39" s="27">
        <v>6</v>
      </c>
      <c r="N39" s="27">
        <v>20</v>
      </c>
      <c r="O39" s="27">
        <v>291</v>
      </c>
      <c r="P39" s="27">
        <v>382</v>
      </c>
      <c r="Q39" s="27">
        <v>173</v>
      </c>
      <c r="R39" s="27">
        <v>375</v>
      </c>
      <c r="S39" s="27">
        <v>22</v>
      </c>
      <c r="U39" s="27">
        <v>4</v>
      </c>
      <c r="V39" s="27">
        <v>16</v>
      </c>
      <c r="X39" s="27">
        <v>13</v>
      </c>
      <c r="AA39" s="27">
        <v>132</v>
      </c>
      <c r="AB39" s="27">
        <v>696</v>
      </c>
      <c r="AC39" s="28">
        <v>8898</v>
      </c>
      <c r="AD39" s="27">
        <v>696</v>
      </c>
    </row>
    <row r="40" spans="1:30">
      <c r="A40" s="27" t="s">
        <v>716</v>
      </c>
      <c r="B40" s="27" t="s">
        <v>188</v>
      </c>
      <c r="C40" s="28">
        <v>10228</v>
      </c>
      <c r="D40" s="28">
        <v>1380</v>
      </c>
      <c r="E40" s="27">
        <v>34</v>
      </c>
      <c r="F40" s="28">
        <v>3747</v>
      </c>
      <c r="I40" s="27">
        <v>23</v>
      </c>
      <c r="K40" s="27">
        <v>113</v>
      </c>
      <c r="L40" s="27">
        <v>6</v>
      </c>
      <c r="M40" s="27">
        <v>17</v>
      </c>
      <c r="N40" s="27">
        <v>9</v>
      </c>
      <c r="O40" s="27">
        <v>599</v>
      </c>
      <c r="P40" s="27">
        <v>801</v>
      </c>
      <c r="Q40" s="27">
        <v>253</v>
      </c>
      <c r="R40" s="27">
        <v>459</v>
      </c>
      <c r="S40" s="27">
        <v>50</v>
      </c>
      <c r="U40" s="27">
        <v>4</v>
      </c>
      <c r="V40" s="27">
        <v>18</v>
      </c>
      <c r="X40" s="27">
        <v>784</v>
      </c>
      <c r="AA40" s="27">
        <v>584</v>
      </c>
      <c r="AB40" s="27">
        <v>380</v>
      </c>
      <c r="AC40" s="28">
        <v>5171</v>
      </c>
      <c r="AD40" s="27">
        <v>380</v>
      </c>
    </row>
    <row r="41" spans="1:30">
      <c r="A41" s="27" t="s">
        <v>716</v>
      </c>
      <c r="B41" s="27" t="s">
        <v>151</v>
      </c>
      <c r="C41" s="28">
        <v>10128</v>
      </c>
      <c r="D41" s="27">
        <v>850</v>
      </c>
      <c r="E41" s="27">
        <v>12</v>
      </c>
      <c r="F41" s="28">
        <v>6869</v>
      </c>
      <c r="G41" s="27">
        <v>3</v>
      </c>
      <c r="H41" s="27">
        <v>44</v>
      </c>
      <c r="I41" s="27">
        <v>14</v>
      </c>
      <c r="K41" s="27">
        <v>404</v>
      </c>
      <c r="L41" s="27">
        <v>55</v>
      </c>
      <c r="N41" s="27">
        <v>25</v>
      </c>
      <c r="O41" s="27">
        <v>773</v>
      </c>
      <c r="P41" s="27">
        <v>825</v>
      </c>
      <c r="Q41" s="27">
        <v>48</v>
      </c>
      <c r="R41" s="27">
        <v>12</v>
      </c>
      <c r="S41" s="27">
        <v>50</v>
      </c>
      <c r="V41" s="27">
        <v>14</v>
      </c>
      <c r="W41" s="27">
        <v>16</v>
      </c>
      <c r="X41" s="27">
        <v>7</v>
      </c>
      <c r="AA41" s="27">
        <v>95</v>
      </c>
      <c r="AB41" s="27">
        <v>835</v>
      </c>
      <c r="AC41" s="28">
        <v>8488</v>
      </c>
      <c r="AD41" s="27">
        <v>835</v>
      </c>
    </row>
    <row r="42" spans="1:30">
      <c r="A42" s="27" t="s">
        <v>716</v>
      </c>
      <c r="B42" s="27" t="s">
        <v>44</v>
      </c>
      <c r="C42" s="28">
        <v>9264</v>
      </c>
      <c r="D42" s="28">
        <v>1806</v>
      </c>
      <c r="E42" s="27">
        <v>42</v>
      </c>
      <c r="F42" s="28">
        <v>2053</v>
      </c>
      <c r="G42" s="27">
        <v>13</v>
      </c>
      <c r="H42" s="27">
        <v>193</v>
      </c>
      <c r="I42" s="27">
        <v>35</v>
      </c>
      <c r="K42" s="27">
        <v>413</v>
      </c>
      <c r="L42" s="27">
        <v>27</v>
      </c>
      <c r="N42" s="27">
        <v>26</v>
      </c>
      <c r="O42" s="27">
        <v>269</v>
      </c>
      <c r="P42" s="27">
        <v>333</v>
      </c>
      <c r="Q42" s="27">
        <v>64</v>
      </c>
      <c r="R42" s="27">
        <v>17</v>
      </c>
      <c r="S42" s="27">
        <v>9</v>
      </c>
      <c r="T42" s="27">
        <v>5</v>
      </c>
      <c r="U42" s="27">
        <v>15</v>
      </c>
      <c r="V42" s="27">
        <v>5</v>
      </c>
      <c r="W42" s="27">
        <v>44</v>
      </c>
      <c r="X42" s="27">
        <v>10</v>
      </c>
      <c r="AA42" s="27">
        <v>85</v>
      </c>
      <c r="AB42" s="28">
        <v>2750</v>
      </c>
      <c r="AC42" s="28">
        <v>6904</v>
      </c>
      <c r="AD42" s="28">
        <v>2750</v>
      </c>
    </row>
    <row r="43" spans="1:30">
      <c r="A43" s="27" t="s">
        <v>716</v>
      </c>
      <c r="B43" s="27" t="s">
        <v>231</v>
      </c>
      <c r="C43" s="28">
        <v>8554</v>
      </c>
      <c r="D43" s="28">
        <v>2021</v>
      </c>
      <c r="E43" s="27">
        <v>17</v>
      </c>
      <c r="F43" s="27">
        <v>118</v>
      </c>
      <c r="H43" s="27">
        <v>26</v>
      </c>
      <c r="J43" s="27">
        <v>18</v>
      </c>
      <c r="K43" s="27">
        <v>174</v>
      </c>
      <c r="L43" s="27">
        <v>68</v>
      </c>
      <c r="M43" s="27">
        <v>30</v>
      </c>
      <c r="N43" s="27">
        <v>13</v>
      </c>
      <c r="O43" s="27">
        <v>269</v>
      </c>
      <c r="P43" s="28">
        <v>3672</v>
      </c>
      <c r="Q43" s="27">
        <v>362</v>
      </c>
      <c r="R43" s="27">
        <v>472</v>
      </c>
      <c r="S43" s="27">
        <v>16</v>
      </c>
      <c r="V43" s="27">
        <v>304</v>
      </c>
      <c r="X43" s="27">
        <v>88</v>
      </c>
      <c r="AA43" s="27">
        <v>28</v>
      </c>
      <c r="AB43" s="27">
        <v>87</v>
      </c>
      <c r="AC43" s="28">
        <v>5213</v>
      </c>
      <c r="AD43" s="27">
        <v>87</v>
      </c>
    </row>
    <row r="44" spans="1:30">
      <c r="A44" s="27" t="s">
        <v>716</v>
      </c>
      <c r="B44" s="27" t="s">
        <v>206</v>
      </c>
      <c r="C44" s="28">
        <v>8460</v>
      </c>
      <c r="D44" s="27">
        <v>793</v>
      </c>
      <c r="E44" s="27">
        <v>83</v>
      </c>
      <c r="F44" s="27">
        <v>610</v>
      </c>
      <c r="G44" s="27">
        <v>11</v>
      </c>
      <c r="H44" s="27">
        <v>15</v>
      </c>
      <c r="I44" s="27">
        <v>132</v>
      </c>
      <c r="K44" s="27">
        <v>225</v>
      </c>
      <c r="L44" s="27">
        <v>99</v>
      </c>
      <c r="N44" s="27">
        <v>40</v>
      </c>
      <c r="O44" s="27">
        <v>194</v>
      </c>
      <c r="P44" s="27">
        <v>244</v>
      </c>
      <c r="Q44" s="27">
        <v>369</v>
      </c>
      <c r="R44" s="27">
        <v>51</v>
      </c>
      <c r="S44" s="27">
        <v>167</v>
      </c>
      <c r="U44" s="27">
        <v>9</v>
      </c>
      <c r="V44" s="27">
        <v>30</v>
      </c>
      <c r="W44" s="27">
        <v>62</v>
      </c>
      <c r="X44" s="27">
        <v>24</v>
      </c>
      <c r="AA44" s="27">
        <v>72</v>
      </c>
      <c r="AB44" s="28">
        <v>3771</v>
      </c>
      <c r="AC44" s="28">
        <v>5493</v>
      </c>
      <c r="AD44" s="28">
        <v>3771</v>
      </c>
    </row>
    <row r="45" spans="1:30">
      <c r="A45" s="27" t="s">
        <v>716</v>
      </c>
      <c r="B45" s="27" t="s">
        <v>182</v>
      </c>
      <c r="C45" s="28">
        <v>8291</v>
      </c>
      <c r="D45" s="28">
        <v>1482</v>
      </c>
      <c r="E45" s="27">
        <v>41</v>
      </c>
      <c r="F45" s="28">
        <v>1187</v>
      </c>
      <c r="H45" s="27">
        <v>76</v>
      </c>
      <c r="I45" s="27">
        <v>3</v>
      </c>
      <c r="K45" s="27">
        <v>379</v>
      </c>
      <c r="L45" s="27">
        <v>53</v>
      </c>
      <c r="N45" s="27">
        <v>65</v>
      </c>
      <c r="O45" s="27">
        <v>313</v>
      </c>
      <c r="P45" s="27">
        <v>578</v>
      </c>
      <c r="Q45" s="27">
        <v>270</v>
      </c>
      <c r="R45" s="27">
        <v>18</v>
      </c>
      <c r="S45" s="27">
        <v>279</v>
      </c>
      <c r="U45" s="27">
        <v>11</v>
      </c>
      <c r="V45" s="28">
        <v>1280</v>
      </c>
      <c r="W45" s="27">
        <v>197</v>
      </c>
      <c r="X45" s="27">
        <v>53</v>
      </c>
      <c r="AA45" s="27">
        <v>212</v>
      </c>
      <c r="AB45" s="28">
        <v>1371</v>
      </c>
      <c r="AC45" s="28">
        <v>4616</v>
      </c>
      <c r="AD45" s="28">
        <v>1371</v>
      </c>
    </row>
    <row r="46" spans="1:30">
      <c r="A46" s="27" t="s">
        <v>716</v>
      </c>
      <c r="B46" s="27" t="s">
        <v>148</v>
      </c>
      <c r="C46" s="28">
        <v>8279</v>
      </c>
      <c r="D46" s="28">
        <v>1180</v>
      </c>
      <c r="E46" s="27">
        <v>221</v>
      </c>
      <c r="F46" s="28">
        <v>2667</v>
      </c>
      <c r="H46" s="27">
        <v>8</v>
      </c>
      <c r="I46" s="27">
        <v>59</v>
      </c>
      <c r="K46" s="27">
        <v>435</v>
      </c>
      <c r="L46" s="27">
        <v>40</v>
      </c>
      <c r="N46" s="27">
        <v>21</v>
      </c>
      <c r="O46" s="27">
        <v>591</v>
      </c>
      <c r="P46" s="27">
        <v>728</v>
      </c>
      <c r="Q46" s="27">
        <v>110</v>
      </c>
      <c r="R46" s="27">
        <v>90</v>
      </c>
      <c r="S46" s="27">
        <v>38</v>
      </c>
      <c r="U46" s="27">
        <v>156</v>
      </c>
      <c r="V46" s="27">
        <v>5</v>
      </c>
      <c r="W46" s="27">
        <v>14</v>
      </c>
      <c r="X46" s="27">
        <v>28</v>
      </c>
      <c r="Y46" s="28">
        <v>1202</v>
      </c>
      <c r="AA46" s="27">
        <v>104</v>
      </c>
      <c r="AB46" s="27">
        <v>651</v>
      </c>
      <c r="AC46" s="28">
        <v>5906</v>
      </c>
      <c r="AD46" s="27">
        <v>651</v>
      </c>
    </row>
    <row r="47" spans="1:30">
      <c r="A47" s="27" t="s">
        <v>716</v>
      </c>
      <c r="B47" s="27" t="s">
        <v>119</v>
      </c>
      <c r="C47" s="28">
        <v>7771</v>
      </c>
      <c r="D47" s="28">
        <v>2136</v>
      </c>
      <c r="E47" s="27">
        <v>36</v>
      </c>
      <c r="F47" s="28">
        <v>1286</v>
      </c>
      <c r="G47" s="27">
        <v>4</v>
      </c>
      <c r="H47" s="27">
        <v>18</v>
      </c>
      <c r="I47" s="27">
        <v>15</v>
      </c>
      <c r="K47" s="27">
        <v>163</v>
      </c>
      <c r="L47" s="27">
        <v>98</v>
      </c>
      <c r="N47" s="27">
        <v>30</v>
      </c>
      <c r="O47" s="27">
        <v>533</v>
      </c>
      <c r="P47" s="27">
        <v>609</v>
      </c>
      <c r="Q47" s="27">
        <v>134</v>
      </c>
      <c r="R47" s="27">
        <v>21</v>
      </c>
      <c r="S47" s="27">
        <v>56</v>
      </c>
      <c r="U47" s="27">
        <v>12</v>
      </c>
      <c r="V47" s="27">
        <v>4</v>
      </c>
      <c r="W47" s="27">
        <v>4</v>
      </c>
      <c r="X47" s="27">
        <v>11</v>
      </c>
      <c r="AA47" s="27">
        <v>41</v>
      </c>
      <c r="AB47" s="28">
        <v>2189</v>
      </c>
      <c r="AC47" s="28">
        <v>5757</v>
      </c>
      <c r="AD47" s="28">
        <v>2189</v>
      </c>
    </row>
    <row r="48" spans="1:30">
      <c r="A48" s="27" t="s">
        <v>716</v>
      </c>
      <c r="B48" s="27" t="s">
        <v>185</v>
      </c>
      <c r="C48" s="28">
        <v>7753</v>
      </c>
      <c r="D48" s="28">
        <v>1693</v>
      </c>
      <c r="E48" s="27">
        <v>14</v>
      </c>
      <c r="F48" s="28">
        <v>1422</v>
      </c>
      <c r="H48" s="27">
        <v>7</v>
      </c>
      <c r="I48" s="27">
        <v>12</v>
      </c>
      <c r="K48" s="27">
        <v>119</v>
      </c>
      <c r="L48" s="27">
        <v>93</v>
      </c>
      <c r="M48" s="27">
        <v>43</v>
      </c>
      <c r="N48" s="27">
        <v>4</v>
      </c>
      <c r="O48" s="28">
        <v>1019</v>
      </c>
      <c r="P48" s="28">
        <v>1386</v>
      </c>
      <c r="Q48" s="27">
        <v>446</v>
      </c>
      <c r="R48" s="27">
        <v>300</v>
      </c>
      <c r="S48" s="27">
        <v>335</v>
      </c>
      <c r="T48" s="27">
        <v>11</v>
      </c>
      <c r="U48" s="27">
        <v>6</v>
      </c>
      <c r="V48" s="27">
        <v>7</v>
      </c>
      <c r="W48" s="27">
        <v>5</v>
      </c>
      <c r="X48" s="27">
        <v>23</v>
      </c>
      <c r="AA48" s="27">
        <v>92</v>
      </c>
      <c r="AB48" s="27">
        <v>264</v>
      </c>
      <c r="AC48" s="28">
        <v>3518</v>
      </c>
      <c r="AD48" s="27">
        <v>264</v>
      </c>
    </row>
    <row r="49" spans="1:36">
      <c r="A49" s="27" t="s">
        <v>716</v>
      </c>
      <c r="B49" s="27" t="s">
        <v>399</v>
      </c>
      <c r="C49" s="27">
        <v>7618</v>
      </c>
      <c r="D49" s="27">
        <v>22</v>
      </c>
      <c r="E49" s="27">
        <v>527</v>
      </c>
      <c r="F49" s="27">
        <v>5</v>
      </c>
      <c r="G49" s="27">
        <v>119</v>
      </c>
      <c r="H49" s="27">
        <v>0</v>
      </c>
      <c r="I49" s="27">
        <v>0</v>
      </c>
      <c r="J49" s="27">
        <v>15</v>
      </c>
      <c r="K49" s="27">
        <v>4</v>
      </c>
      <c r="L49" s="27">
        <v>0</v>
      </c>
      <c r="M49" s="27">
        <v>11</v>
      </c>
      <c r="N49" s="27">
        <v>4</v>
      </c>
      <c r="O49" s="27">
        <v>0</v>
      </c>
      <c r="P49" s="27">
        <v>29</v>
      </c>
      <c r="Q49" s="27">
        <v>6</v>
      </c>
      <c r="R49" s="28">
        <v>1214</v>
      </c>
      <c r="S49" s="27">
        <v>0</v>
      </c>
      <c r="T49" s="28">
        <v>2930</v>
      </c>
      <c r="U49" s="27">
        <v>49</v>
      </c>
      <c r="V49" s="27">
        <v>322</v>
      </c>
      <c r="W49" s="27">
        <v>10</v>
      </c>
      <c r="X49" s="27">
        <v>6</v>
      </c>
      <c r="Y49" s="27">
        <v>0</v>
      </c>
      <c r="Z49" s="27">
        <v>9</v>
      </c>
      <c r="AA49" s="27">
        <v>636</v>
      </c>
      <c r="AB49" s="27">
        <v>166</v>
      </c>
      <c r="AC49" s="27">
        <v>0</v>
      </c>
      <c r="AD49" s="27">
        <v>0</v>
      </c>
      <c r="AE49" s="27">
        <v>0</v>
      </c>
      <c r="AF49" s="27">
        <v>86</v>
      </c>
      <c r="AG49" s="27">
        <v>0</v>
      </c>
      <c r="AH49" s="27">
        <v>28</v>
      </c>
      <c r="AI49" s="27" t="s">
        <v>399</v>
      </c>
      <c r="AJ49" s="27">
        <v>7618</v>
      </c>
    </row>
    <row r="50" spans="1:36">
      <c r="A50" s="27" t="s">
        <v>716</v>
      </c>
      <c r="B50" s="27" t="s">
        <v>90</v>
      </c>
      <c r="C50" s="28">
        <v>7495</v>
      </c>
      <c r="D50" s="27">
        <v>276</v>
      </c>
      <c r="E50" s="27">
        <v>28</v>
      </c>
      <c r="F50" s="28">
        <v>1462</v>
      </c>
      <c r="G50" s="27">
        <v>4</v>
      </c>
      <c r="H50" s="27">
        <v>191</v>
      </c>
      <c r="I50" s="27">
        <v>65</v>
      </c>
      <c r="K50" s="27">
        <v>532</v>
      </c>
      <c r="L50" s="27">
        <v>32</v>
      </c>
      <c r="N50" s="27">
        <v>45</v>
      </c>
      <c r="O50" s="27">
        <v>132</v>
      </c>
      <c r="P50" s="27">
        <v>161</v>
      </c>
      <c r="Q50" s="27">
        <v>105</v>
      </c>
      <c r="R50" s="27">
        <v>36</v>
      </c>
      <c r="S50" s="27">
        <v>29</v>
      </c>
      <c r="U50" s="27">
        <v>4</v>
      </c>
      <c r="V50" s="27">
        <v>29</v>
      </c>
      <c r="W50" s="27">
        <v>49</v>
      </c>
      <c r="X50" s="27">
        <v>62</v>
      </c>
      <c r="AA50" s="27">
        <v>49</v>
      </c>
      <c r="AB50" s="28">
        <v>3104</v>
      </c>
      <c r="AC50" s="28">
        <v>5179</v>
      </c>
      <c r="AD50" s="28">
        <v>3104</v>
      </c>
    </row>
    <row r="51" spans="1:36">
      <c r="A51" s="27" t="s">
        <v>716</v>
      </c>
      <c r="B51" s="27" t="s">
        <v>200</v>
      </c>
      <c r="C51" s="28">
        <v>7182</v>
      </c>
      <c r="D51" s="27">
        <v>776</v>
      </c>
      <c r="E51" s="27">
        <v>5</v>
      </c>
      <c r="F51" s="28">
        <v>4629</v>
      </c>
      <c r="H51" s="27">
        <v>17</v>
      </c>
      <c r="I51" s="27">
        <v>5</v>
      </c>
      <c r="K51" s="27">
        <v>139</v>
      </c>
      <c r="L51" s="27">
        <v>46</v>
      </c>
      <c r="N51" s="27">
        <v>23</v>
      </c>
      <c r="O51" s="27">
        <v>506</v>
      </c>
      <c r="P51" s="27">
        <v>539</v>
      </c>
      <c r="Q51" s="27">
        <v>157</v>
      </c>
      <c r="R51" s="27">
        <v>36</v>
      </c>
      <c r="S51" s="27">
        <v>52</v>
      </c>
      <c r="V51" s="27">
        <v>45</v>
      </c>
      <c r="W51" s="27">
        <v>5</v>
      </c>
      <c r="X51" s="27">
        <v>10</v>
      </c>
      <c r="AA51" s="27">
        <v>19</v>
      </c>
      <c r="AB51" s="27">
        <v>276</v>
      </c>
      <c r="AC51" s="28">
        <v>5619</v>
      </c>
      <c r="AD51" s="27">
        <v>276</v>
      </c>
    </row>
    <row r="52" spans="1:36">
      <c r="A52" s="27" t="s">
        <v>716</v>
      </c>
      <c r="B52" s="27" t="s">
        <v>398</v>
      </c>
      <c r="C52" s="27">
        <v>7038</v>
      </c>
      <c r="D52" s="27">
        <v>14</v>
      </c>
      <c r="E52" s="28">
        <v>1628</v>
      </c>
      <c r="F52" s="27">
        <v>0</v>
      </c>
      <c r="G52" s="27">
        <v>63</v>
      </c>
      <c r="H52" s="27">
        <v>0</v>
      </c>
      <c r="I52" s="27">
        <v>5</v>
      </c>
      <c r="J52" s="27">
        <v>10</v>
      </c>
      <c r="K52" s="27">
        <v>0</v>
      </c>
      <c r="L52" s="27">
        <v>0</v>
      </c>
      <c r="M52" s="27">
        <v>36</v>
      </c>
      <c r="N52" s="27">
        <v>16</v>
      </c>
      <c r="O52" s="27">
        <v>0</v>
      </c>
      <c r="P52" s="27">
        <v>0</v>
      </c>
      <c r="Q52" s="27">
        <v>0</v>
      </c>
      <c r="R52" s="28">
        <v>2397</v>
      </c>
      <c r="S52" s="27">
        <v>16</v>
      </c>
      <c r="T52" s="28">
        <v>4573</v>
      </c>
      <c r="U52" s="27">
        <v>13</v>
      </c>
      <c r="V52" s="27">
        <v>72</v>
      </c>
      <c r="W52" s="27">
        <v>593</v>
      </c>
      <c r="X52" s="27">
        <v>5</v>
      </c>
      <c r="Y52" s="27">
        <v>0</v>
      </c>
      <c r="Z52" s="27">
        <v>0</v>
      </c>
      <c r="AA52" s="27">
        <v>7</v>
      </c>
      <c r="AB52" s="27">
        <v>64</v>
      </c>
      <c r="AC52" s="27">
        <v>0</v>
      </c>
      <c r="AD52" s="27">
        <v>0</v>
      </c>
      <c r="AE52" s="27">
        <v>0</v>
      </c>
      <c r="AF52" s="27">
        <v>60</v>
      </c>
      <c r="AG52" s="27">
        <v>0</v>
      </c>
      <c r="AH52" s="27">
        <v>44</v>
      </c>
      <c r="AI52" s="27" t="s">
        <v>398</v>
      </c>
      <c r="AJ52" s="27">
        <v>7038</v>
      </c>
    </row>
    <row r="53" spans="1:36">
      <c r="A53" s="27" t="s">
        <v>716</v>
      </c>
      <c r="B53" s="27" t="s">
        <v>76</v>
      </c>
      <c r="C53" s="28">
        <v>6021</v>
      </c>
      <c r="D53" s="27">
        <v>126</v>
      </c>
      <c r="E53" s="27">
        <v>3</v>
      </c>
      <c r="F53" s="28">
        <v>2383</v>
      </c>
      <c r="G53" s="27">
        <v>4</v>
      </c>
      <c r="H53" s="27">
        <v>3</v>
      </c>
      <c r="I53" s="27">
        <v>5</v>
      </c>
      <c r="K53" s="28">
        <v>1868</v>
      </c>
      <c r="L53" s="27">
        <v>102</v>
      </c>
      <c r="O53" s="27">
        <v>86</v>
      </c>
      <c r="P53" s="27">
        <v>109</v>
      </c>
      <c r="Q53" s="27">
        <v>20</v>
      </c>
      <c r="R53" s="27">
        <v>13</v>
      </c>
      <c r="X53" s="27">
        <v>59</v>
      </c>
      <c r="AA53" s="27">
        <v>199</v>
      </c>
      <c r="AB53" s="28">
        <v>2411</v>
      </c>
      <c r="AC53" s="28">
        <v>4954</v>
      </c>
      <c r="AD53" s="28">
        <v>2411</v>
      </c>
    </row>
    <row r="54" spans="1:36">
      <c r="A54" s="27" t="s">
        <v>716</v>
      </c>
      <c r="B54" s="27" t="s">
        <v>178</v>
      </c>
      <c r="C54" s="28">
        <v>5719</v>
      </c>
      <c r="D54" s="27">
        <v>225</v>
      </c>
      <c r="E54" s="27">
        <v>35</v>
      </c>
      <c r="F54" s="28">
        <v>1119</v>
      </c>
      <c r="H54" s="27">
        <v>29</v>
      </c>
      <c r="I54" s="27">
        <v>103</v>
      </c>
      <c r="K54" s="27">
        <v>119</v>
      </c>
      <c r="L54" s="27">
        <v>17</v>
      </c>
      <c r="N54" s="27">
        <v>35</v>
      </c>
      <c r="O54" s="27">
        <v>125</v>
      </c>
      <c r="P54" s="27">
        <v>171</v>
      </c>
      <c r="Q54" s="27">
        <v>92</v>
      </c>
      <c r="R54" s="27">
        <v>28</v>
      </c>
      <c r="S54" s="27">
        <v>186</v>
      </c>
      <c r="U54" s="27">
        <v>12</v>
      </c>
      <c r="V54" s="27">
        <v>40</v>
      </c>
      <c r="W54" s="27">
        <v>105</v>
      </c>
      <c r="X54" s="27">
        <v>33</v>
      </c>
      <c r="AA54" s="27">
        <v>61</v>
      </c>
      <c r="AB54" s="28">
        <v>2144</v>
      </c>
      <c r="AC54" s="28">
        <v>3753</v>
      </c>
      <c r="AD54" s="28">
        <v>2144</v>
      </c>
    </row>
    <row r="55" spans="1:36">
      <c r="A55" s="27" t="s">
        <v>716</v>
      </c>
      <c r="B55" s="27" t="s">
        <v>663</v>
      </c>
      <c r="C55" s="28">
        <v>5643</v>
      </c>
      <c r="D55" s="27">
        <v>779</v>
      </c>
      <c r="F55" s="28">
        <v>2819</v>
      </c>
      <c r="H55" s="27">
        <v>33</v>
      </c>
      <c r="I55" s="27">
        <v>19</v>
      </c>
      <c r="K55" s="27">
        <v>276</v>
      </c>
      <c r="L55" s="27">
        <v>22</v>
      </c>
      <c r="N55" s="27">
        <v>9</v>
      </c>
      <c r="O55" s="27">
        <v>613</v>
      </c>
      <c r="P55" s="27">
        <v>633</v>
      </c>
      <c r="Q55" s="27">
        <v>119</v>
      </c>
      <c r="R55" s="27">
        <v>36</v>
      </c>
      <c r="S55" s="27">
        <v>21</v>
      </c>
      <c r="V55" s="27">
        <v>126</v>
      </c>
      <c r="W55" s="27">
        <v>12</v>
      </c>
      <c r="X55" s="27">
        <v>9</v>
      </c>
      <c r="AA55" s="27">
        <v>21</v>
      </c>
      <c r="AB55" s="27">
        <v>665</v>
      </c>
      <c r="AC55" s="28">
        <v>4163</v>
      </c>
      <c r="AD55" s="27">
        <v>665</v>
      </c>
    </row>
    <row r="56" spans="1:36">
      <c r="A56" s="27" t="s">
        <v>716</v>
      </c>
      <c r="B56" s="27" t="s">
        <v>209</v>
      </c>
      <c r="C56" s="28">
        <v>5255</v>
      </c>
      <c r="D56" s="28">
        <v>1183</v>
      </c>
      <c r="E56" s="27">
        <v>10</v>
      </c>
      <c r="F56" s="28">
        <v>1537</v>
      </c>
      <c r="G56" s="27">
        <v>5</v>
      </c>
      <c r="H56" s="27">
        <v>104</v>
      </c>
      <c r="I56" s="27">
        <v>12</v>
      </c>
      <c r="K56" s="27">
        <v>263</v>
      </c>
      <c r="L56" s="27">
        <v>118</v>
      </c>
      <c r="M56" s="27">
        <v>7</v>
      </c>
      <c r="N56" s="27">
        <v>6</v>
      </c>
      <c r="O56" s="28">
        <v>1120</v>
      </c>
      <c r="P56" s="28">
        <v>1378</v>
      </c>
      <c r="Q56" s="27">
        <v>59</v>
      </c>
      <c r="R56" s="27">
        <v>14</v>
      </c>
      <c r="S56" s="27">
        <v>226</v>
      </c>
      <c r="V56" s="27">
        <v>23</v>
      </c>
      <c r="W56" s="27">
        <v>22</v>
      </c>
      <c r="X56" s="27">
        <v>35</v>
      </c>
      <c r="AA56" s="27">
        <v>83</v>
      </c>
      <c r="AB56" s="27">
        <v>509</v>
      </c>
      <c r="AC56" s="28">
        <v>3709</v>
      </c>
      <c r="AD56" s="27">
        <v>509</v>
      </c>
    </row>
    <row r="57" spans="1:36">
      <c r="A57" s="27" t="s">
        <v>716</v>
      </c>
      <c r="B57" s="27" t="s">
        <v>208</v>
      </c>
      <c r="C57" s="28">
        <v>5194</v>
      </c>
      <c r="D57" s="27">
        <v>710</v>
      </c>
      <c r="E57" s="27">
        <v>50</v>
      </c>
      <c r="F57" s="28">
        <v>2720</v>
      </c>
      <c r="G57" s="27">
        <v>4</v>
      </c>
      <c r="H57" s="27">
        <v>50</v>
      </c>
      <c r="I57" s="27">
        <v>31</v>
      </c>
      <c r="K57" s="27">
        <v>270</v>
      </c>
      <c r="L57" s="27">
        <v>50</v>
      </c>
      <c r="N57" s="27">
        <v>126</v>
      </c>
      <c r="O57" s="27">
        <v>509</v>
      </c>
      <c r="P57" s="27">
        <v>597</v>
      </c>
      <c r="Q57" s="27">
        <v>143</v>
      </c>
      <c r="R57" s="27">
        <v>19</v>
      </c>
      <c r="S57" s="27">
        <v>24</v>
      </c>
      <c r="U57" s="27">
        <v>14</v>
      </c>
      <c r="V57" s="27">
        <v>8</v>
      </c>
      <c r="W57" s="27">
        <v>13</v>
      </c>
      <c r="X57" s="27">
        <v>5</v>
      </c>
      <c r="AA57" s="27">
        <v>18</v>
      </c>
      <c r="AB57" s="27">
        <v>497</v>
      </c>
      <c r="AC57" s="28">
        <v>4194</v>
      </c>
      <c r="AD57" s="27">
        <v>497</v>
      </c>
    </row>
    <row r="58" spans="1:36">
      <c r="A58" s="27" t="s">
        <v>716</v>
      </c>
      <c r="B58" s="27" t="s">
        <v>120</v>
      </c>
      <c r="C58" s="28">
        <v>5143</v>
      </c>
      <c r="D58" s="27">
        <v>285</v>
      </c>
      <c r="E58" s="27">
        <v>34</v>
      </c>
      <c r="F58" s="28">
        <v>2334</v>
      </c>
      <c r="H58" s="27">
        <v>64</v>
      </c>
      <c r="I58" s="27">
        <v>16</v>
      </c>
      <c r="K58" s="27">
        <v>279</v>
      </c>
      <c r="L58" s="27">
        <v>47</v>
      </c>
      <c r="N58" s="27">
        <v>7</v>
      </c>
      <c r="O58" s="27">
        <v>189</v>
      </c>
      <c r="P58" s="27">
        <v>235</v>
      </c>
      <c r="Q58" s="27">
        <v>84</v>
      </c>
      <c r="R58" s="27">
        <v>19</v>
      </c>
      <c r="S58" s="27">
        <v>418</v>
      </c>
      <c r="U58" s="27">
        <v>8</v>
      </c>
      <c r="V58" s="27">
        <v>13</v>
      </c>
      <c r="W58" s="27">
        <v>12</v>
      </c>
      <c r="X58" s="27">
        <v>15</v>
      </c>
      <c r="AA58" s="27">
        <v>118</v>
      </c>
      <c r="AB58" s="27">
        <v>318</v>
      </c>
      <c r="AC58" s="28">
        <v>3030</v>
      </c>
      <c r="AD58" s="27">
        <v>318</v>
      </c>
    </row>
    <row r="59" spans="1:36">
      <c r="A59" s="27" t="s">
        <v>716</v>
      </c>
      <c r="B59" s="27" t="s">
        <v>72</v>
      </c>
      <c r="C59" s="28">
        <v>5068</v>
      </c>
      <c r="D59" s="27">
        <v>553</v>
      </c>
      <c r="E59" s="27">
        <v>33</v>
      </c>
      <c r="F59" s="27">
        <v>936</v>
      </c>
      <c r="H59" s="27">
        <v>36</v>
      </c>
      <c r="I59" s="27">
        <v>13</v>
      </c>
      <c r="J59" s="27">
        <v>4</v>
      </c>
      <c r="K59" s="27">
        <v>387</v>
      </c>
      <c r="L59" s="27">
        <v>84</v>
      </c>
      <c r="M59" s="27">
        <v>15</v>
      </c>
      <c r="N59" s="27">
        <v>19</v>
      </c>
      <c r="O59" s="27">
        <v>208</v>
      </c>
      <c r="P59" s="27">
        <v>307</v>
      </c>
      <c r="Q59" s="27">
        <v>201</v>
      </c>
      <c r="R59" s="27">
        <v>49</v>
      </c>
      <c r="S59" s="27">
        <v>340</v>
      </c>
      <c r="U59" s="27">
        <v>11</v>
      </c>
      <c r="V59" s="27">
        <v>3</v>
      </c>
      <c r="W59" s="27">
        <v>29</v>
      </c>
      <c r="X59" s="27">
        <v>98</v>
      </c>
      <c r="AA59" s="27">
        <v>170</v>
      </c>
      <c r="AB59" s="27">
        <v>996</v>
      </c>
      <c r="AC59" s="28">
        <v>2686</v>
      </c>
      <c r="AD59" s="27">
        <v>996</v>
      </c>
    </row>
    <row r="60" spans="1:36">
      <c r="A60" s="27" t="s">
        <v>716</v>
      </c>
      <c r="B60" s="27" t="s">
        <v>33</v>
      </c>
      <c r="C60" s="28">
        <v>4643</v>
      </c>
      <c r="D60" s="27">
        <v>522</v>
      </c>
      <c r="E60" s="27">
        <v>10</v>
      </c>
      <c r="F60" s="28">
        <v>2236</v>
      </c>
      <c r="I60" s="27">
        <v>13</v>
      </c>
      <c r="K60" s="27">
        <v>140</v>
      </c>
      <c r="L60" s="27">
        <v>22</v>
      </c>
      <c r="M60" s="27">
        <v>6</v>
      </c>
      <c r="N60" s="27">
        <v>7</v>
      </c>
      <c r="O60" s="27">
        <v>431</v>
      </c>
      <c r="P60" s="27">
        <v>455</v>
      </c>
      <c r="Q60" s="27">
        <v>84</v>
      </c>
      <c r="R60" s="27">
        <v>7</v>
      </c>
      <c r="S60" s="27">
        <v>6</v>
      </c>
      <c r="U60" s="27">
        <v>4</v>
      </c>
      <c r="W60" s="27">
        <v>3</v>
      </c>
      <c r="X60" s="27">
        <v>30</v>
      </c>
      <c r="AA60" s="27">
        <v>53</v>
      </c>
      <c r="AB60" s="27">
        <v>271</v>
      </c>
      <c r="AC60" s="28">
        <v>2930</v>
      </c>
      <c r="AD60" s="27">
        <v>271</v>
      </c>
    </row>
    <row r="61" spans="1:36">
      <c r="A61" s="27" t="s">
        <v>716</v>
      </c>
      <c r="B61" s="27" t="s">
        <v>144</v>
      </c>
      <c r="C61" s="28">
        <v>4473</v>
      </c>
      <c r="D61" s="27">
        <v>536</v>
      </c>
      <c r="E61" s="27">
        <v>9</v>
      </c>
      <c r="F61" s="28">
        <v>2387</v>
      </c>
      <c r="G61" s="27">
        <v>3</v>
      </c>
      <c r="I61" s="27">
        <v>20</v>
      </c>
      <c r="K61" s="27">
        <v>296</v>
      </c>
      <c r="L61" s="27">
        <v>223</v>
      </c>
      <c r="N61" s="27">
        <v>5</v>
      </c>
      <c r="O61" s="27">
        <v>453</v>
      </c>
      <c r="P61" s="27">
        <v>536</v>
      </c>
      <c r="Q61" s="27">
        <v>54</v>
      </c>
      <c r="R61" s="27">
        <v>29</v>
      </c>
      <c r="S61" s="27">
        <v>42</v>
      </c>
      <c r="V61" s="27">
        <v>14</v>
      </c>
      <c r="W61" s="27">
        <v>22</v>
      </c>
      <c r="X61" s="27">
        <v>22</v>
      </c>
      <c r="AA61" s="27">
        <v>42</v>
      </c>
      <c r="AB61" s="27">
        <v>250</v>
      </c>
      <c r="AC61" s="28">
        <v>3437</v>
      </c>
      <c r="AD61" s="27">
        <v>250</v>
      </c>
    </row>
    <row r="62" spans="1:36">
      <c r="A62" s="27" t="s">
        <v>716</v>
      </c>
      <c r="B62" s="27" t="s">
        <v>73</v>
      </c>
      <c r="C62" s="28">
        <v>4324</v>
      </c>
      <c r="D62" s="28">
        <v>1061</v>
      </c>
      <c r="F62" s="27">
        <v>987</v>
      </c>
      <c r="H62" s="27">
        <v>6</v>
      </c>
      <c r="K62" s="27">
        <v>56</v>
      </c>
      <c r="L62" s="27">
        <v>20</v>
      </c>
      <c r="O62" s="27">
        <v>571</v>
      </c>
      <c r="P62" s="28">
        <v>1264</v>
      </c>
      <c r="Q62" s="27">
        <v>105</v>
      </c>
      <c r="X62" s="27">
        <v>22</v>
      </c>
      <c r="AA62" s="27">
        <v>8</v>
      </c>
      <c r="AB62" s="27">
        <v>258</v>
      </c>
      <c r="AC62" s="28">
        <v>2934</v>
      </c>
      <c r="AD62" s="27">
        <v>258</v>
      </c>
    </row>
    <row r="63" spans="1:36">
      <c r="A63" s="27" t="s">
        <v>716</v>
      </c>
      <c r="B63" s="27" t="s">
        <v>203</v>
      </c>
      <c r="C63" s="28">
        <v>4055</v>
      </c>
      <c r="D63" s="27">
        <v>10</v>
      </c>
      <c r="E63" s="27">
        <v>9</v>
      </c>
      <c r="F63" s="28">
        <v>1849</v>
      </c>
      <c r="H63" s="27">
        <v>144</v>
      </c>
      <c r="I63" s="27">
        <v>9</v>
      </c>
      <c r="K63" s="27">
        <v>203</v>
      </c>
      <c r="O63" s="27">
        <v>7</v>
      </c>
      <c r="P63" s="27">
        <v>7</v>
      </c>
      <c r="R63" s="27">
        <v>3</v>
      </c>
      <c r="U63" s="27">
        <v>6</v>
      </c>
      <c r="V63" s="27">
        <v>3</v>
      </c>
      <c r="X63" s="27">
        <v>103</v>
      </c>
      <c r="AA63" s="28">
        <v>1728</v>
      </c>
      <c r="AB63" s="27">
        <v>75</v>
      </c>
      <c r="AC63" s="28">
        <v>2057</v>
      </c>
      <c r="AD63" s="27">
        <v>75</v>
      </c>
    </row>
    <row r="64" spans="1:36">
      <c r="A64" s="27" t="s">
        <v>716</v>
      </c>
      <c r="B64" s="27" t="s">
        <v>84</v>
      </c>
      <c r="C64" s="28">
        <v>3745</v>
      </c>
      <c r="D64" s="27">
        <v>774</v>
      </c>
      <c r="E64" s="27">
        <v>16</v>
      </c>
      <c r="F64" s="27">
        <v>731</v>
      </c>
      <c r="H64" s="27">
        <v>10</v>
      </c>
      <c r="I64" s="27">
        <v>13</v>
      </c>
      <c r="K64" s="27">
        <v>113</v>
      </c>
      <c r="L64" s="27">
        <v>51</v>
      </c>
      <c r="M64" s="27">
        <v>13</v>
      </c>
      <c r="N64" s="27">
        <v>13</v>
      </c>
      <c r="O64" s="27">
        <v>467</v>
      </c>
      <c r="P64" s="27">
        <v>597</v>
      </c>
      <c r="Q64" s="27">
        <v>273</v>
      </c>
      <c r="R64" s="27">
        <v>143</v>
      </c>
      <c r="S64" s="27">
        <v>156</v>
      </c>
      <c r="U64" s="27">
        <v>4</v>
      </c>
      <c r="W64" s="27">
        <v>9</v>
      </c>
      <c r="X64" s="27">
        <v>18</v>
      </c>
      <c r="AA64" s="27">
        <v>48</v>
      </c>
      <c r="AB64" s="27">
        <v>188</v>
      </c>
      <c r="AC64" s="28">
        <v>1752</v>
      </c>
      <c r="AD64" s="27">
        <v>188</v>
      </c>
    </row>
    <row r="65" spans="1:30">
      <c r="A65" s="27" t="s">
        <v>716</v>
      </c>
      <c r="B65" s="27" t="s">
        <v>85</v>
      </c>
      <c r="C65" s="28">
        <v>3612</v>
      </c>
      <c r="D65" s="27">
        <v>306</v>
      </c>
      <c r="E65" s="27">
        <v>13</v>
      </c>
      <c r="F65" s="28">
        <v>1686</v>
      </c>
      <c r="G65" s="27">
        <v>3</v>
      </c>
      <c r="H65" s="27">
        <v>17</v>
      </c>
      <c r="I65" s="27">
        <v>56</v>
      </c>
      <c r="K65" s="27">
        <v>148</v>
      </c>
      <c r="L65" s="27">
        <v>64</v>
      </c>
      <c r="N65" s="27">
        <v>29</v>
      </c>
      <c r="O65" s="27">
        <v>262</v>
      </c>
      <c r="P65" s="27">
        <v>342</v>
      </c>
      <c r="Q65" s="27">
        <v>130</v>
      </c>
      <c r="R65" s="27">
        <v>26</v>
      </c>
      <c r="S65" s="27">
        <v>23</v>
      </c>
      <c r="U65" s="27">
        <v>3</v>
      </c>
      <c r="V65" s="27">
        <v>9</v>
      </c>
      <c r="W65" s="27">
        <v>61</v>
      </c>
      <c r="AA65" s="27">
        <v>31</v>
      </c>
      <c r="AB65" s="27">
        <v>492</v>
      </c>
      <c r="AC65" s="28">
        <v>2719</v>
      </c>
      <c r="AD65" s="27">
        <v>492</v>
      </c>
    </row>
    <row r="66" spans="1:30">
      <c r="A66" s="27" t="s">
        <v>716</v>
      </c>
      <c r="B66" s="27" t="s">
        <v>236</v>
      </c>
      <c r="C66" s="28">
        <v>3593</v>
      </c>
      <c r="D66" s="27">
        <v>189</v>
      </c>
      <c r="E66" s="27">
        <v>5</v>
      </c>
      <c r="F66" s="28">
        <v>1061</v>
      </c>
      <c r="H66" s="27">
        <v>13</v>
      </c>
      <c r="I66" s="27">
        <v>5</v>
      </c>
      <c r="K66" s="27">
        <v>84</v>
      </c>
      <c r="L66" s="27">
        <v>50</v>
      </c>
      <c r="N66" s="27">
        <v>12</v>
      </c>
      <c r="O66" s="27">
        <v>53</v>
      </c>
      <c r="P66" s="27">
        <v>104</v>
      </c>
      <c r="Q66" s="27">
        <v>87</v>
      </c>
      <c r="R66" s="27">
        <v>78</v>
      </c>
      <c r="S66" s="27">
        <v>89</v>
      </c>
      <c r="X66" s="27">
        <v>12</v>
      </c>
      <c r="AA66" s="27">
        <v>85</v>
      </c>
      <c r="AB66" s="27">
        <v>778</v>
      </c>
      <c r="AC66" s="28">
        <v>2054</v>
      </c>
      <c r="AD66" s="27">
        <v>778</v>
      </c>
    </row>
    <row r="67" spans="1:30">
      <c r="A67" s="27" t="s">
        <v>716</v>
      </c>
      <c r="B67" s="27" t="s">
        <v>59</v>
      </c>
      <c r="C67" s="28">
        <v>3437</v>
      </c>
      <c r="D67" s="27">
        <v>281</v>
      </c>
      <c r="E67" s="27">
        <v>4</v>
      </c>
      <c r="F67" s="28">
        <v>2042</v>
      </c>
      <c r="H67" s="27">
        <v>9</v>
      </c>
      <c r="I67" s="27">
        <v>3</v>
      </c>
      <c r="K67" s="27">
        <v>219</v>
      </c>
      <c r="L67" s="27">
        <v>174</v>
      </c>
      <c r="N67" s="27">
        <v>15</v>
      </c>
      <c r="O67" s="27">
        <v>205</v>
      </c>
      <c r="P67" s="27">
        <v>217</v>
      </c>
      <c r="Q67" s="27">
        <v>55</v>
      </c>
      <c r="R67" s="27">
        <v>65</v>
      </c>
      <c r="S67" s="27">
        <v>5</v>
      </c>
      <c r="V67" s="27">
        <v>11</v>
      </c>
      <c r="W67" s="27">
        <v>5</v>
      </c>
      <c r="AA67" s="27">
        <v>5</v>
      </c>
      <c r="AB67" s="27">
        <v>188</v>
      </c>
      <c r="AC67" s="28">
        <v>2643</v>
      </c>
      <c r="AD67" s="27">
        <v>188</v>
      </c>
    </row>
    <row r="68" spans="1:30">
      <c r="A68" s="27" t="s">
        <v>716</v>
      </c>
      <c r="B68" s="27" t="s">
        <v>146</v>
      </c>
      <c r="C68" s="28">
        <v>3282</v>
      </c>
      <c r="D68" s="27">
        <v>400</v>
      </c>
      <c r="E68" s="27">
        <v>20</v>
      </c>
      <c r="F68" s="28">
        <v>1446</v>
      </c>
      <c r="H68" s="27">
        <v>4</v>
      </c>
      <c r="I68" s="27">
        <v>75</v>
      </c>
      <c r="K68" s="27">
        <v>80</v>
      </c>
      <c r="L68" s="27">
        <v>53</v>
      </c>
      <c r="O68" s="27">
        <v>361</v>
      </c>
      <c r="P68" s="27">
        <v>391</v>
      </c>
      <c r="Q68" s="27">
        <v>89</v>
      </c>
      <c r="R68" s="27">
        <v>34</v>
      </c>
      <c r="S68" s="27">
        <v>9</v>
      </c>
      <c r="U68" s="27">
        <v>5</v>
      </c>
      <c r="V68" s="27">
        <v>14</v>
      </c>
      <c r="W68" s="27">
        <v>43</v>
      </c>
      <c r="AA68" s="27">
        <v>42</v>
      </c>
      <c r="AB68" s="27">
        <v>449</v>
      </c>
      <c r="AC68" s="28">
        <v>2425</v>
      </c>
      <c r="AD68" s="27">
        <v>449</v>
      </c>
    </row>
    <row r="69" spans="1:30">
      <c r="A69" s="27" t="s">
        <v>716</v>
      </c>
      <c r="B69" s="27" t="s">
        <v>82</v>
      </c>
      <c r="C69" s="28">
        <v>3213</v>
      </c>
      <c r="D69" s="27">
        <v>220</v>
      </c>
      <c r="E69" s="27">
        <v>6</v>
      </c>
      <c r="F69" s="28">
        <v>1233</v>
      </c>
      <c r="H69" s="27">
        <v>9</v>
      </c>
      <c r="I69" s="27">
        <v>5</v>
      </c>
      <c r="K69" s="27">
        <v>405</v>
      </c>
      <c r="L69" s="27">
        <v>21</v>
      </c>
      <c r="M69" s="27">
        <v>8</v>
      </c>
      <c r="N69" s="27">
        <v>3</v>
      </c>
      <c r="O69" s="27">
        <v>116</v>
      </c>
      <c r="P69" s="27">
        <v>176</v>
      </c>
      <c r="Q69" s="27">
        <v>32</v>
      </c>
      <c r="R69" s="27">
        <v>13</v>
      </c>
      <c r="S69" s="27">
        <v>29</v>
      </c>
      <c r="V69" s="27">
        <v>3</v>
      </c>
      <c r="W69" s="27">
        <v>8</v>
      </c>
      <c r="X69" s="27">
        <v>125</v>
      </c>
      <c r="AA69" s="27">
        <v>163</v>
      </c>
      <c r="AB69" s="27">
        <v>553</v>
      </c>
      <c r="AC69" s="28">
        <v>2021</v>
      </c>
      <c r="AD69" s="27">
        <v>553</v>
      </c>
    </row>
    <row r="70" spans="1:30">
      <c r="A70" s="27" t="s">
        <v>716</v>
      </c>
      <c r="B70" s="27" t="s">
        <v>86</v>
      </c>
      <c r="C70" s="28">
        <v>3041</v>
      </c>
      <c r="D70" s="27">
        <v>102</v>
      </c>
      <c r="E70" s="27">
        <v>5</v>
      </c>
      <c r="F70" s="28">
        <v>1087</v>
      </c>
      <c r="G70" s="27">
        <v>3</v>
      </c>
      <c r="H70" s="27">
        <v>149</v>
      </c>
      <c r="I70" s="27">
        <v>22</v>
      </c>
      <c r="K70" s="27">
        <v>303</v>
      </c>
      <c r="L70" s="27">
        <v>6</v>
      </c>
      <c r="O70" s="27">
        <v>63</v>
      </c>
      <c r="P70" s="27">
        <v>73</v>
      </c>
      <c r="Q70" s="27">
        <v>114</v>
      </c>
      <c r="R70" s="27">
        <v>15</v>
      </c>
      <c r="S70" s="27">
        <v>17</v>
      </c>
      <c r="V70" s="27">
        <v>7</v>
      </c>
      <c r="X70" s="27">
        <v>426</v>
      </c>
      <c r="AA70" s="27">
        <v>90</v>
      </c>
      <c r="AB70" s="27">
        <v>205</v>
      </c>
      <c r="AC70" s="28">
        <v>1515</v>
      </c>
      <c r="AD70" s="27">
        <v>205</v>
      </c>
    </row>
    <row r="71" spans="1:30">
      <c r="A71" s="27" t="s">
        <v>716</v>
      </c>
      <c r="B71" s="27" t="s">
        <v>128</v>
      </c>
      <c r="C71" s="28">
        <v>2956</v>
      </c>
      <c r="D71" s="27">
        <v>380</v>
      </c>
      <c r="E71" s="27">
        <v>112</v>
      </c>
      <c r="F71" s="27">
        <v>611</v>
      </c>
      <c r="H71" s="27">
        <v>7</v>
      </c>
      <c r="I71" s="27">
        <v>14</v>
      </c>
      <c r="K71" s="27">
        <v>123</v>
      </c>
      <c r="L71" s="27">
        <v>14</v>
      </c>
      <c r="M71" s="27">
        <v>6</v>
      </c>
      <c r="N71" s="27">
        <v>4</v>
      </c>
      <c r="O71" s="27">
        <v>219</v>
      </c>
      <c r="P71" s="27">
        <v>402</v>
      </c>
      <c r="Q71" s="27">
        <v>20</v>
      </c>
      <c r="R71" s="27">
        <v>7</v>
      </c>
      <c r="S71" s="27">
        <v>134</v>
      </c>
      <c r="U71" s="27">
        <v>80</v>
      </c>
      <c r="W71" s="27">
        <v>5</v>
      </c>
      <c r="X71" s="27">
        <v>118</v>
      </c>
      <c r="AA71" s="27">
        <v>68</v>
      </c>
      <c r="AB71" s="27">
        <v>249</v>
      </c>
      <c r="AC71" s="28">
        <v>1497</v>
      </c>
      <c r="AD71" s="27">
        <v>249</v>
      </c>
    </row>
    <row r="72" spans="1:30">
      <c r="A72" s="27" t="s">
        <v>716</v>
      </c>
      <c r="B72" s="27" t="s">
        <v>34</v>
      </c>
      <c r="C72" s="28">
        <v>2866</v>
      </c>
      <c r="D72" s="27">
        <v>402</v>
      </c>
      <c r="E72" s="27">
        <v>3</v>
      </c>
      <c r="F72" s="28">
        <v>1251</v>
      </c>
      <c r="H72" s="27">
        <v>3</v>
      </c>
      <c r="I72" s="27">
        <v>10</v>
      </c>
      <c r="K72" s="27">
        <v>109</v>
      </c>
      <c r="L72" s="27">
        <v>27</v>
      </c>
      <c r="O72" s="27">
        <v>242</v>
      </c>
      <c r="P72" s="27">
        <v>260</v>
      </c>
      <c r="Q72" s="27">
        <v>112</v>
      </c>
      <c r="R72" s="27">
        <v>32</v>
      </c>
      <c r="S72" s="27">
        <v>7</v>
      </c>
      <c r="V72" s="27">
        <v>11</v>
      </c>
      <c r="W72" s="27">
        <v>5</v>
      </c>
      <c r="X72" s="27">
        <v>24</v>
      </c>
      <c r="AA72" s="27">
        <v>25</v>
      </c>
      <c r="AB72" s="27">
        <v>202</v>
      </c>
      <c r="AC72" s="28">
        <v>1843</v>
      </c>
      <c r="AD72" s="27">
        <v>202</v>
      </c>
    </row>
    <row r="73" spans="1:30">
      <c r="A73" s="27" t="s">
        <v>716</v>
      </c>
      <c r="B73" s="27" t="s">
        <v>130</v>
      </c>
      <c r="C73" s="28">
        <v>2712</v>
      </c>
      <c r="D73" s="27">
        <v>523</v>
      </c>
      <c r="E73" s="27">
        <v>17</v>
      </c>
      <c r="F73" s="27">
        <v>104</v>
      </c>
      <c r="I73" s="27">
        <v>5</v>
      </c>
      <c r="K73" s="27">
        <v>97</v>
      </c>
      <c r="L73" s="27">
        <v>10</v>
      </c>
      <c r="N73" s="27">
        <v>5</v>
      </c>
      <c r="O73" s="27">
        <v>446</v>
      </c>
      <c r="P73" s="27">
        <v>681</v>
      </c>
      <c r="Q73" s="27">
        <v>141</v>
      </c>
      <c r="R73" s="27">
        <v>27</v>
      </c>
      <c r="S73" s="27">
        <v>40</v>
      </c>
      <c r="V73" s="27">
        <v>6</v>
      </c>
      <c r="W73" s="27">
        <v>11</v>
      </c>
      <c r="X73" s="27">
        <v>161</v>
      </c>
      <c r="AA73" s="27">
        <v>15</v>
      </c>
      <c r="AB73" s="27">
        <v>94</v>
      </c>
      <c r="AC73" s="27">
        <v>959</v>
      </c>
      <c r="AD73" s="27">
        <v>94</v>
      </c>
    </row>
    <row r="74" spans="1:30">
      <c r="A74" s="27" t="s">
        <v>716</v>
      </c>
      <c r="B74" s="27" t="s">
        <v>29</v>
      </c>
      <c r="C74" s="28">
        <v>2507</v>
      </c>
      <c r="D74" s="27">
        <v>13</v>
      </c>
      <c r="F74" s="28">
        <v>1168</v>
      </c>
      <c r="I74" s="27">
        <v>4</v>
      </c>
      <c r="K74" s="27">
        <v>96</v>
      </c>
      <c r="N74" s="27">
        <v>6</v>
      </c>
      <c r="O74" s="27">
        <v>12</v>
      </c>
      <c r="P74" s="27">
        <v>17</v>
      </c>
      <c r="Q74" s="27">
        <v>7</v>
      </c>
      <c r="X74" s="27">
        <v>103</v>
      </c>
      <c r="AA74" s="27">
        <v>241</v>
      </c>
      <c r="AB74" s="27">
        <v>109</v>
      </c>
      <c r="AC74" s="28">
        <v>1276</v>
      </c>
      <c r="AD74" s="27">
        <v>109</v>
      </c>
    </row>
    <row r="75" spans="1:30">
      <c r="A75" s="27" t="s">
        <v>716</v>
      </c>
      <c r="B75" s="27" t="s">
        <v>40</v>
      </c>
      <c r="C75" s="28">
        <v>2373</v>
      </c>
      <c r="D75" s="27">
        <v>129</v>
      </c>
      <c r="F75" s="27">
        <v>971</v>
      </c>
      <c r="H75" s="27">
        <v>6</v>
      </c>
      <c r="K75" s="27">
        <v>254</v>
      </c>
      <c r="L75" s="27">
        <v>18</v>
      </c>
      <c r="M75" s="27">
        <v>6</v>
      </c>
      <c r="O75" s="27">
        <v>104</v>
      </c>
      <c r="P75" s="27">
        <v>115</v>
      </c>
      <c r="Q75" s="27">
        <v>83</v>
      </c>
      <c r="R75" s="27">
        <v>10</v>
      </c>
      <c r="S75" s="27">
        <v>4</v>
      </c>
      <c r="V75" s="27">
        <v>5</v>
      </c>
      <c r="X75" s="27">
        <v>24</v>
      </c>
      <c r="AA75" s="27">
        <v>11</v>
      </c>
      <c r="AB75" s="27">
        <v>345</v>
      </c>
      <c r="AC75" s="28">
        <v>1436</v>
      </c>
      <c r="AD75" s="27">
        <v>345</v>
      </c>
    </row>
    <row r="76" spans="1:30">
      <c r="A76" s="27" t="s">
        <v>716</v>
      </c>
      <c r="B76" s="27" t="s">
        <v>136</v>
      </c>
      <c r="C76" s="28">
        <v>2227</v>
      </c>
      <c r="D76" s="27">
        <v>93</v>
      </c>
      <c r="E76" s="27">
        <v>3</v>
      </c>
      <c r="F76" s="28">
        <v>1125</v>
      </c>
      <c r="I76" s="27">
        <v>3</v>
      </c>
      <c r="K76" s="27">
        <v>16</v>
      </c>
      <c r="L76" s="27">
        <v>11</v>
      </c>
      <c r="M76" s="27">
        <v>5</v>
      </c>
      <c r="O76" s="27">
        <v>45</v>
      </c>
      <c r="P76" s="27">
        <v>50</v>
      </c>
      <c r="Q76" s="27">
        <v>122</v>
      </c>
      <c r="R76" s="27">
        <v>37</v>
      </c>
      <c r="V76" s="27">
        <v>3</v>
      </c>
      <c r="W76" s="27">
        <v>3</v>
      </c>
      <c r="X76" s="27">
        <v>13</v>
      </c>
      <c r="AA76" s="27">
        <v>19</v>
      </c>
      <c r="AB76" s="27">
        <v>22</v>
      </c>
      <c r="AC76" s="28">
        <v>1195</v>
      </c>
      <c r="AD76" s="27">
        <v>22</v>
      </c>
    </row>
    <row r="77" spans="1:30">
      <c r="A77" s="27" t="s">
        <v>716</v>
      </c>
      <c r="B77" s="27" t="s">
        <v>164</v>
      </c>
      <c r="C77" s="28">
        <v>2221</v>
      </c>
      <c r="D77" s="27">
        <v>259</v>
      </c>
      <c r="F77" s="28">
        <v>1080</v>
      </c>
      <c r="G77" s="27">
        <v>11</v>
      </c>
      <c r="K77" s="27">
        <v>129</v>
      </c>
      <c r="L77" s="27">
        <v>9</v>
      </c>
      <c r="O77" s="27">
        <v>111</v>
      </c>
      <c r="P77" s="27">
        <v>174</v>
      </c>
      <c r="Q77" s="27">
        <v>21</v>
      </c>
      <c r="X77" s="27">
        <v>12</v>
      </c>
      <c r="AA77" s="27">
        <v>27</v>
      </c>
      <c r="AB77" s="27">
        <v>325</v>
      </c>
      <c r="AC77" s="28">
        <v>1721</v>
      </c>
      <c r="AD77" s="27">
        <v>325</v>
      </c>
    </row>
    <row r="78" spans="1:30">
      <c r="A78" s="27" t="s">
        <v>716</v>
      </c>
      <c r="B78" s="27" t="s">
        <v>232</v>
      </c>
      <c r="C78" s="28">
        <v>2087</v>
      </c>
      <c r="D78" s="27">
        <v>330</v>
      </c>
      <c r="E78" s="27">
        <v>66</v>
      </c>
      <c r="F78" s="27">
        <v>90</v>
      </c>
      <c r="H78" s="27">
        <v>4</v>
      </c>
      <c r="I78" s="27">
        <v>16</v>
      </c>
      <c r="K78" s="27">
        <v>64</v>
      </c>
      <c r="L78" s="27">
        <v>7</v>
      </c>
      <c r="M78" s="27">
        <v>5</v>
      </c>
      <c r="N78" s="27">
        <v>3</v>
      </c>
      <c r="O78" s="27">
        <v>113</v>
      </c>
      <c r="P78" s="27">
        <v>191</v>
      </c>
      <c r="Q78" s="27">
        <v>90</v>
      </c>
      <c r="R78" s="27">
        <v>22</v>
      </c>
      <c r="S78" s="27">
        <v>229</v>
      </c>
      <c r="U78" s="27">
        <v>42</v>
      </c>
      <c r="V78" s="27">
        <v>19</v>
      </c>
      <c r="W78" s="27">
        <v>4</v>
      </c>
      <c r="X78" s="27">
        <v>110</v>
      </c>
      <c r="AA78" s="27">
        <v>13</v>
      </c>
      <c r="AB78" s="27">
        <v>90</v>
      </c>
      <c r="AC78" s="27">
        <v>622</v>
      </c>
      <c r="AD78" s="27">
        <v>90</v>
      </c>
    </row>
    <row r="79" spans="1:30">
      <c r="A79" s="27" t="s">
        <v>716</v>
      </c>
      <c r="B79" s="27" t="s">
        <v>123</v>
      </c>
      <c r="C79" s="28">
        <v>2069</v>
      </c>
      <c r="D79" s="27">
        <v>449</v>
      </c>
      <c r="E79" s="27">
        <v>10</v>
      </c>
      <c r="F79" s="27">
        <v>507</v>
      </c>
      <c r="H79" s="27">
        <v>3</v>
      </c>
      <c r="I79" s="27">
        <v>8</v>
      </c>
      <c r="K79" s="27">
        <v>144</v>
      </c>
      <c r="L79" s="27">
        <v>32</v>
      </c>
      <c r="N79" s="27">
        <v>59</v>
      </c>
      <c r="O79" s="27">
        <v>354</v>
      </c>
      <c r="P79" s="27">
        <v>418</v>
      </c>
      <c r="Q79" s="27">
        <v>75</v>
      </c>
      <c r="S79" s="27">
        <v>35</v>
      </c>
      <c r="U79" s="27">
        <v>3</v>
      </c>
      <c r="W79" s="27">
        <v>7</v>
      </c>
      <c r="AA79" s="27">
        <v>22</v>
      </c>
      <c r="AB79" s="27">
        <v>277</v>
      </c>
      <c r="AC79" s="28">
        <v>1401</v>
      </c>
      <c r="AD79" s="27">
        <v>277</v>
      </c>
    </row>
    <row r="80" spans="1:30">
      <c r="A80" s="27" t="s">
        <v>716</v>
      </c>
      <c r="B80" s="27" t="s">
        <v>666</v>
      </c>
      <c r="C80" s="28">
        <v>2046</v>
      </c>
      <c r="D80" s="27">
        <v>222</v>
      </c>
      <c r="F80" s="28">
        <v>1129</v>
      </c>
      <c r="I80" s="27">
        <v>5</v>
      </c>
      <c r="K80" s="27">
        <v>66</v>
      </c>
      <c r="L80" s="27">
        <v>18</v>
      </c>
      <c r="O80" s="27">
        <v>194</v>
      </c>
      <c r="P80" s="27">
        <v>210</v>
      </c>
      <c r="Q80" s="27">
        <v>52</v>
      </c>
      <c r="R80" s="27">
        <v>3</v>
      </c>
      <c r="V80" s="27">
        <v>14</v>
      </c>
      <c r="AA80" s="27">
        <v>18</v>
      </c>
      <c r="AB80" s="27">
        <v>80</v>
      </c>
      <c r="AC80" s="28">
        <v>1443</v>
      </c>
      <c r="AD80" s="27">
        <v>80</v>
      </c>
    </row>
    <row r="81" spans="1:30">
      <c r="A81" s="27" t="s">
        <v>716</v>
      </c>
      <c r="B81" s="27" t="s">
        <v>125</v>
      </c>
      <c r="C81" s="28">
        <v>1993</v>
      </c>
      <c r="D81" s="27">
        <v>294</v>
      </c>
      <c r="F81" s="27">
        <v>554</v>
      </c>
      <c r="H81" s="27">
        <v>3</v>
      </c>
      <c r="K81" s="27">
        <v>404</v>
      </c>
      <c r="L81" s="27">
        <v>11</v>
      </c>
      <c r="N81" s="27">
        <v>5</v>
      </c>
      <c r="O81" s="27">
        <v>194</v>
      </c>
      <c r="P81" s="27">
        <v>252</v>
      </c>
      <c r="Q81" s="27">
        <v>29</v>
      </c>
      <c r="R81" s="27">
        <v>13</v>
      </c>
      <c r="S81" s="27">
        <v>20</v>
      </c>
      <c r="W81" s="27">
        <v>3</v>
      </c>
      <c r="X81" s="27">
        <v>76</v>
      </c>
      <c r="AA81" s="27">
        <v>36</v>
      </c>
      <c r="AB81" s="27">
        <v>576</v>
      </c>
      <c r="AC81" s="28">
        <v>1473</v>
      </c>
      <c r="AD81" s="27">
        <v>576</v>
      </c>
    </row>
    <row r="82" spans="1:30">
      <c r="A82" s="27" t="s">
        <v>716</v>
      </c>
      <c r="B82" s="27" t="s">
        <v>175</v>
      </c>
      <c r="C82" s="28">
        <v>1867</v>
      </c>
      <c r="D82" s="27">
        <v>81</v>
      </c>
      <c r="F82" s="27">
        <v>282</v>
      </c>
      <c r="K82" s="27">
        <v>6</v>
      </c>
      <c r="O82" s="27">
        <v>62</v>
      </c>
      <c r="P82" s="27">
        <v>70</v>
      </c>
      <c r="Q82" s="27">
        <v>5</v>
      </c>
      <c r="R82" s="27">
        <v>4</v>
      </c>
      <c r="S82" s="27">
        <v>5</v>
      </c>
      <c r="X82" s="27">
        <v>4</v>
      </c>
      <c r="AA82" s="27">
        <v>31</v>
      </c>
      <c r="AB82" s="27">
        <v>35</v>
      </c>
      <c r="AC82" s="27">
        <v>393</v>
      </c>
      <c r="AD82" s="27">
        <v>35</v>
      </c>
    </row>
    <row r="83" spans="1:30">
      <c r="A83" s="27" t="s">
        <v>716</v>
      </c>
      <c r="B83" s="27" t="s">
        <v>106</v>
      </c>
      <c r="C83" s="28">
        <v>1687</v>
      </c>
      <c r="D83" s="27">
        <v>77</v>
      </c>
      <c r="F83" s="27">
        <v>561</v>
      </c>
      <c r="G83" s="27">
        <v>5</v>
      </c>
      <c r="H83" s="27">
        <v>7</v>
      </c>
      <c r="K83" s="27">
        <v>222</v>
      </c>
      <c r="L83" s="27">
        <v>10</v>
      </c>
      <c r="O83" s="27">
        <v>48</v>
      </c>
      <c r="P83" s="27">
        <v>78</v>
      </c>
      <c r="S83" s="27">
        <v>9</v>
      </c>
      <c r="W83" s="27">
        <v>17</v>
      </c>
      <c r="X83" s="27">
        <v>5</v>
      </c>
      <c r="AA83" s="27">
        <v>15</v>
      </c>
      <c r="AB83" s="27">
        <v>705</v>
      </c>
      <c r="AC83" s="28">
        <v>1386</v>
      </c>
      <c r="AD83" s="27">
        <v>705</v>
      </c>
    </row>
    <row r="84" spans="1:30">
      <c r="A84" s="27" t="s">
        <v>716</v>
      </c>
      <c r="B84" s="27" t="s">
        <v>157</v>
      </c>
      <c r="C84" s="28">
        <v>1675</v>
      </c>
      <c r="D84" s="27">
        <v>335</v>
      </c>
      <c r="E84" s="27">
        <v>3</v>
      </c>
      <c r="F84" s="27">
        <v>16</v>
      </c>
      <c r="G84" s="27">
        <v>6</v>
      </c>
      <c r="K84" s="27">
        <v>12</v>
      </c>
      <c r="O84" s="27">
        <v>253</v>
      </c>
      <c r="P84" s="27">
        <v>256</v>
      </c>
      <c r="Q84" s="27">
        <v>60</v>
      </c>
      <c r="R84" s="27">
        <v>50</v>
      </c>
      <c r="S84" s="27">
        <v>17</v>
      </c>
      <c r="V84" s="27">
        <v>77</v>
      </c>
      <c r="X84" s="27">
        <v>85</v>
      </c>
      <c r="AA84" s="27">
        <v>3</v>
      </c>
      <c r="AB84" s="27">
        <v>9</v>
      </c>
      <c r="AC84" s="27">
        <v>324</v>
      </c>
      <c r="AD84" s="27">
        <v>9</v>
      </c>
    </row>
    <row r="85" spans="1:30">
      <c r="A85" s="27" t="s">
        <v>716</v>
      </c>
      <c r="B85" s="27" t="s">
        <v>165</v>
      </c>
      <c r="C85" s="28">
        <v>1654</v>
      </c>
      <c r="D85" s="27">
        <v>180</v>
      </c>
      <c r="F85" s="27">
        <v>583</v>
      </c>
      <c r="K85" s="27">
        <v>296</v>
      </c>
      <c r="O85" s="27">
        <v>119</v>
      </c>
      <c r="P85" s="27">
        <v>129</v>
      </c>
      <c r="Q85" s="27">
        <v>4</v>
      </c>
      <c r="R85" s="27">
        <v>3</v>
      </c>
      <c r="S85" s="27">
        <v>22</v>
      </c>
      <c r="X85" s="27">
        <v>48</v>
      </c>
      <c r="AA85" s="27">
        <v>21</v>
      </c>
      <c r="AB85" s="27">
        <v>447</v>
      </c>
      <c r="AC85" s="28">
        <v>1199</v>
      </c>
      <c r="AD85" s="27">
        <v>447</v>
      </c>
    </row>
    <row r="86" spans="1:30">
      <c r="A86" s="27" t="s">
        <v>716</v>
      </c>
      <c r="B86" s="27" t="s">
        <v>179</v>
      </c>
      <c r="C86" s="28">
        <v>1630</v>
      </c>
      <c r="D86" s="27">
        <v>336</v>
      </c>
      <c r="E86" s="27">
        <v>11</v>
      </c>
      <c r="F86" s="27">
        <v>92</v>
      </c>
      <c r="I86" s="27">
        <v>3</v>
      </c>
      <c r="K86" s="27">
        <v>21</v>
      </c>
      <c r="L86" s="27">
        <v>4</v>
      </c>
      <c r="M86" s="27">
        <v>6</v>
      </c>
      <c r="N86" s="27">
        <v>14</v>
      </c>
      <c r="O86" s="27">
        <v>188</v>
      </c>
      <c r="P86" s="27">
        <v>308</v>
      </c>
      <c r="Q86" s="27">
        <v>54</v>
      </c>
      <c r="R86" s="27">
        <v>23</v>
      </c>
      <c r="S86" s="27">
        <v>40</v>
      </c>
      <c r="U86" s="27">
        <v>5</v>
      </c>
      <c r="X86" s="27">
        <v>112</v>
      </c>
      <c r="AA86" s="27">
        <v>6</v>
      </c>
      <c r="AB86" s="27">
        <v>10</v>
      </c>
      <c r="AC86" s="27">
        <v>555</v>
      </c>
      <c r="AD86" s="27">
        <v>10</v>
      </c>
    </row>
    <row r="87" spans="1:30">
      <c r="A87" s="27" t="s">
        <v>716</v>
      </c>
      <c r="B87" s="27" t="s">
        <v>101</v>
      </c>
      <c r="C87" s="28">
        <v>1428</v>
      </c>
      <c r="D87" s="27">
        <v>207</v>
      </c>
      <c r="F87" s="27">
        <v>160</v>
      </c>
      <c r="K87" s="27">
        <v>21</v>
      </c>
      <c r="L87" s="27">
        <v>3</v>
      </c>
      <c r="O87" s="27">
        <v>169</v>
      </c>
      <c r="P87" s="27">
        <v>177</v>
      </c>
      <c r="Q87" s="27">
        <v>13</v>
      </c>
      <c r="R87" s="27">
        <v>3</v>
      </c>
      <c r="S87" s="27">
        <v>63</v>
      </c>
      <c r="X87" s="27">
        <v>23</v>
      </c>
      <c r="AA87" s="27">
        <v>21</v>
      </c>
      <c r="AB87" s="27">
        <v>54</v>
      </c>
      <c r="AC87" s="27">
        <v>427</v>
      </c>
      <c r="AD87" s="27">
        <v>54</v>
      </c>
    </row>
    <row r="88" spans="1:30">
      <c r="A88" s="27" t="s">
        <v>716</v>
      </c>
      <c r="B88" s="27" t="s">
        <v>176</v>
      </c>
      <c r="C88" s="28">
        <v>1344</v>
      </c>
      <c r="D88" s="27">
        <v>290</v>
      </c>
      <c r="E88" s="27">
        <v>5</v>
      </c>
      <c r="F88" s="27">
        <v>82</v>
      </c>
      <c r="I88" s="27">
        <v>3</v>
      </c>
      <c r="K88" s="27">
        <v>49</v>
      </c>
      <c r="L88" s="27">
        <v>17</v>
      </c>
      <c r="M88" s="27">
        <v>9</v>
      </c>
      <c r="N88" s="27">
        <v>7</v>
      </c>
      <c r="O88" s="27">
        <v>194</v>
      </c>
      <c r="P88" s="27">
        <v>238</v>
      </c>
      <c r="Q88" s="27">
        <v>99</v>
      </c>
      <c r="R88" s="27">
        <v>14</v>
      </c>
      <c r="S88" s="27">
        <v>51</v>
      </c>
      <c r="X88" s="27">
        <v>22</v>
      </c>
      <c r="AA88" s="27">
        <v>25</v>
      </c>
      <c r="AB88" s="27">
        <v>148</v>
      </c>
      <c r="AC88" s="27">
        <v>575</v>
      </c>
      <c r="AD88" s="27">
        <v>148</v>
      </c>
    </row>
    <row r="89" spans="1:30">
      <c r="A89" s="27" t="s">
        <v>716</v>
      </c>
      <c r="B89" s="27" t="s">
        <v>227</v>
      </c>
      <c r="C89" s="28">
        <v>1327</v>
      </c>
      <c r="D89" s="27">
        <v>106</v>
      </c>
      <c r="F89" s="27">
        <v>595</v>
      </c>
      <c r="I89" s="27">
        <v>4</v>
      </c>
      <c r="K89" s="27">
        <v>105</v>
      </c>
      <c r="L89" s="27">
        <v>4</v>
      </c>
      <c r="O89" s="27">
        <v>50</v>
      </c>
      <c r="P89" s="27">
        <v>57</v>
      </c>
      <c r="Q89" s="27">
        <v>4</v>
      </c>
      <c r="V89" s="27">
        <v>3</v>
      </c>
      <c r="W89" s="27">
        <v>3</v>
      </c>
      <c r="X89" s="27">
        <v>30</v>
      </c>
      <c r="AA89" s="27">
        <v>25</v>
      </c>
      <c r="AB89" s="27">
        <v>209</v>
      </c>
      <c r="AC89" s="27">
        <v>873</v>
      </c>
      <c r="AD89" s="27">
        <v>209</v>
      </c>
    </row>
    <row r="90" spans="1:30">
      <c r="A90" s="27" t="s">
        <v>716</v>
      </c>
      <c r="B90" s="27" t="s">
        <v>184</v>
      </c>
      <c r="C90" s="28">
        <v>1286</v>
      </c>
      <c r="D90" s="27">
        <v>204</v>
      </c>
      <c r="E90" s="27">
        <v>11</v>
      </c>
      <c r="F90" s="27">
        <v>188</v>
      </c>
      <c r="G90" s="27">
        <v>18</v>
      </c>
      <c r="H90" s="27">
        <v>6</v>
      </c>
      <c r="I90" s="27">
        <v>4</v>
      </c>
      <c r="K90" s="27">
        <v>54</v>
      </c>
      <c r="L90" s="27">
        <v>11</v>
      </c>
      <c r="M90" s="27">
        <v>11</v>
      </c>
      <c r="O90" s="27">
        <v>78</v>
      </c>
      <c r="P90" s="27">
        <v>97</v>
      </c>
      <c r="Q90" s="27">
        <v>101</v>
      </c>
      <c r="R90" s="27">
        <v>24</v>
      </c>
      <c r="S90" s="27">
        <v>65</v>
      </c>
      <c r="W90" s="27">
        <v>7</v>
      </c>
      <c r="X90" s="27">
        <v>25</v>
      </c>
      <c r="AA90" s="27">
        <v>18</v>
      </c>
      <c r="AB90" s="27">
        <v>124</v>
      </c>
      <c r="AC90" s="27">
        <v>553</v>
      </c>
      <c r="AD90" s="27">
        <v>124</v>
      </c>
    </row>
    <row r="91" spans="1:30">
      <c r="A91" s="27" t="s">
        <v>716</v>
      </c>
      <c r="B91" s="27" t="s">
        <v>137</v>
      </c>
      <c r="C91" s="28">
        <v>1209</v>
      </c>
      <c r="D91" s="27">
        <v>543</v>
      </c>
      <c r="E91" s="27">
        <v>3</v>
      </c>
      <c r="F91" s="27">
        <v>28</v>
      </c>
      <c r="K91" s="27">
        <v>11</v>
      </c>
      <c r="O91" s="27">
        <v>500</v>
      </c>
      <c r="P91" s="27">
        <v>515</v>
      </c>
      <c r="Q91" s="27">
        <v>59</v>
      </c>
      <c r="R91" s="27">
        <v>31</v>
      </c>
      <c r="S91" s="27">
        <v>6</v>
      </c>
      <c r="X91" s="27">
        <v>72</v>
      </c>
      <c r="AA91" s="27">
        <v>4</v>
      </c>
      <c r="AB91" s="27">
        <v>15</v>
      </c>
      <c r="AC91" s="27">
        <v>569</v>
      </c>
      <c r="AD91" s="27">
        <v>15</v>
      </c>
    </row>
    <row r="92" spans="1:30">
      <c r="A92" s="27" t="s">
        <v>716</v>
      </c>
      <c r="B92" s="27" t="s">
        <v>109</v>
      </c>
      <c r="C92" s="28">
        <v>1181</v>
      </c>
      <c r="D92" s="27">
        <v>156</v>
      </c>
      <c r="F92" s="27">
        <v>94</v>
      </c>
      <c r="H92" s="27">
        <v>3</v>
      </c>
      <c r="K92" s="27">
        <v>36</v>
      </c>
      <c r="L92" s="27">
        <v>5</v>
      </c>
      <c r="M92" s="27">
        <v>9</v>
      </c>
      <c r="O92" s="27">
        <v>73</v>
      </c>
      <c r="P92" s="27">
        <v>120</v>
      </c>
      <c r="Q92" s="27">
        <v>84</v>
      </c>
      <c r="R92" s="27">
        <v>19</v>
      </c>
      <c r="S92" s="27">
        <v>23</v>
      </c>
      <c r="W92" s="27">
        <v>4</v>
      </c>
      <c r="X92" s="27">
        <v>17</v>
      </c>
      <c r="AA92" s="27">
        <v>12</v>
      </c>
      <c r="AB92" s="27">
        <v>117</v>
      </c>
      <c r="AC92" s="27">
        <v>403</v>
      </c>
      <c r="AD92" s="27">
        <v>117</v>
      </c>
    </row>
    <row r="93" spans="1:30">
      <c r="A93" s="27" t="s">
        <v>716</v>
      </c>
      <c r="B93" s="27" t="s">
        <v>578</v>
      </c>
      <c r="C93" s="28">
        <v>1147</v>
      </c>
      <c r="D93" s="27">
        <v>358</v>
      </c>
      <c r="E93" s="27">
        <v>19</v>
      </c>
      <c r="F93" s="27">
        <v>278</v>
      </c>
      <c r="I93" s="27">
        <v>25</v>
      </c>
      <c r="K93" s="27">
        <v>19</v>
      </c>
      <c r="O93" s="27">
        <v>298</v>
      </c>
      <c r="P93" s="27">
        <v>313</v>
      </c>
      <c r="Q93" s="27">
        <v>82</v>
      </c>
      <c r="R93" s="27">
        <v>36</v>
      </c>
      <c r="U93" s="27">
        <v>3</v>
      </c>
      <c r="V93" s="27">
        <v>4</v>
      </c>
      <c r="W93" s="27">
        <v>4</v>
      </c>
      <c r="X93" s="27">
        <v>7</v>
      </c>
      <c r="AA93" s="27">
        <v>7</v>
      </c>
      <c r="AB93" s="27">
        <v>49</v>
      </c>
      <c r="AC93" s="27">
        <v>658</v>
      </c>
      <c r="AD93" s="27">
        <v>49</v>
      </c>
    </row>
    <row r="94" spans="1:30">
      <c r="A94" s="27" t="s">
        <v>716</v>
      </c>
      <c r="B94" s="27" t="s">
        <v>53</v>
      </c>
      <c r="C94" s="28">
        <v>1132</v>
      </c>
      <c r="D94" s="27">
        <v>198</v>
      </c>
      <c r="E94" s="27">
        <v>4</v>
      </c>
      <c r="F94" s="27">
        <v>246</v>
      </c>
      <c r="K94" s="27">
        <v>19</v>
      </c>
      <c r="L94" s="27">
        <v>11</v>
      </c>
      <c r="O94" s="27">
        <v>128</v>
      </c>
      <c r="P94" s="27">
        <v>185</v>
      </c>
      <c r="Q94" s="27">
        <v>78</v>
      </c>
      <c r="R94" s="27">
        <v>27</v>
      </c>
      <c r="S94" s="27">
        <v>26</v>
      </c>
      <c r="X94" s="27">
        <v>3</v>
      </c>
      <c r="AA94" s="27">
        <v>25</v>
      </c>
      <c r="AB94" s="27">
        <v>28</v>
      </c>
      <c r="AC94" s="27">
        <v>503</v>
      </c>
      <c r="AD94" s="27">
        <v>28</v>
      </c>
    </row>
    <row r="95" spans="1:30">
      <c r="A95" s="27" t="s">
        <v>716</v>
      </c>
      <c r="B95" s="27" t="s">
        <v>234</v>
      </c>
      <c r="C95" s="28">
        <v>1117</v>
      </c>
      <c r="D95" s="27">
        <v>160</v>
      </c>
      <c r="E95" s="27">
        <v>15</v>
      </c>
      <c r="F95" s="27">
        <v>144</v>
      </c>
      <c r="I95" s="27">
        <v>14</v>
      </c>
      <c r="K95" s="27">
        <v>12</v>
      </c>
      <c r="L95" s="27">
        <v>5</v>
      </c>
      <c r="O95" s="27">
        <v>85</v>
      </c>
      <c r="P95" s="27">
        <v>119</v>
      </c>
      <c r="Q95" s="27">
        <v>15</v>
      </c>
      <c r="R95" s="27">
        <v>5</v>
      </c>
      <c r="S95" s="27">
        <v>69</v>
      </c>
      <c r="U95" s="27">
        <v>3</v>
      </c>
      <c r="V95" s="27">
        <v>18</v>
      </c>
      <c r="W95" s="27">
        <v>4</v>
      </c>
      <c r="X95" s="27">
        <v>26</v>
      </c>
      <c r="AA95" s="27">
        <v>9</v>
      </c>
      <c r="AB95" s="27">
        <v>36</v>
      </c>
      <c r="AC95" s="27">
        <v>378</v>
      </c>
      <c r="AD95" s="27">
        <v>36</v>
      </c>
    </row>
    <row r="96" spans="1:30">
      <c r="A96" s="27" t="s">
        <v>716</v>
      </c>
      <c r="B96" s="27" t="s">
        <v>192</v>
      </c>
      <c r="C96" s="28">
        <v>1035</v>
      </c>
      <c r="D96" s="27">
        <v>86</v>
      </c>
      <c r="E96" s="27">
        <v>6</v>
      </c>
      <c r="F96" s="27">
        <v>401</v>
      </c>
      <c r="K96" s="27">
        <v>31</v>
      </c>
      <c r="L96" s="27">
        <v>3</v>
      </c>
      <c r="O96" s="27">
        <v>51</v>
      </c>
      <c r="P96" s="27">
        <v>58</v>
      </c>
      <c r="Q96" s="27">
        <v>11</v>
      </c>
      <c r="R96" s="27">
        <v>19</v>
      </c>
      <c r="X96" s="27">
        <v>21</v>
      </c>
      <c r="AA96" s="27">
        <v>27</v>
      </c>
      <c r="AB96" s="27">
        <v>91</v>
      </c>
      <c r="AC96" s="27">
        <v>558</v>
      </c>
      <c r="AD96" s="27">
        <v>91</v>
      </c>
    </row>
    <row r="97" spans="1:30">
      <c r="A97" s="27" t="s">
        <v>716</v>
      </c>
      <c r="B97" s="27" t="s">
        <v>126</v>
      </c>
      <c r="C97" s="27">
        <v>962</v>
      </c>
      <c r="D97" s="27">
        <v>39</v>
      </c>
      <c r="E97" s="27">
        <v>76</v>
      </c>
      <c r="F97" s="27">
        <v>280</v>
      </c>
      <c r="H97" s="27">
        <v>3</v>
      </c>
      <c r="I97" s="27">
        <v>97</v>
      </c>
      <c r="K97" s="27">
        <v>21</v>
      </c>
      <c r="N97" s="27">
        <v>8</v>
      </c>
      <c r="O97" s="27">
        <v>11</v>
      </c>
      <c r="P97" s="27">
        <v>12</v>
      </c>
      <c r="Q97" s="27">
        <v>15</v>
      </c>
      <c r="R97" s="27">
        <v>3</v>
      </c>
      <c r="S97" s="27">
        <v>8</v>
      </c>
      <c r="U97" s="27">
        <v>39</v>
      </c>
      <c r="W97" s="27">
        <v>3</v>
      </c>
      <c r="X97" s="27">
        <v>23</v>
      </c>
      <c r="AA97" s="27">
        <v>69</v>
      </c>
      <c r="AB97" s="27">
        <v>15</v>
      </c>
      <c r="AC97" s="27">
        <v>476</v>
      </c>
      <c r="AD97" s="27">
        <v>15</v>
      </c>
    </row>
    <row r="98" spans="1:30">
      <c r="A98" s="27" t="s">
        <v>716</v>
      </c>
      <c r="B98" s="27" t="s">
        <v>161</v>
      </c>
      <c r="C98" s="27">
        <v>842</v>
      </c>
      <c r="D98" s="27">
        <v>35</v>
      </c>
      <c r="E98" s="27">
        <v>3</v>
      </c>
      <c r="F98" s="27">
        <v>375</v>
      </c>
      <c r="G98" s="27">
        <v>4</v>
      </c>
      <c r="K98" s="27">
        <v>122</v>
      </c>
      <c r="L98" s="27">
        <v>4</v>
      </c>
      <c r="O98" s="27">
        <v>16</v>
      </c>
      <c r="P98" s="27">
        <v>30</v>
      </c>
      <c r="S98" s="27">
        <v>6</v>
      </c>
      <c r="W98" s="27">
        <v>9</v>
      </c>
      <c r="X98" s="27">
        <v>5</v>
      </c>
      <c r="AA98" s="27">
        <v>21</v>
      </c>
      <c r="AB98" s="27">
        <v>243</v>
      </c>
      <c r="AC98" s="27">
        <v>669</v>
      </c>
      <c r="AD98" s="27">
        <v>243</v>
      </c>
    </row>
    <row r="99" spans="1:30">
      <c r="A99" s="27" t="s">
        <v>716</v>
      </c>
      <c r="B99" s="27" t="s">
        <v>114</v>
      </c>
      <c r="C99" s="27">
        <v>822</v>
      </c>
      <c r="D99" s="27">
        <v>73</v>
      </c>
      <c r="F99" s="27">
        <v>124</v>
      </c>
      <c r="K99" s="27">
        <v>31</v>
      </c>
      <c r="L99" s="27">
        <v>3</v>
      </c>
      <c r="O99" s="27">
        <v>24</v>
      </c>
      <c r="P99" s="27">
        <v>30</v>
      </c>
      <c r="Q99" s="27">
        <v>16</v>
      </c>
      <c r="R99" s="27">
        <v>4</v>
      </c>
      <c r="S99" s="27">
        <v>11</v>
      </c>
      <c r="X99" s="27">
        <v>22</v>
      </c>
      <c r="AA99" s="27">
        <v>20</v>
      </c>
      <c r="AB99" s="27">
        <v>163</v>
      </c>
      <c r="AC99" s="27">
        <v>365</v>
      </c>
      <c r="AD99" s="27">
        <v>163</v>
      </c>
    </row>
    <row r="100" spans="1:30">
      <c r="A100" s="27" t="s">
        <v>716</v>
      </c>
      <c r="B100" s="27" t="s">
        <v>171</v>
      </c>
      <c r="C100" s="27">
        <v>820</v>
      </c>
      <c r="D100" s="27">
        <v>214</v>
      </c>
      <c r="E100" s="27">
        <v>21</v>
      </c>
      <c r="F100" s="27">
        <v>164</v>
      </c>
      <c r="H100" s="27">
        <v>8</v>
      </c>
      <c r="I100" s="27">
        <v>16</v>
      </c>
      <c r="K100" s="27">
        <v>33</v>
      </c>
      <c r="N100" s="27">
        <v>19</v>
      </c>
      <c r="O100" s="27">
        <v>151</v>
      </c>
      <c r="P100" s="27">
        <v>156</v>
      </c>
      <c r="Q100" s="27">
        <v>9</v>
      </c>
      <c r="R100" s="27">
        <v>6</v>
      </c>
      <c r="S100" s="27">
        <v>136</v>
      </c>
      <c r="U100" s="27">
        <v>6</v>
      </c>
      <c r="X100" s="27">
        <v>5</v>
      </c>
      <c r="AA100" s="27">
        <v>8</v>
      </c>
      <c r="AB100" s="27">
        <v>49</v>
      </c>
      <c r="AC100" s="27">
        <v>466</v>
      </c>
      <c r="AD100" s="27">
        <v>49</v>
      </c>
    </row>
    <row r="101" spans="1:30">
      <c r="A101" s="27" t="s">
        <v>716</v>
      </c>
      <c r="B101" s="27" t="s">
        <v>113</v>
      </c>
      <c r="C101" s="27">
        <v>795</v>
      </c>
      <c r="D101" s="27">
        <v>352</v>
      </c>
      <c r="F101" s="27">
        <v>46</v>
      </c>
      <c r="O101" s="27">
        <v>350</v>
      </c>
      <c r="P101" s="27">
        <v>350</v>
      </c>
      <c r="Q101" s="27">
        <v>20</v>
      </c>
      <c r="X101" s="27">
        <v>9</v>
      </c>
      <c r="AA101" s="27">
        <v>21</v>
      </c>
      <c r="AB101" s="27">
        <v>8</v>
      </c>
      <c r="AC101" s="27">
        <v>408</v>
      </c>
      <c r="AD101" s="27">
        <v>8</v>
      </c>
    </row>
    <row r="102" spans="1:30">
      <c r="A102" s="27" t="s">
        <v>716</v>
      </c>
      <c r="B102" s="27" t="s">
        <v>198</v>
      </c>
      <c r="C102" s="27">
        <v>792</v>
      </c>
      <c r="D102" s="27">
        <v>122</v>
      </c>
      <c r="F102" s="27">
        <v>242</v>
      </c>
      <c r="H102" s="27">
        <v>19</v>
      </c>
      <c r="K102" s="27">
        <v>93</v>
      </c>
      <c r="O102" s="27">
        <v>43</v>
      </c>
      <c r="P102" s="27">
        <v>54</v>
      </c>
      <c r="AA102" s="27">
        <v>6</v>
      </c>
      <c r="AB102" s="27">
        <v>242</v>
      </c>
      <c r="AC102" s="27">
        <v>624</v>
      </c>
      <c r="AD102" s="27">
        <v>242</v>
      </c>
    </row>
    <row r="103" spans="1:30">
      <c r="A103" s="27" t="s">
        <v>716</v>
      </c>
      <c r="B103" s="27" t="s">
        <v>207</v>
      </c>
      <c r="C103" s="27">
        <v>761</v>
      </c>
      <c r="E103" s="27">
        <v>6</v>
      </c>
      <c r="F103" s="27">
        <v>154</v>
      </c>
      <c r="G103" s="27">
        <v>4</v>
      </c>
      <c r="J103" s="27">
        <v>26</v>
      </c>
      <c r="P103" s="27">
        <v>11</v>
      </c>
      <c r="Q103" s="27">
        <v>88</v>
      </c>
      <c r="U103" s="27">
        <v>6</v>
      </c>
      <c r="X103" s="27">
        <v>16</v>
      </c>
      <c r="AA103" s="27">
        <v>40</v>
      </c>
      <c r="AC103" s="27">
        <v>173</v>
      </c>
    </row>
    <row r="104" spans="1:30">
      <c r="A104" s="27" t="s">
        <v>716</v>
      </c>
      <c r="B104" s="27" t="s">
        <v>189</v>
      </c>
      <c r="C104" s="27">
        <v>741</v>
      </c>
      <c r="D104" s="27">
        <v>221</v>
      </c>
      <c r="F104" s="27">
        <v>80</v>
      </c>
      <c r="K104" s="27">
        <v>15</v>
      </c>
      <c r="O104" s="27">
        <v>199</v>
      </c>
      <c r="P104" s="27">
        <v>213</v>
      </c>
      <c r="Q104" s="27">
        <v>5</v>
      </c>
      <c r="R104" s="27">
        <v>4</v>
      </c>
      <c r="S104" s="27">
        <v>9</v>
      </c>
      <c r="V104" s="27">
        <v>4</v>
      </c>
      <c r="X104" s="27">
        <v>22</v>
      </c>
      <c r="AA104" s="27">
        <v>3</v>
      </c>
      <c r="AB104" s="27">
        <v>24</v>
      </c>
      <c r="AC104" s="27">
        <v>323</v>
      </c>
      <c r="AD104" s="27">
        <v>24</v>
      </c>
    </row>
    <row r="105" spans="1:30">
      <c r="A105" s="27" t="s">
        <v>716</v>
      </c>
      <c r="B105" s="27" t="s">
        <v>212</v>
      </c>
      <c r="C105" s="27">
        <v>725</v>
      </c>
      <c r="D105" s="27">
        <v>137</v>
      </c>
      <c r="E105" s="27">
        <v>3</v>
      </c>
      <c r="F105" s="27">
        <v>153</v>
      </c>
      <c r="I105" s="27">
        <v>3</v>
      </c>
      <c r="K105" s="27">
        <v>70</v>
      </c>
      <c r="O105" s="27">
        <v>53</v>
      </c>
      <c r="P105" s="27">
        <v>65</v>
      </c>
      <c r="Q105" s="27">
        <v>7</v>
      </c>
      <c r="R105" s="27">
        <v>27</v>
      </c>
      <c r="S105" s="27">
        <v>15</v>
      </c>
      <c r="W105" s="27">
        <v>4</v>
      </c>
      <c r="X105" s="27">
        <v>3</v>
      </c>
      <c r="AA105" s="27">
        <v>13</v>
      </c>
      <c r="AB105" s="27">
        <v>101</v>
      </c>
      <c r="AC105" s="27">
        <v>376</v>
      </c>
      <c r="AD105" s="27">
        <v>101</v>
      </c>
    </row>
    <row r="106" spans="1:30">
      <c r="A106" s="27" t="s">
        <v>716</v>
      </c>
      <c r="B106" s="27" t="s">
        <v>166</v>
      </c>
      <c r="C106" s="27">
        <v>670</v>
      </c>
      <c r="D106" s="27">
        <v>441</v>
      </c>
      <c r="G106" s="27">
        <v>10</v>
      </c>
      <c r="O106" s="27">
        <v>441</v>
      </c>
      <c r="P106" s="27">
        <v>441</v>
      </c>
      <c r="X106" s="27">
        <v>131</v>
      </c>
      <c r="AC106" s="27">
        <v>450</v>
      </c>
    </row>
    <row r="107" spans="1:30">
      <c r="A107" s="27" t="s">
        <v>716</v>
      </c>
      <c r="B107" s="27" t="s">
        <v>74</v>
      </c>
      <c r="C107" s="27">
        <v>661</v>
      </c>
      <c r="D107" s="27">
        <v>104</v>
      </c>
      <c r="F107" s="27">
        <v>308</v>
      </c>
      <c r="K107" s="27">
        <v>21</v>
      </c>
      <c r="L107" s="27">
        <v>3</v>
      </c>
      <c r="N107" s="27">
        <v>5</v>
      </c>
      <c r="O107" s="27">
        <v>38</v>
      </c>
      <c r="P107" s="27">
        <v>49</v>
      </c>
      <c r="Q107" s="27">
        <v>11</v>
      </c>
      <c r="W107" s="27">
        <v>3</v>
      </c>
      <c r="X107" s="27">
        <v>9</v>
      </c>
      <c r="AA107" s="27">
        <v>19</v>
      </c>
      <c r="AB107" s="27">
        <v>36</v>
      </c>
      <c r="AC107" s="27">
        <v>464</v>
      </c>
      <c r="AD107" s="27">
        <v>36</v>
      </c>
    </row>
    <row r="108" spans="1:30">
      <c r="A108" s="27" t="s">
        <v>716</v>
      </c>
      <c r="B108" s="27" t="s">
        <v>60</v>
      </c>
      <c r="C108" s="27">
        <v>647</v>
      </c>
      <c r="D108" s="27">
        <v>86</v>
      </c>
      <c r="F108" s="27">
        <v>67</v>
      </c>
      <c r="K108" s="27">
        <v>41</v>
      </c>
      <c r="L108" s="27">
        <v>4</v>
      </c>
      <c r="N108" s="27">
        <v>3</v>
      </c>
      <c r="O108" s="27">
        <v>53</v>
      </c>
      <c r="P108" s="27">
        <v>56</v>
      </c>
      <c r="Q108" s="27">
        <v>18</v>
      </c>
      <c r="R108" s="27">
        <v>11</v>
      </c>
      <c r="S108" s="27">
        <v>44</v>
      </c>
      <c r="X108" s="27">
        <v>71</v>
      </c>
      <c r="AA108" s="27">
        <v>15</v>
      </c>
      <c r="AB108" s="27">
        <v>156</v>
      </c>
      <c r="AC108" s="27">
        <v>312</v>
      </c>
      <c r="AD108" s="27">
        <v>156</v>
      </c>
    </row>
    <row r="109" spans="1:30">
      <c r="A109" s="27" t="s">
        <v>716</v>
      </c>
      <c r="B109" s="27" t="s">
        <v>42</v>
      </c>
      <c r="C109" s="27">
        <v>641</v>
      </c>
      <c r="D109" s="27">
        <v>30</v>
      </c>
      <c r="F109" s="27">
        <v>238</v>
      </c>
      <c r="K109" s="27">
        <v>154</v>
      </c>
      <c r="L109" s="27">
        <v>3</v>
      </c>
      <c r="O109" s="27">
        <v>22</v>
      </c>
      <c r="P109" s="27">
        <v>26</v>
      </c>
      <c r="R109" s="27">
        <v>3</v>
      </c>
      <c r="X109" s="27">
        <v>15</v>
      </c>
      <c r="AA109" s="27">
        <v>18</v>
      </c>
      <c r="AB109" s="27">
        <v>206</v>
      </c>
      <c r="AC109" s="27">
        <v>468</v>
      </c>
      <c r="AD109" s="27">
        <v>206</v>
      </c>
    </row>
    <row r="110" spans="1:30">
      <c r="A110" s="27" t="s">
        <v>716</v>
      </c>
      <c r="B110" s="27" t="s">
        <v>150</v>
      </c>
      <c r="C110" s="27">
        <v>625</v>
      </c>
      <c r="D110" s="27">
        <v>31</v>
      </c>
      <c r="F110" s="27">
        <v>354</v>
      </c>
      <c r="I110" s="27">
        <v>3</v>
      </c>
      <c r="K110" s="27">
        <v>19</v>
      </c>
      <c r="L110" s="27">
        <v>6</v>
      </c>
      <c r="O110" s="27">
        <v>18</v>
      </c>
      <c r="P110" s="27">
        <v>24</v>
      </c>
      <c r="Q110" s="27">
        <v>14</v>
      </c>
      <c r="R110" s="27">
        <v>8</v>
      </c>
      <c r="X110" s="27">
        <v>6</v>
      </c>
      <c r="AA110" s="27">
        <v>4</v>
      </c>
      <c r="AB110" s="27">
        <v>17</v>
      </c>
      <c r="AC110" s="27">
        <v>394</v>
      </c>
      <c r="AD110" s="27">
        <v>17</v>
      </c>
    </row>
    <row r="111" spans="1:30">
      <c r="A111" s="27" t="s">
        <v>716</v>
      </c>
      <c r="B111" s="27" t="s">
        <v>89</v>
      </c>
      <c r="C111" s="27">
        <v>623</v>
      </c>
      <c r="D111" s="27">
        <v>109</v>
      </c>
      <c r="F111" s="27">
        <v>17</v>
      </c>
      <c r="O111" s="27">
        <v>95</v>
      </c>
      <c r="P111" s="27">
        <v>103</v>
      </c>
      <c r="Q111" s="27">
        <v>4</v>
      </c>
      <c r="S111" s="27">
        <v>17</v>
      </c>
      <c r="X111" s="27">
        <v>10</v>
      </c>
      <c r="AA111" s="27">
        <v>10</v>
      </c>
      <c r="AC111" s="27">
        <v>133</v>
      </c>
    </row>
    <row r="112" spans="1:30">
      <c r="A112" s="27" t="s">
        <v>716</v>
      </c>
      <c r="B112" s="27" t="s">
        <v>27</v>
      </c>
      <c r="C112" s="27">
        <v>616</v>
      </c>
      <c r="D112" s="27">
        <v>9</v>
      </c>
      <c r="F112" s="27">
        <v>331</v>
      </c>
      <c r="H112" s="27">
        <v>7</v>
      </c>
      <c r="I112" s="27">
        <v>3</v>
      </c>
      <c r="K112" s="27">
        <v>10</v>
      </c>
      <c r="L112" s="27">
        <v>3</v>
      </c>
      <c r="O112" s="27">
        <v>7</v>
      </c>
      <c r="P112" s="27">
        <v>7</v>
      </c>
      <c r="AA112" s="27">
        <v>11</v>
      </c>
      <c r="AB112" s="27">
        <v>14</v>
      </c>
      <c r="AC112" s="27">
        <v>364</v>
      </c>
      <c r="AD112" s="27">
        <v>14</v>
      </c>
    </row>
    <row r="113" spans="1:30">
      <c r="A113" s="27" t="s">
        <v>716</v>
      </c>
      <c r="B113" s="27" t="s">
        <v>205</v>
      </c>
      <c r="C113" s="27">
        <v>548</v>
      </c>
      <c r="D113" s="27">
        <v>112</v>
      </c>
      <c r="F113" s="27">
        <v>151</v>
      </c>
      <c r="G113" s="27">
        <v>3</v>
      </c>
      <c r="H113" s="27">
        <v>25</v>
      </c>
      <c r="K113" s="27">
        <v>113</v>
      </c>
      <c r="O113" s="27">
        <v>88</v>
      </c>
      <c r="P113" s="27">
        <v>91</v>
      </c>
      <c r="S113" s="27">
        <v>8</v>
      </c>
      <c r="W113" s="27">
        <v>3</v>
      </c>
      <c r="X113" s="27">
        <v>24</v>
      </c>
      <c r="AA113" s="27">
        <v>10</v>
      </c>
      <c r="AB113" s="27">
        <v>131</v>
      </c>
      <c r="AC113" s="27">
        <v>419</v>
      </c>
      <c r="AD113" s="27">
        <v>131</v>
      </c>
    </row>
    <row r="114" spans="1:30">
      <c r="A114" s="27" t="s">
        <v>716</v>
      </c>
      <c r="B114" s="27" t="s">
        <v>183</v>
      </c>
      <c r="C114" s="27">
        <v>545</v>
      </c>
      <c r="D114" s="27">
        <v>29</v>
      </c>
      <c r="E114" s="27">
        <v>18</v>
      </c>
      <c r="F114" s="27">
        <v>170</v>
      </c>
      <c r="H114" s="27">
        <v>8</v>
      </c>
      <c r="I114" s="27">
        <v>13</v>
      </c>
      <c r="K114" s="27">
        <v>39</v>
      </c>
      <c r="L114" s="27">
        <v>4</v>
      </c>
      <c r="N114" s="27">
        <v>7</v>
      </c>
      <c r="O114" s="27">
        <v>23</v>
      </c>
      <c r="P114" s="27">
        <v>28</v>
      </c>
      <c r="U114" s="27">
        <v>10</v>
      </c>
      <c r="V114" s="27">
        <v>3</v>
      </c>
      <c r="X114" s="27">
        <v>29</v>
      </c>
      <c r="AA114" s="27">
        <v>89</v>
      </c>
      <c r="AB114" s="27">
        <v>39</v>
      </c>
      <c r="AC114" s="27">
        <v>272</v>
      </c>
      <c r="AD114" s="27">
        <v>39</v>
      </c>
    </row>
    <row r="115" spans="1:30">
      <c r="A115" s="27" t="s">
        <v>716</v>
      </c>
      <c r="B115" s="27" t="s">
        <v>153</v>
      </c>
      <c r="C115" s="27">
        <v>527</v>
      </c>
      <c r="D115" s="27">
        <v>99</v>
      </c>
      <c r="F115" s="27">
        <v>45</v>
      </c>
      <c r="K115" s="27">
        <v>16</v>
      </c>
      <c r="O115" s="27">
        <v>51</v>
      </c>
      <c r="P115" s="27">
        <v>54</v>
      </c>
      <c r="R115" s="27">
        <v>5</v>
      </c>
      <c r="S115" s="27">
        <v>34</v>
      </c>
      <c r="X115" s="27">
        <v>18</v>
      </c>
      <c r="AA115" s="27">
        <v>9</v>
      </c>
      <c r="AB115" s="27">
        <v>44</v>
      </c>
      <c r="AC115" s="27">
        <v>190</v>
      </c>
      <c r="AD115" s="27">
        <v>44</v>
      </c>
    </row>
    <row r="116" spans="1:30">
      <c r="A116" s="27" t="s">
        <v>716</v>
      </c>
      <c r="B116" s="27" t="s">
        <v>138</v>
      </c>
      <c r="C116" s="27">
        <v>517</v>
      </c>
      <c r="D116" s="27">
        <v>26</v>
      </c>
      <c r="F116" s="27">
        <v>131</v>
      </c>
      <c r="H116" s="27">
        <v>12</v>
      </c>
      <c r="K116" s="27">
        <v>20</v>
      </c>
      <c r="O116" s="27">
        <v>19</v>
      </c>
      <c r="P116" s="27">
        <v>20</v>
      </c>
      <c r="Q116" s="27">
        <v>4</v>
      </c>
      <c r="S116" s="27">
        <v>3</v>
      </c>
      <c r="V116" s="27">
        <v>7</v>
      </c>
      <c r="X116" s="27">
        <v>35</v>
      </c>
      <c r="AA116" s="27">
        <v>25</v>
      </c>
      <c r="AB116" s="27">
        <v>8</v>
      </c>
      <c r="AC116" s="27">
        <v>180</v>
      </c>
      <c r="AD116" s="27">
        <v>8</v>
      </c>
    </row>
    <row r="117" spans="1:30">
      <c r="A117" s="27" t="s">
        <v>716</v>
      </c>
      <c r="B117" s="27" t="s">
        <v>56</v>
      </c>
      <c r="C117" s="27">
        <v>510</v>
      </c>
      <c r="D117" s="27">
        <v>16</v>
      </c>
      <c r="F117" s="27">
        <v>92</v>
      </c>
      <c r="K117" s="27">
        <v>47</v>
      </c>
      <c r="O117" s="27">
        <v>4</v>
      </c>
      <c r="P117" s="27">
        <v>5</v>
      </c>
      <c r="Q117" s="27">
        <v>6</v>
      </c>
      <c r="R117" s="27">
        <v>6</v>
      </c>
      <c r="S117" s="27">
        <v>7</v>
      </c>
      <c r="V117" s="27">
        <v>3</v>
      </c>
      <c r="X117" s="27">
        <v>47</v>
      </c>
      <c r="AA117" s="27">
        <v>7</v>
      </c>
      <c r="AB117" s="27">
        <v>173</v>
      </c>
      <c r="AC117" s="27">
        <v>279</v>
      </c>
      <c r="AD117" s="27">
        <v>173</v>
      </c>
    </row>
    <row r="118" spans="1:30">
      <c r="A118" s="27" t="s">
        <v>716</v>
      </c>
      <c r="B118" s="27" t="s">
        <v>553</v>
      </c>
      <c r="C118" s="27">
        <v>483</v>
      </c>
      <c r="D118" s="27">
        <v>30</v>
      </c>
      <c r="F118" s="27">
        <v>184</v>
      </c>
      <c r="K118" s="27">
        <v>71</v>
      </c>
      <c r="O118" s="27">
        <v>11</v>
      </c>
      <c r="P118" s="27">
        <v>12</v>
      </c>
      <c r="Q118" s="27">
        <v>3</v>
      </c>
      <c r="S118" s="27">
        <v>3</v>
      </c>
      <c r="W118" s="27">
        <v>3</v>
      </c>
      <c r="X118" s="27">
        <v>23</v>
      </c>
      <c r="AA118" s="27">
        <v>10</v>
      </c>
      <c r="AB118" s="27">
        <v>115</v>
      </c>
      <c r="AC118" s="27">
        <v>328</v>
      </c>
      <c r="AD118" s="27">
        <v>115</v>
      </c>
    </row>
    <row r="119" spans="1:30">
      <c r="A119" s="27" t="s">
        <v>716</v>
      </c>
      <c r="B119" s="27" t="s">
        <v>66</v>
      </c>
      <c r="C119" s="27">
        <v>483</v>
      </c>
      <c r="D119" s="27">
        <v>58</v>
      </c>
      <c r="F119" s="27">
        <v>153</v>
      </c>
      <c r="K119" s="27">
        <v>10</v>
      </c>
      <c r="O119" s="27">
        <v>39</v>
      </c>
      <c r="P119" s="27">
        <v>52</v>
      </c>
      <c r="X119" s="27">
        <v>8</v>
      </c>
      <c r="AA119" s="27">
        <v>58</v>
      </c>
      <c r="AB119" s="27">
        <v>18</v>
      </c>
      <c r="AC119" s="27">
        <v>237</v>
      </c>
      <c r="AD119" s="27">
        <v>18</v>
      </c>
    </row>
    <row r="120" spans="1:30">
      <c r="A120" s="27" t="s">
        <v>716</v>
      </c>
      <c r="B120" s="27" t="s">
        <v>39</v>
      </c>
      <c r="C120" s="27">
        <v>470</v>
      </c>
      <c r="D120" s="27">
        <v>14</v>
      </c>
      <c r="F120" s="27">
        <v>192</v>
      </c>
      <c r="K120" s="27">
        <v>73</v>
      </c>
      <c r="O120" s="27">
        <v>10</v>
      </c>
      <c r="P120" s="27">
        <v>13</v>
      </c>
      <c r="Q120" s="27">
        <v>3</v>
      </c>
      <c r="X120" s="27">
        <v>29</v>
      </c>
      <c r="AA120" s="27">
        <v>17</v>
      </c>
      <c r="AB120" s="27">
        <v>115</v>
      </c>
      <c r="AC120" s="27">
        <v>321</v>
      </c>
      <c r="AD120" s="27">
        <v>115</v>
      </c>
    </row>
    <row r="121" spans="1:30">
      <c r="A121" s="27" t="s">
        <v>716</v>
      </c>
      <c r="B121" s="27" t="s">
        <v>43</v>
      </c>
      <c r="C121" s="27">
        <v>458</v>
      </c>
      <c r="D121" s="27">
        <v>31</v>
      </c>
      <c r="F121" s="27">
        <v>32</v>
      </c>
      <c r="M121" s="27">
        <v>6</v>
      </c>
      <c r="O121" s="27">
        <v>19</v>
      </c>
      <c r="P121" s="27">
        <v>23</v>
      </c>
      <c r="R121" s="27">
        <v>5</v>
      </c>
      <c r="X121" s="27">
        <v>49</v>
      </c>
      <c r="AA121" s="27">
        <v>4</v>
      </c>
      <c r="AB121" s="27">
        <v>3</v>
      </c>
      <c r="AC121" s="27">
        <v>64</v>
      </c>
      <c r="AD121" s="27">
        <v>3</v>
      </c>
    </row>
    <row r="122" spans="1:30">
      <c r="A122" s="27" t="s">
        <v>716</v>
      </c>
      <c r="B122" s="27" t="s">
        <v>248</v>
      </c>
      <c r="C122" s="27">
        <v>430</v>
      </c>
      <c r="D122" s="27">
        <v>54</v>
      </c>
      <c r="E122" s="27">
        <v>7</v>
      </c>
      <c r="F122" s="27">
        <v>43</v>
      </c>
      <c r="H122" s="27">
        <v>6</v>
      </c>
      <c r="I122" s="27">
        <v>7</v>
      </c>
      <c r="K122" s="27">
        <v>10</v>
      </c>
      <c r="N122" s="27">
        <v>3</v>
      </c>
      <c r="O122" s="27">
        <v>36</v>
      </c>
      <c r="P122" s="27">
        <v>39</v>
      </c>
      <c r="Q122" s="27">
        <v>9</v>
      </c>
      <c r="R122" s="27">
        <v>4</v>
      </c>
      <c r="S122" s="27">
        <v>130</v>
      </c>
      <c r="U122" s="27">
        <v>3</v>
      </c>
      <c r="AB122" s="27">
        <v>6</v>
      </c>
      <c r="AC122" s="27">
        <v>122</v>
      </c>
      <c r="AD122" s="27">
        <v>6</v>
      </c>
    </row>
    <row r="123" spans="1:30">
      <c r="A123" s="27" t="s">
        <v>716</v>
      </c>
      <c r="B123" s="27" t="s">
        <v>237</v>
      </c>
      <c r="C123" s="27">
        <v>429</v>
      </c>
      <c r="D123" s="27">
        <v>98</v>
      </c>
      <c r="F123" s="27">
        <v>29</v>
      </c>
      <c r="K123" s="27">
        <v>4</v>
      </c>
      <c r="O123" s="27">
        <v>42</v>
      </c>
      <c r="P123" s="27">
        <v>45</v>
      </c>
      <c r="Q123" s="27">
        <v>25</v>
      </c>
      <c r="R123" s="27">
        <v>23</v>
      </c>
      <c r="V123" s="27">
        <v>3</v>
      </c>
      <c r="AA123" s="27">
        <v>4</v>
      </c>
      <c r="AB123" s="27">
        <v>7</v>
      </c>
      <c r="AC123" s="27">
        <v>111</v>
      </c>
      <c r="AD123" s="27">
        <v>7</v>
      </c>
    </row>
    <row r="124" spans="1:30">
      <c r="A124" s="27" t="s">
        <v>716</v>
      </c>
      <c r="B124" s="27" t="s">
        <v>202</v>
      </c>
      <c r="C124" s="27">
        <v>426</v>
      </c>
      <c r="D124" s="27">
        <v>61</v>
      </c>
      <c r="E124" s="27">
        <v>3</v>
      </c>
      <c r="F124" s="27">
        <v>39</v>
      </c>
      <c r="O124" s="27">
        <v>44</v>
      </c>
      <c r="P124" s="27">
        <v>53</v>
      </c>
      <c r="Q124" s="27">
        <v>8</v>
      </c>
      <c r="R124" s="27">
        <v>3</v>
      </c>
      <c r="S124" s="27">
        <v>17</v>
      </c>
      <c r="V124" s="27">
        <v>19</v>
      </c>
      <c r="X124" s="27">
        <v>6</v>
      </c>
      <c r="AA124" s="27">
        <v>3</v>
      </c>
      <c r="AB124" s="27">
        <v>7</v>
      </c>
      <c r="AC124" s="27">
        <v>111</v>
      </c>
      <c r="AD124" s="27">
        <v>7</v>
      </c>
    </row>
    <row r="125" spans="1:30">
      <c r="A125" s="27" t="s">
        <v>716</v>
      </c>
      <c r="B125" s="27" t="s">
        <v>170</v>
      </c>
      <c r="C125" s="27">
        <v>419</v>
      </c>
      <c r="D125" s="27">
        <v>52</v>
      </c>
      <c r="E125" s="27">
        <v>6</v>
      </c>
      <c r="F125" s="27">
        <v>33</v>
      </c>
      <c r="H125" s="27">
        <v>14</v>
      </c>
      <c r="K125" s="27">
        <v>32</v>
      </c>
      <c r="O125" s="27">
        <v>33</v>
      </c>
      <c r="P125" s="27">
        <v>37</v>
      </c>
      <c r="Q125" s="27">
        <v>5</v>
      </c>
      <c r="S125" s="27">
        <v>55</v>
      </c>
      <c r="U125" s="27">
        <v>3</v>
      </c>
      <c r="X125" s="27">
        <v>30</v>
      </c>
      <c r="AA125" s="27">
        <v>3</v>
      </c>
      <c r="AB125" s="27">
        <v>45</v>
      </c>
      <c r="AC125" s="27">
        <v>150</v>
      </c>
      <c r="AD125" s="27">
        <v>45</v>
      </c>
    </row>
    <row r="126" spans="1:30">
      <c r="A126" s="27" t="s">
        <v>716</v>
      </c>
      <c r="B126" s="27" t="s">
        <v>58</v>
      </c>
      <c r="C126" s="27">
        <v>406</v>
      </c>
      <c r="D126" s="27">
        <v>138</v>
      </c>
      <c r="E126" s="27">
        <v>17</v>
      </c>
      <c r="F126" s="27">
        <v>43</v>
      </c>
      <c r="H126" s="27">
        <v>3</v>
      </c>
      <c r="I126" s="27">
        <v>5</v>
      </c>
      <c r="K126" s="27">
        <v>4</v>
      </c>
      <c r="O126" s="27">
        <v>80</v>
      </c>
      <c r="P126" s="27">
        <v>82</v>
      </c>
      <c r="S126" s="27">
        <v>41</v>
      </c>
      <c r="U126" s="27">
        <v>8</v>
      </c>
      <c r="X126" s="27">
        <v>3</v>
      </c>
      <c r="AB126" s="27">
        <v>13</v>
      </c>
      <c r="AC126" s="27">
        <v>209</v>
      </c>
      <c r="AD126" s="27">
        <v>13</v>
      </c>
    </row>
    <row r="127" spans="1:30">
      <c r="A127" s="27" t="s">
        <v>716</v>
      </c>
      <c r="B127" s="27" t="s">
        <v>196</v>
      </c>
      <c r="C127" s="27">
        <v>405</v>
      </c>
      <c r="D127" s="27">
        <v>46</v>
      </c>
      <c r="F127" s="27">
        <v>64</v>
      </c>
      <c r="K127" s="27">
        <v>13</v>
      </c>
      <c r="L127" s="27">
        <v>8</v>
      </c>
      <c r="O127" s="27">
        <v>20</v>
      </c>
      <c r="P127" s="27">
        <v>30</v>
      </c>
      <c r="Q127" s="27">
        <v>23</v>
      </c>
      <c r="R127" s="27">
        <v>17</v>
      </c>
      <c r="S127" s="27">
        <v>7</v>
      </c>
      <c r="X127" s="27">
        <v>3</v>
      </c>
      <c r="AA127" s="27">
        <v>17</v>
      </c>
      <c r="AB127" s="27">
        <v>23</v>
      </c>
      <c r="AC127" s="27">
        <v>136</v>
      </c>
      <c r="AD127" s="27">
        <v>23</v>
      </c>
    </row>
    <row r="128" spans="1:30">
      <c r="A128" s="27" t="s">
        <v>716</v>
      </c>
      <c r="B128" s="27" t="s">
        <v>186</v>
      </c>
      <c r="C128" s="27">
        <v>403</v>
      </c>
      <c r="D128" s="27">
        <v>90</v>
      </c>
      <c r="F128" s="27">
        <v>69</v>
      </c>
      <c r="H128" s="27">
        <v>5</v>
      </c>
      <c r="K128" s="27">
        <v>52</v>
      </c>
      <c r="O128" s="27">
        <v>74</v>
      </c>
      <c r="P128" s="27">
        <v>87</v>
      </c>
      <c r="S128" s="27">
        <v>12</v>
      </c>
      <c r="X128" s="27">
        <v>22</v>
      </c>
      <c r="AA128" s="27">
        <v>3</v>
      </c>
      <c r="AB128" s="27">
        <v>94</v>
      </c>
      <c r="AC128" s="27">
        <v>271</v>
      </c>
      <c r="AD128" s="27">
        <v>94</v>
      </c>
    </row>
    <row r="129" spans="1:30">
      <c r="A129" s="27" t="s">
        <v>716</v>
      </c>
      <c r="B129" s="27" t="s">
        <v>216</v>
      </c>
      <c r="C129" s="27">
        <v>394</v>
      </c>
      <c r="D129" s="27">
        <v>74</v>
      </c>
      <c r="F129" s="27">
        <v>25</v>
      </c>
      <c r="I129" s="27">
        <v>4</v>
      </c>
      <c r="K129" s="27">
        <v>11</v>
      </c>
      <c r="L129" s="27">
        <v>3</v>
      </c>
      <c r="O129" s="27">
        <v>48</v>
      </c>
      <c r="P129" s="27">
        <v>68</v>
      </c>
      <c r="Q129" s="27">
        <v>16</v>
      </c>
      <c r="R129" s="27">
        <v>9</v>
      </c>
      <c r="S129" s="27">
        <v>7</v>
      </c>
      <c r="X129" s="27">
        <v>13</v>
      </c>
      <c r="AA129" s="27">
        <v>4</v>
      </c>
      <c r="AB129" s="27">
        <v>41</v>
      </c>
      <c r="AC129" s="27">
        <v>159</v>
      </c>
      <c r="AD129" s="27">
        <v>41</v>
      </c>
    </row>
    <row r="130" spans="1:30">
      <c r="A130" s="27" t="s">
        <v>716</v>
      </c>
      <c r="B130" s="27" t="s">
        <v>145</v>
      </c>
      <c r="C130" s="27">
        <v>383</v>
      </c>
      <c r="D130" s="27">
        <v>26</v>
      </c>
      <c r="E130" s="27">
        <v>6</v>
      </c>
      <c r="F130" s="27">
        <v>71</v>
      </c>
      <c r="H130" s="27">
        <v>5</v>
      </c>
      <c r="I130" s="27">
        <v>5</v>
      </c>
      <c r="K130" s="27">
        <v>6</v>
      </c>
      <c r="O130" s="27">
        <v>6</v>
      </c>
      <c r="P130" s="27">
        <v>9</v>
      </c>
      <c r="Q130" s="27">
        <v>11</v>
      </c>
      <c r="R130" s="27">
        <v>4</v>
      </c>
      <c r="AA130" s="27">
        <v>15</v>
      </c>
      <c r="AB130" s="27">
        <v>41</v>
      </c>
      <c r="AC130" s="27">
        <v>146</v>
      </c>
      <c r="AD130" s="27">
        <v>41</v>
      </c>
    </row>
    <row r="131" spans="1:30">
      <c r="A131" s="27" t="s">
        <v>716</v>
      </c>
      <c r="B131" s="27" t="s">
        <v>69</v>
      </c>
      <c r="C131" s="27">
        <v>372</v>
      </c>
      <c r="D131" s="27">
        <v>31</v>
      </c>
      <c r="F131" s="27">
        <v>146</v>
      </c>
      <c r="K131" s="27">
        <v>11</v>
      </c>
      <c r="O131" s="27">
        <v>18</v>
      </c>
      <c r="P131" s="27">
        <v>20</v>
      </c>
      <c r="V131" s="27">
        <v>6</v>
      </c>
      <c r="AA131" s="27">
        <v>68</v>
      </c>
      <c r="AB131" s="27">
        <v>16</v>
      </c>
      <c r="AC131" s="27">
        <v>193</v>
      </c>
      <c r="AD131" s="27">
        <v>16</v>
      </c>
    </row>
    <row r="132" spans="1:30">
      <c r="A132" s="27" t="s">
        <v>716</v>
      </c>
      <c r="B132" s="27" t="s">
        <v>50</v>
      </c>
      <c r="C132" s="27">
        <v>371</v>
      </c>
      <c r="F132" s="27">
        <v>4</v>
      </c>
      <c r="K132" s="27">
        <v>263</v>
      </c>
      <c r="AB132" s="27">
        <v>302</v>
      </c>
      <c r="AC132" s="27">
        <v>307</v>
      </c>
      <c r="AD132" s="27">
        <v>302</v>
      </c>
    </row>
    <row r="133" spans="1:30">
      <c r="A133" s="27" t="s">
        <v>716</v>
      </c>
      <c r="B133" s="27" t="s">
        <v>158</v>
      </c>
      <c r="C133" s="27">
        <v>326</v>
      </c>
      <c r="D133" s="27">
        <v>78</v>
      </c>
      <c r="E133" s="27">
        <v>5</v>
      </c>
      <c r="F133" s="27">
        <v>53</v>
      </c>
      <c r="I133" s="27">
        <v>7</v>
      </c>
      <c r="K133" s="27">
        <v>4</v>
      </c>
      <c r="O133" s="27">
        <v>71</v>
      </c>
      <c r="P133" s="27">
        <v>77</v>
      </c>
      <c r="Q133" s="27">
        <v>25</v>
      </c>
      <c r="R133" s="27">
        <v>4</v>
      </c>
      <c r="S133" s="27">
        <v>3</v>
      </c>
      <c r="U133" s="27">
        <v>3</v>
      </c>
      <c r="X133" s="27">
        <v>5</v>
      </c>
      <c r="AC133" s="27">
        <v>144</v>
      </c>
    </row>
    <row r="134" spans="1:30">
      <c r="A134" s="27" t="s">
        <v>716</v>
      </c>
      <c r="B134" s="27" t="s">
        <v>139</v>
      </c>
      <c r="C134" s="27">
        <v>318</v>
      </c>
      <c r="D134" s="27">
        <v>49</v>
      </c>
      <c r="F134" s="27">
        <v>95</v>
      </c>
      <c r="K134" s="27">
        <v>41</v>
      </c>
      <c r="O134" s="27">
        <v>27</v>
      </c>
      <c r="P134" s="27">
        <v>34</v>
      </c>
      <c r="R134" s="27">
        <v>9</v>
      </c>
      <c r="X134" s="27">
        <v>27</v>
      </c>
      <c r="AA134" s="27">
        <v>13</v>
      </c>
      <c r="AB134" s="27">
        <v>81</v>
      </c>
      <c r="AC134" s="27">
        <v>222</v>
      </c>
      <c r="AD134" s="27">
        <v>81</v>
      </c>
    </row>
    <row r="135" spans="1:30">
      <c r="A135" s="27" t="s">
        <v>716</v>
      </c>
      <c r="B135" s="27" t="s">
        <v>83</v>
      </c>
      <c r="C135" s="27">
        <v>315</v>
      </c>
      <c r="D135" s="27">
        <v>13</v>
      </c>
      <c r="F135" s="27">
        <v>99</v>
      </c>
      <c r="K135" s="27">
        <v>7</v>
      </c>
      <c r="O135" s="27">
        <v>10</v>
      </c>
      <c r="P135" s="27">
        <v>11</v>
      </c>
      <c r="X135" s="27">
        <v>3</v>
      </c>
      <c r="AA135" s="27">
        <v>6</v>
      </c>
      <c r="AB135" s="27">
        <v>29</v>
      </c>
      <c r="AC135" s="27">
        <v>131</v>
      </c>
      <c r="AD135" s="27">
        <v>29</v>
      </c>
    </row>
    <row r="136" spans="1:30">
      <c r="A136" s="27" t="s">
        <v>716</v>
      </c>
      <c r="B136" s="27" t="s">
        <v>91</v>
      </c>
      <c r="C136" s="27">
        <v>301</v>
      </c>
      <c r="D136" s="27">
        <v>9</v>
      </c>
      <c r="E136" s="27">
        <v>3</v>
      </c>
      <c r="F136" s="27">
        <v>25</v>
      </c>
      <c r="K136" s="27">
        <v>18</v>
      </c>
      <c r="O136" s="27">
        <v>4</v>
      </c>
      <c r="P136" s="27">
        <v>9</v>
      </c>
      <c r="Q136" s="27">
        <v>7</v>
      </c>
      <c r="S136" s="27">
        <v>9</v>
      </c>
      <c r="X136" s="27">
        <v>96</v>
      </c>
      <c r="AB136" s="27">
        <v>34</v>
      </c>
      <c r="AC136" s="27">
        <v>72</v>
      </c>
      <c r="AD136" s="27">
        <v>34</v>
      </c>
    </row>
    <row r="137" spans="1:30">
      <c r="A137" s="27" t="s">
        <v>716</v>
      </c>
      <c r="B137" s="27" t="s">
        <v>167</v>
      </c>
      <c r="C137" s="27">
        <v>293</v>
      </c>
      <c r="D137" s="27">
        <v>63</v>
      </c>
      <c r="F137" s="27">
        <v>11</v>
      </c>
      <c r="K137" s="27">
        <v>3</v>
      </c>
      <c r="O137" s="27">
        <v>28</v>
      </c>
      <c r="P137" s="27">
        <v>28</v>
      </c>
      <c r="S137" s="27">
        <v>79</v>
      </c>
      <c r="V137" s="27">
        <v>8</v>
      </c>
      <c r="X137" s="27">
        <v>5</v>
      </c>
      <c r="AB137" s="27">
        <v>6</v>
      </c>
      <c r="AC137" s="27">
        <v>79</v>
      </c>
      <c r="AD137" s="27">
        <v>6</v>
      </c>
    </row>
    <row r="138" spans="1:30">
      <c r="A138" s="27" t="s">
        <v>716</v>
      </c>
      <c r="B138" s="27" t="s">
        <v>573</v>
      </c>
      <c r="C138" s="27">
        <v>270</v>
      </c>
      <c r="D138" s="27">
        <v>14</v>
      </c>
      <c r="F138" s="27">
        <v>109</v>
      </c>
      <c r="K138" s="27">
        <v>55</v>
      </c>
      <c r="O138" s="27">
        <v>4</v>
      </c>
      <c r="P138" s="27">
        <v>4</v>
      </c>
      <c r="X138" s="27">
        <v>13</v>
      </c>
      <c r="AA138" s="27">
        <v>14</v>
      </c>
      <c r="AB138" s="27">
        <v>77</v>
      </c>
      <c r="AC138" s="27">
        <v>202</v>
      </c>
      <c r="AD138" s="27">
        <v>77</v>
      </c>
    </row>
    <row r="139" spans="1:30">
      <c r="A139" s="27" t="s">
        <v>716</v>
      </c>
      <c r="B139" s="27" t="s">
        <v>546</v>
      </c>
      <c r="C139" s="27">
        <v>266</v>
      </c>
      <c r="D139" s="27">
        <v>75</v>
      </c>
      <c r="F139" s="27">
        <v>66</v>
      </c>
      <c r="K139" s="27">
        <v>26</v>
      </c>
      <c r="O139" s="27">
        <v>43</v>
      </c>
      <c r="P139" s="27">
        <v>44</v>
      </c>
      <c r="R139" s="27">
        <v>10</v>
      </c>
      <c r="S139" s="27">
        <v>6</v>
      </c>
      <c r="X139" s="27">
        <v>5</v>
      </c>
      <c r="AA139" s="27">
        <v>9</v>
      </c>
      <c r="AB139" s="27">
        <v>44</v>
      </c>
      <c r="AC139" s="27">
        <v>177</v>
      </c>
      <c r="AD139" s="27">
        <v>44</v>
      </c>
    </row>
    <row r="140" spans="1:30">
      <c r="A140" s="27" t="s">
        <v>716</v>
      </c>
      <c r="B140" s="27" t="s">
        <v>245</v>
      </c>
      <c r="C140" s="27">
        <v>265</v>
      </c>
      <c r="D140" s="27">
        <v>16</v>
      </c>
      <c r="F140" s="27">
        <v>94</v>
      </c>
      <c r="H140" s="27">
        <v>3</v>
      </c>
      <c r="K140" s="27">
        <v>7</v>
      </c>
      <c r="O140" s="27">
        <v>14</v>
      </c>
      <c r="P140" s="27">
        <v>16</v>
      </c>
      <c r="Q140" s="27">
        <v>16</v>
      </c>
      <c r="V140" s="27">
        <v>4</v>
      </c>
      <c r="AB140" s="27">
        <v>6</v>
      </c>
      <c r="AC140" s="27">
        <v>112</v>
      </c>
      <c r="AD140" s="27">
        <v>6</v>
      </c>
    </row>
    <row r="141" spans="1:30">
      <c r="A141" s="27" t="s">
        <v>716</v>
      </c>
      <c r="B141" s="27" t="s">
        <v>152</v>
      </c>
      <c r="C141" s="27">
        <v>260</v>
      </c>
      <c r="F141" s="27">
        <v>31</v>
      </c>
      <c r="K141" s="27">
        <v>12</v>
      </c>
      <c r="X141" s="27">
        <v>3</v>
      </c>
      <c r="AA141" s="27">
        <v>5</v>
      </c>
      <c r="AB141" s="27">
        <v>16</v>
      </c>
      <c r="AC141" s="27">
        <v>47</v>
      </c>
      <c r="AD141" s="27">
        <v>16</v>
      </c>
    </row>
    <row r="142" spans="1:30">
      <c r="A142" s="27" t="s">
        <v>716</v>
      </c>
      <c r="B142" s="27" t="s">
        <v>249</v>
      </c>
      <c r="C142" s="27">
        <v>250</v>
      </c>
      <c r="D142" s="27">
        <v>69</v>
      </c>
      <c r="F142" s="27">
        <v>19</v>
      </c>
      <c r="O142" s="27">
        <v>37</v>
      </c>
      <c r="P142" s="27">
        <v>40</v>
      </c>
      <c r="Q142" s="27">
        <v>4</v>
      </c>
      <c r="S142" s="27">
        <v>44</v>
      </c>
      <c r="AB142" s="27">
        <v>18</v>
      </c>
      <c r="AC142" s="27">
        <v>109</v>
      </c>
      <c r="AD142" s="27">
        <v>18</v>
      </c>
    </row>
    <row r="143" spans="1:30">
      <c r="A143" s="27" t="s">
        <v>716</v>
      </c>
      <c r="B143" s="27" t="s">
        <v>47</v>
      </c>
      <c r="C143" s="27">
        <v>237</v>
      </c>
      <c r="F143" s="27">
        <v>111</v>
      </c>
      <c r="X143" s="27">
        <v>12</v>
      </c>
      <c r="AA143" s="27">
        <v>50</v>
      </c>
      <c r="AC143" s="27">
        <v>112</v>
      </c>
    </row>
    <row r="144" spans="1:30">
      <c r="A144" s="27" t="s">
        <v>716</v>
      </c>
      <c r="B144" s="27" t="s">
        <v>67</v>
      </c>
      <c r="C144" s="27">
        <v>208</v>
      </c>
      <c r="D144" s="27">
        <v>7</v>
      </c>
      <c r="F144" s="27">
        <v>17</v>
      </c>
      <c r="K144" s="27">
        <v>55</v>
      </c>
      <c r="O144" s="27">
        <v>5</v>
      </c>
      <c r="P144" s="27">
        <v>5</v>
      </c>
      <c r="S144" s="27">
        <v>4</v>
      </c>
      <c r="V144" s="27">
        <v>6</v>
      </c>
      <c r="X144" s="27">
        <v>24</v>
      </c>
      <c r="AB144" s="27">
        <v>130</v>
      </c>
      <c r="AC144" s="27">
        <v>157</v>
      </c>
      <c r="AD144" s="27">
        <v>130</v>
      </c>
    </row>
    <row r="145" spans="1:30">
      <c r="A145" s="27" t="s">
        <v>716</v>
      </c>
      <c r="B145" s="27" t="s">
        <v>135</v>
      </c>
      <c r="C145" s="27">
        <v>202</v>
      </c>
      <c r="D145" s="27">
        <v>4</v>
      </c>
      <c r="F145" s="27">
        <v>24</v>
      </c>
      <c r="K145" s="27">
        <v>93</v>
      </c>
      <c r="X145" s="27">
        <v>11</v>
      </c>
      <c r="AA145" s="27">
        <v>7</v>
      </c>
      <c r="AB145" s="27">
        <v>104</v>
      </c>
      <c r="AC145" s="27">
        <v>131</v>
      </c>
      <c r="AD145" s="27">
        <v>104</v>
      </c>
    </row>
    <row r="146" spans="1:30">
      <c r="A146" s="27" t="s">
        <v>716</v>
      </c>
      <c r="B146" s="27" t="s">
        <v>473</v>
      </c>
      <c r="C146" s="27">
        <v>198</v>
      </c>
      <c r="D146" s="27">
        <v>21</v>
      </c>
      <c r="F146" s="27">
        <v>17</v>
      </c>
      <c r="O146" s="27">
        <v>14</v>
      </c>
      <c r="P146" s="27">
        <v>14</v>
      </c>
      <c r="R146" s="27">
        <v>3</v>
      </c>
      <c r="AB146" s="27">
        <v>3</v>
      </c>
      <c r="AC146" s="27">
        <v>37</v>
      </c>
      <c r="AD146" s="27">
        <v>3</v>
      </c>
    </row>
    <row r="147" spans="1:30">
      <c r="A147" s="27" t="s">
        <v>716</v>
      </c>
      <c r="B147" s="27" t="s">
        <v>243</v>
      </c>
      <c r="C147" s="27">
        <v>198</v>
      </c>
      <c r="D147" s="27">
        <v>20</v>
      </c>
      <c r="E147" s="27">
        <v>4</v>
      </c>
      <c r="F147" s="27">
        <v>19</v>
      </c>
      <c r="K147" s="27">
        <v>13</v>
      </c>
      <c r="O147" s="27">
        <v>13</v>
      </c>
      <c r="P147" s="27">
        <v>19</v>
      </c>
      <c r="R147" s="27">
        <v>3</v>
      </c>
      <c r="S147" s="27">
        <v>27</v>
      </c>
      <c r="V147" s="27">
        <v>5</v>
      </c>
      <c r="X147" s="27">
        <v>45</v>
      </c>
      <c r="AA147" s="27">
        <v>4</v>
      </c>
      <c r="AB147" s="27">
        <v>37</v>
      </c>
      <c r="AC147" s="27">
        <v>80</v>
      </c>
      <c r="AD147" s="27">
        <v>37</v>
      </c>
    </row>
    <row r="148" spans="1:30">
      <c r="A148" s="27" t="s">
        <v>716</v>
      </c>
      <c r="B148" s="27" t="s">
        <v>116</v>
      </c>
      <c r="C148" s="27">
        <v>189</v>
      </c>
      <c r="D148" s="27">
        <v>39</v>
      </c>
      <c r="F148" s="27">
        <v>13</v>
      </c>
      <c r="K148" s="27">
        <v>4</v>
      </c>
      <c r="O148" s="27">
        <v>24</v>
      </c>
      <c r="P148" s="27">
        <v>29</v>
      </c>
      <c r="AA148" s="27">
        <v>6</v>
      </c>
      <c r="AB148" s="27">
        <v>9</v>
      </c>
      <c r="AC148" s="27">
        <v>64</v>
      </c>
      <c r="AD148" s="27">
        <v>9</v>
      </c>
    </row>
    <row r="149" spans="1:30">
      <c r="A149" s="27" t="s">
        <v>716</v>
      </c>
      <c r="B149" s="27" t="s">
        <v>214</v>
      </c>
      <c r="C149" s="27">
        <v>186</v>
      </c>
      <c r="D149" s="27">
        <v>20</v>
      </c>
      <c r="F149" s="27">
        <v>83</v>
      </c>
      <c r="O149" s="27">
        <v>11</v>
      </c>
      <c r="P149" s="27">
        <v>12</v>
      </c>
      <c r="X149" s="27">
        <v>6</v>
      </c>
      <c r="AA149" s="27">
        <v>7</v>
      </c>
      <c r="AB149" s="27">
        <v>15</v>
      </c>
      <c r="AC149" s="27">
        <v>117</v>
      </c>
      <c r="AD149" s="27">
        <v>15</v>
      </c>
    </row>
    <row r="150" spans="1:30">
      <c r="A150" s="27" t="s">
        <v>716</v>
      </c>
      <c r="B150" s="27" t="s">
        <v>49</v>
      </c>
      <c r="C150" s="27">
        <v>185</v>
      </c>
      <c r="D150" s="27">
        <v>28</v>
      </c>
      <c r="F150" s="27">
        <v>30</v>
      </c>
      <c r="K150" s="27">
        <v>7</v>
      </c>
      <c r="O150" s="27">
        <v>16</v>
      </c>
      <c r="P150" s="27">
        <v>19</v>
      </c>
      <c r="R150" s="27">
        <v>4</v>
      </c>
      <c r="V150" s="27">
        <v>3</v>
      </c>
      <c r="X150" s="27">
        <v>6</v>
      </c>
      <c r="AA150" s="27">
        <v>9</v>
      </c>
      <c r="AB150" s="27">
        <v>9</v>
      </c>
      <c r="AC150" s="27">
        <v>66</v>
      </c>
      <c r="AD150" s="27">
        <v>9</v>
      </c>
    </row>
    <row r="151" spans="1:30">
      <c r="A151" s="27" t="s">
        <v>716</v>
      </c>
      <c r="B151" s="27" t="s">
        <v>224</v>
      </c>
      <c r="C151" s="27">
        <v>183</v>
      </c>
      <c r="D151" s="27">
        <v>22</v>
      </c>
      <c r="E151" s="27">
        <v>4</v>
      </c>
      <c r="F151" s="27">
        <v>69</v>
      </c>
      <c r="O151" s="27">
        <v>11</v>
      </c>
      <c r="P151" s="27">
        <v>15</v>
      </c>
      <c r="Q151" s="27">
        <v>22</v>
      </c>
      <c r="R151" s="27">
        <v>7</v>
      </c>
      <c r="AA151" s="27">
        <v>3</v>
      </c>
      <c r="AC151" s="27">
        <v>83</v>
      </c>
    </row>
    <row r="152" spans="1:30">
      <c r="A152" s="27" t="s">
        <v>716</v>
      </c>
      <c r="B152" s="27" t="s">
        <v>134</v>
      </c>
      <c r="C152" s="27">
        <v>177</v>
      </c>
      <c r="F152" s="27">
        <v>75</v>
      </c>
      <c r="H152" s="27">
        <v>5</v>
      </c>
      <c r="K152" s="27">
        <v>6</v>
      </c>
      <c r="X152" s="27">
        <v>8</v>
      </c>
      <c r="AA152" s="27">
        <v>57</v>
      </c>
      <c r="AC152" s="27">
        <v>82</v>
      </c>
    </row>
    <row r="153" spans="1:30">
      <c r="A153" s="27" t="s">
        <v>716</v>
      </c>
      <c r="B153" s="27" t="s">
        <v>571</v>
      </c>
      <c r="C153" s="27">
        <v>174</v>
      </c>
      <c r="F153" s="27">
        <v>26</v>
      </c>
      <c r="K153" s="27">
        <v>37</v>
      </c>
      <c r="X153" s="27">
        <v>9</v>
      </c>
      <c r="AA153" s="27">
        <v>3</v>
      </c>
      <c r="AB153" s="27">
        <v>61</v>
      </c>
      <c r="AC153" s="27">
        <v>85</v>
      </c>
      <c r="AD153" s="27">
        <v>61</v>
      </c>
    </row>
    <row r="154" spans="1:30">
      <c r="A154" s="27" t="s">
        <v>716</v>
      </c>
      <c r="B154" s="27" t="s">
        <v>31</v>
      </c>
      <c r="C154" s="27">
        <v>157</v>
      </c>
      <c r="D154" s="27">
        <v>13</v>
      </c>
      <c r="F154" s="27">
        <v>29</v>
      </c>
      <c r="K154" s="27">
        <v>25</v>
      </c>
      <c r="O154" s="27">
        <v>3</v>
      </c>
      <c r="P154" s="27">
        <v>4</v>
      </c>
      <c r="X154" s="27">
        <v>20</v>
      </c>
      <c r="AA154" s="27">
        <v>15</v>
      </c>
      <c r="AB154" s="27">
        <v>32</v>
      </c>
      <c r="AC154" s="27">
        <v>77</v>
      </c>
      <c r="AD154" s="27">
        <v>32</v>
      </c>
    </row>
    <row r="155" spans="1:30">
      <c r="A155" s="27" t="s">
        <v>716</v>
      </c>
      <c r="B155" s="27" t="s">
        <v>35</v>
      </c>
      <c r="C155" s="27">
        <v>151</v>
      </c>
      <c r="D155" s="27">
        <v>14</v>
      </c>
      <c r="F155" s="27">
        <v>17</v>
      </c>
      <c r="O155" s="27">
        <v>9</v>
      </c>
      <c r="P155" s="27">
        <v>10</v>
      </c>
      <c r="S155" s="27">
        <v>4</v>
      </c>
      <c r="X155" s="27">
        <v>7</v>
      </c>
      <c r="AA155" s="27">
        <v>6</v>
      </c>
      <c r="AC155" s="27">
        <v>31</v>
      </c>
    </row>
    <row r="156" spans="1:30">
      <c r="A156" s="27" t="s">
        <v>716</v>
      </c>
      <c r="B156" s="27" t="s">
        <v>620</v>
      </c>
      <c r="C156" s="27">
        <v>146</v>
      </c>
      <c r="D156" s="27">
        <v>27</v>
      </c>
      <c r="F156" s="27">
        <v>24</v>
      </c>
      <c r="O156" s="27">
        <v>19</v>
      </c>
      <c r="P156" s="27">
        <v>21</v>
      </c>
      <c r="Q156" s="27">
        <v>8</v>
      </c>
      <c r="AB156" s="27">
        <v>4</v>
      </c>
      <c r="AC156" s="27">
        <v>56</v>
      </c>
      <c r="AD156" s="27">
        <v>4</v>
      </c>
    </row>
    <row r="157" spans="1:30">
      <c r="A157" s="27" t="s">
        <v>716</v>
      </c>
      <c r="B157" s="27" t="s">
        <v>401</v>
      </c>
      <c r="C157" s="27">
        <v>146</v>
      </c>
      <c r="D157" s="27">
        <v>8</v>
      </c>
      <c r="F157" s="27">
        <v>32</v>
      </c>
      <c r="K157" s="27">
        <v>18</v>
      </c>
      <c r="O157" s="27">
        <v>3</v>
      </c>
      <c r="P157" s="27">
        <v>3</v>
      </c>
      <c r="X157" s="27">
        <v>20</v>
      </c>
      <c r="AA157" s="27">
        <v>6</v>
      </c>
      <c r="AB157" s="27">
        <v>34</v>
      </c>
      <c r="AC157" s="27">
        <v>71</v>
      </c>
      <c r="AD157" s="27">
        <v>34</v>
      </c>
    </row>
    <row r="158" spans="1:30">
      <c r="A158" s="27" t="s">
        <v>716</v>
      </c>
      <c r="B158" s="27" t="s">
        <v>197</v>
      </c>
      <c r="C158" s="27">
        <v>139</v>
      </c>
      <c r="F158" s="27">
        <v>31</v>
      </c>
      <c r="X158" s="27">
        <v>7</v>
      </c>
      <c r="AA158" s="27">
        <v>26</v>
      </c>
      <c r="AC158" s="27">
        <v>32</v>
      </c>
    </row>
    <row r="159" spans="1:30">
      <c r="A159" s="27" t="s">
        <v>716</v>
      </c>
      <c r="B159" s="27" t="s">
        <v>220</v>
      </c>
      <c r="C159" s="27">
        <v>139</v>
      </c>
      <c r="F159" s="27">
        <v>24</v>
      </c>
      <c r="K159" s="27">
        <v>31</v>
      </c>
      <c r="X159" s="27">
        <v>27</v>
      </c>
      <c r="AA159" s="27">
        <v>8</v>
      </c>
      <c r="AB159" s="27">
        <v>41</v>
      </c>
      <c r="AC159" s="27">
        <v>66</v>
      </c>
      <c r="AD159" s="27">
        <v>41</v>
      </c>
    </row>
    <row r="160" spans="1:30">
      <c r="A160" s="27" t="s">
        <v>716</v>
      </c>
      <c r="B160" s="27" t="s">
        <v>239</v>
      </c>
      <c r="C160" s="27">
        <v>137</v>
      </c>
      <c r="D160" s="27">
        <v>16</v>
      </c>
      <c r="F160" s="27">
        <v>45</v>
      </c>
      <c r="P160" s="27">
        <v>4</v>
      </c>
      <c r="R160" s="27">
        <v>10</v>
      </c>
      <c r="S160" s="27">
        <v>4</v>
      </c>
      <c r="AB160" s="27">
        <v>6</v>
      </c>
      <c r="AC160" s="27">
        <v>60</v>
      </c>
      <c r="AD160" s="27">
        <v>6</v>
      </c>
    </row>
    <row r="161" spans="1:30">
      <c r="A161" s="27" t="s">
        <v>716</v>
      </c>
      <c r="B161" s="27" t="s">
        <v>104</v>
      </c>
      <c r="C161" s="27">
        <v>133</v>
      </c>
      <c r="D161" s="27">
        <v>20</v>
      </c>
      <c r="F161" s="27">
        <v>18</v>
      </c>
      <c r="K161" s="27">
        <v>6</v>
      </c>
      <c r="O161" s="27">
        <v>16</v>
      </c>
      <c r="P161" s="27">
        <v>18</v>
      </c>
      <c r="S161" s="27">
        <v>17</v>
      </c>
      <c r="X161" s="27">
        <v>9</v>
      </c>
      <c r="AB161" s="27">
        <v>12</v>
      </c>
      <c r="AC161" s="27">
        <v>52</v>
      </c>
      <c r="AD161" s="27">
        <v>12</v>
      </c>
    </row>
    <row r="162" spans="1:30">
      <c r="A162" s="27" t="s">
        <v>716</v>
      </c>
      <c r="B162" s="27" t="s">
        <v>222</v>
      </c>
      <c r="C162" s="27">
        <v>126</v>
      </c>
      <c r="D162" s="27">
        <v>17</v>
      </c>
      <c r="F162" s="27">
        <v>19</v>
      </c>
      <c r="K162" s="27">
        <v>3</v>
      </c>
      <c r="O162" s="27">
        <v>10</v>
      </c>
      <c r="P162" s="27">
        <v>12</v>
      </c>
      <c r="AA162" s="27">
        <v>11</v>
      </c>
      <c r="AB162" s="27">
        <v>5</v>
      </c>
      <c r="AC162" s="27">
        <v>40</v>
      </c>
      <c r="AD162" s="27">
        <v>5</v>
      </c>
    </row>
    <row r="163" spans="1:30">
      <c r="A163" s="27" t="s">
        <v>716</v>
      </c>
      <c r="B163" s="27" t="s">
        <v>57</v>
      </c>
      <c r="C163" s="27">
        <v>116</v>
      </c>
      <c r="F163" s="27">
        <v>3</v>
      </c>
      <c r="K163" s="27">
        <v>3</v>
      </c>
      <c r="N163" s="27">
        <v>3</v>
      </c>
      <c r="P163" s="27">
        <v>6</v>
      </c>
      <c r="S163" s="27">
        <v>4</v>
      </c>
      <c r="X163" s="27">
        <v>13</v>
      </c>
      <c r="AB163" s="27">
        <v>3</v>
      </c>
      <c r="AC163" s="27">
        <v>16</v>
      </c>
      <c r="AD163" s="27">
        <v>3</v>
      </c>
    </row>
    <row r="164" spans="1:30">
      <c r="A164" s="27" t="s">
        <v>716</v>
      </c>
      <c r="B164" s="27" t="s">
        <v>122</v>
      </c>
      <c r="C164" s="27">
        <v>108</v>
      </c>
      <c r="F164" s="27">
        <v>3</v>
      </c>
    </row>
    <row r="165" spans="1:30">
      <c r="A165" s="27" t="s">
        <v>716</v>
      </c>
      <c r="B165" s="27" t="s">
        <v>45</v>
      </c>
      <c r="C165" s="27">
        <v>101</v>
      </c>
      <c r="D165" s="27">
        <v>25</v>
      </c>
      <c r="F165" s="27">
        <v>5</v>
      </c>
      <c r="K165" s="27">
        <v>4</v>
      </c>
      <c r="O165" s="27">
        <v>7</v>
      </c>
      <c r="P165" s="27">
        <v>7</v>
      </c>
      <c r="R165" s="27">
        <v>5</v>
      </c>
      <c r="AB165" s="27">
        <v>5</v>
      </c>
      <c r="AC165" s="27">
        <v>28</v>
      </c>
      <c r="AD165" s="27">
        <v>5</v>
      </c>
    </row>
    <row r="166" spans="1:30">
      <c r="A166" s="27" t="s">
        <v>716</v>
      </c>
      <c r="B166" s="27" t="s">
        <v>98</v>
      </c>
      <c r="C166" s="27">
        <v>101</v>
      </c>
      <c r="D166" s="27">
        <v>8</v>
      </c>
      <c r="F166" s="27">
        <v>33</v>
      </c>
      <c r="K166" s="27">
        <v>9</v>
      </c>
      <c r="O166" s="27">
        <v>5</v>
      </c>
      <c r="P166" s="27">
        <v>7</v>
      </c>
      <c r="X166" s="27">
        <v>12</v>
      </c>
      <c r="AA166" s="27">
        <v>4</v>
      </c>
      <c r="AB166" s="27">
        <v>18</v>
      </c>
      <c r="AC166" s="27">
        <v>59</v>
      </c>
      <c r="AD166" s="27">
        <v>18</v>
      </c>
    </row>
    <row r="167" spans="1:30">
      <c r="A167" s="27" t="s">
        <v>716</v>
      </c>
      <c r="B167" s="27" t="s">
        <v>81</v>
      </c>
      <c r="C167" s="27">
        <v>94</v>
      </c>
      <c r="D167" s="27">
        <v>9</v>
      </c>
      <c r="F167" s="27">
        <v>17</v>
      </c>
      <c r="O167" s="27">
        <v>5</v>
      </c>
      <c r="P167" s="27">
        <v>5</v>
      </c>
      <c r="AB167" s="27">
        <v>4</v>
      </c>
      <c r="AC167" s="27">
        <v>30</v>
      </c>
      <c r="AD167" s="27">
        <v>4</v>
      </c>
    </row>
    <row r="168" spans="1:30">
      <c r="A168" s="27" t="s">
        <v>716</v>
      </c>
      <c r="B168" s="27" t="s">
        <v>94</v>
      </c>
      <c r="C168" s="27">
        <v>89</v>
      </c>
      <c r="D168" s="27">
        <v>22</v>
      </c>
      <c r="F168" s="27">
        <v>21</v>
      </c>
      <c r="O168" s="27">
        <v>12</v>
      </c>
      <c r="P168" s="27">
        <v>12</v>
      </c>
      <c r="AB168" s="27">
        <v>20</v>
      </c>
      <c r="AC168" s="27">
        <v>63</v>
      </c>
      <c r="AD168" s="27">
        <v>20</v>
      </c>
    </row>
    <row r="169" spans="1:30">
      <c r="A169" s="27" t="s">
        <v>716</v>
      </c>
      <c r="B169" s="27" t="s">
        <v>160</v>
      </c>
      <c r="C169" s="27">
        <v>86</v>
      </c>
      <c r="D169" s="27">
        <v>10</v>
      </c>
      <c r="F169" s="27">
        <v>16</v>
      </c>
      <c r="K169" s="27">
        <v>4</v>
      </c>
      <c r="O169" s="27">
        <v>10</v>
      </c>
      <c r="P169" s="27">
        <v>14</v>
      </c>
      <c r="X169" s="27">
        <v>10</v>
      </c>
      <c r="AA169" s="27">
        <v>8</v>
      </c>
      <c r="AB169" s="27">
        <v>7</v>
      </c>
      <c r="AC169" s="27">
        <v>34</v>
      </c>
      <c r="AD169" s="27">
        <v>7</v>
      </c>
    </row>
    <row r="170" spans="1:30">
      <c r="A170" s="27" t="s">
        <v>716</v>
      </c>
      <c r="B170" s="27" t="s">
        <v>64</v>
      </c>
      <c r="C170" s="27">
        <v>84</v>
      </c>
      <c r="F170" s="27">
        <v>10</v>
      </c>
      <c r="K170" s="27">
        <v>9</v>
      </c>
      <c r="AA170" s="27">
        <v>8</v>
      </c>
      <c r="AB170" s="27">
        <v>10</v>
      </c>
      <c r="AC170" s="27">
        <v>21</v>
      </c>
      <c r="AD170" s="27">
        <v>10</v>
      </c>
    </row>
    <row r="171" spans="1:30">
      <c r="A171" s="27" t="s">
        <v>716</v>
      </c>
      <c r="B171" s="27" t="s">
        <v>159</v>
      </c>
      <c r="C171" s="27">
        <v>81</v>
      </c>
      <c r="D171" s="27">
        <v>4</v>
      </c>
      <c r="X171" s="27">
        <v>4</v>
      </c>
    </row>
    <row r="172" spans="1:30">
      <c r="A172" s="27" t="s">
        <v>716</v>
      </c>
      <c r="B172" s="27" t="s">
        <v>479</v>
      </c>
      <c r="C172" s="27">
        <v>80</v>
      </c>
      <c r="D172" s="27">
        <v>23</v>
      </c>
      <c r="F172" s="27">
        <v>7</v>
      </c>
      <c r="K172" s="27">
        <v>5</v>
      </c>
      <c r="N172" s="27">
        <v>4</v>
      </c>
      <c r="O172" s="27">
        <v>13</v>
      </c>
      <c r="P172" s="27">
        <v>19</v>
      </c>
      <c r="S172" s="27">
        <v>6</v>
      </c>
      <c r="X172" s="27">
        <v>4</v>
      </c>
      <c r="AA172" s="27">
        <v>3</v>
      </c>
      <c r="AB172" s="27">
        <v>3</v>
      </c>
      <c r="AC172" s="27">
        <v>42</v>
      </c>
      <c r="AD172" s="27">
        <v>3</v>
      </c>
    </row>
    <row r="173" spans="1:30">
      <c r="A173" s="27" t="s">
        <v>716</v>
      </c>
      <c r="B173" s="27" t="s">
        <v>244</v>
      </c>
      <c r="C173" s="27">
        <v>76</v>
      </c>
      <c r="D173" s="27">
        <v>10</v>
      </c>
      <c r="F173" s="27">
        <v>8</v>
      </c>
      <c r="O173" s="27">
        <v>3</v>
      </c>
      <c r="P173" s="27">
        <v>3</v>
      </c>
      <c r="S173" s="27">
        <v>3</v>
      </c>
      <c r="V173" s="27">
        <v>3</v>
      </c>
      <c r="X173" s="27">
        <v>18</v>
      </c>
      <c r="AB173" s="27">
        <v>5</v>
      </c>
      <c r="AC173" s="27">
        <v>22</v>
      </c>
      <c r="AD173" s="27">
        <v>5</v>
      </c>
    </row>
    <row r="174" spans="1:30">
      <c r="A174" s="27" t="s">
        <v>716</v>
      </c>
      <c r="B174" s="27" t="s">
        <v>219</v>
      </c>
      <c r="C174" s="27">
        <v>75</v>
      </c>
      <c r="D174" s="27">
        <v>22</v>
      </c>
      <c r="F174" s="27">
        <v>5</v>
      </c>
      <c r="K174" s="27">
        <v>7</v>
      </c>
      <c r="L174" s="27">
        <v>4</v>
      </c>
      <c r="O174" s="27">
        <v>15</v>
      </c>
      <c r="P174" s="27">
        <v>16</v>
      </c>
      <c r="S174" s="27">
        <v>15</v>
      </c>
      <c r="X174" s="27">
        <v>4</v>
      </c>
      <c r="AC174" s="27">
        <v>36</v>
      </c>
    </row>
    <row r="175" spans="1:30">
      <c r="A175" s="27" t="s">
        <v>716</v>
      </c>
      <c r="B175" s="27" t="s">
        <v>96</v>
      </c>
      <c r="C175" s="27">
        <v>67</v>
      </c>
      <c r="D175" s="27">
        <v>7</v>
      </c>
      <c r="F175" s="27">
        <v>10</v>
      </c>
      <c r="O175" s="27">
        <v>5</v>
      </c>
      <c r="P175" s="27">
        <v>5</v>
      </c>
      <c r="AA175" s="27">
        <v>6</v>
      </c>
      <c r="AC175" s="27">
        <v>18</v>
      </c>
    </row>
    <row r="176" spans="1:30">
      <c r="A176" s="27" t="s">
        <v>716</v>
      </c>
      <c r="B176" s="27" t="s">
        <v>172</v>
      </c>
      <c r="C176" s="27">
        <v>66</v>
      </c>
      <c r="D176" s="27">
        <v>9</v>
      </c>
      <c r="F176" s="27">
        <v>10</v>
      </c>
      <c r="O176" s="27">
        <v>7</v>
      </c>
      <c r="P176" s="27">
        <v>9</v>
      </c>
      <c r="S176" s="27">
        <v>5</v>
      </c>
      <c r="X176" s="27">
        <v>4</v>
      </c>
      <c r="AB176" s="27">
        <v>6</v>
      </c>
      <c r="AC176" s="27">
        <v>28</v>
      </c>
      <c r="AD176" s="27">
        <v>6</v>
      </c>
    </row>
    <row r="177" spans="1:30">
      <c r="A177" s="27" t="s">
        <v>716</v>
      </c>
      <c r="B177" s="27" t="s">
        <v>238</v>
      </c>
      <c r="C177" s="27">
        <v>66</v>
      </c>
      <c r="D177" s="27">
        <v>10</v>
      </c>
      <c r="F177" s="27">
        <v>12</v>
      </c>
      <c r="K177" s="27">
        <v>5</v>
      </c>
      <c r="O177" s="27">
        <v>8</v>
      </c>
      <c r="P177" s="27">
        <v>8</v>
      </c>
      <c r="AB177" s="27">
        <v>10</v>
      </c>
      <c r="AC177" s="27">
        <v>30</v>
      </c>
      <c r="AD177" s="27">
        <v>10</v>
      </c>
    </row>
    <row r="178" spans="1:30">
      <c r="A178" s="27" t="s">
        <v>716</v>
      </c>
      <c r="B178" s="27" t="s">
        <v>174</v>
      </c>
      <c r="C178" s="27">
        <v>64</v>
      </c>
      <c r="D178" s="27">
        <v>3</v>
      </c>
      <c r="F178" s="27">
        <v>23</v>
      </c>
      <c r="K178" s="27">
        <v>9</v>
      </c>
      <c r="AB178" s="27">
        <v>25</v>
      </c>
      <c r="AC178" s="27">
        <v>54</v>
      </c>
      <c r="AD178" s="27">
        <v>25</v>
      </c>
    </row>
    <row r="179" spans="1:30">
      <c r="A179" s="27" t="s">
        <v>716</v>
      </c>
      <c r="B179" s="27" t="s">
        <v>100</v>
      </c>
      <c r="C179" s="27">
        <v>63</v>
      </c>
      <c r="D179" s="27">
        <v>3</v>
      </c>
      <c r="F179" s="27">
        <v>23</v>
      </c>
      <c r="O179" s="27">
        <v>3</v>
      </c>
      <c r="P179" s="27">
        <v>3</v>
      </c>
      <c r="AA179" s="27">
        <v>4</v>
      </c>
      <c r="AB179" s="27">
        <v>4</v>
      </c>
      <c r="AC179" s="27">
        <v>28</v>
      </c>
      <c r="AD179" s="27">
        <v>4</v>
      </c>
    </row>
    <row r="180" spans="1:30">
      <c r="A180" s="27" t="s">
        <v>716</v>
      </c>
      <c r="B180" s="27" t="s">
        <v>162</v>
      </c>
      <c r="C180" s="27">
        <v>60</v>
      </c>
      <c r="D180" s="27">
        <v>7</v>
      </c>
      <c r="F180" s="27">
        <v>17</v>
      </c>
      <c r="O180" s="27">
        <v>5</v>
      </c>
      <c r="P180" s="27">
        <v>5</v>
      </c>
      <c r="AA180" s="27">
        <v>5</v>
      </c>
      <c r="AC180" s="27">
        <v>22</v>
      </c>
    </row>
    <row r="181" spans="1:30">
      <c r="A181" s="27" t="s">
        <v>716</v>
      </c>
      <c r="B181" s="27" t="s">
        <v>228</v>
      </c>
      <c r="C181" s="27">
        <v>58</v>
      </c>
      <c r="D181" s="27">
        <v>8</v>
      </c>
      <c r="F181" s="27">
        <v>3</v>
      </c>
      <c r="O181" s="27">
        <v>4</v>
      </c>
      <c r="P181" s="27">
        <v>5</v>
      </c>
      <c r="S181" s="27">
        <v>7</v>
      </c>
      <c r="X181" s="27">
        <v>7</v>
      </c>
      <c r="AB181" s="27">
        <v>5</v>
      </c>
      <c r="AC181" s="27">
        <v>17</v>
      </c>
      <c r="AD181" s="27">
        <v>5</v>
      </c>
    </row>
    <row r="182" spans="1:30">
      <c r="A182" s="27" t="s">
        <v>716</v>
      </c>
      <c r="B182" s="27" t="s">
        <v>110</v>
      </c>
      <c r="C182" s="27">
        <v>57</v>
      </c>
      <c r="D182" s="27">
        <v>4</v>
      </c>
      <c r="F182" s="27">
        <v>16</v>
      </c>
      <c r="O182" s="27">
        <v>3</v>
      </c>
      <c r="P182" s="27">
        <v>3</v>
      </c>
      <c r="X182" s="27">
        <v>12</v>
      </c>
      <c r="AA182" s="27">
        <v>3</v>
      </c>
      <c r="AB182" s="27">
        <v>5</v>
      </c>
      <c r="AC182" s="27">
        <v>25</v>
      </c>
      <c r="AD182" s="27">
        <v>5</v>
      </c>
    </row>
    <row r="183" spans="1:30">
      <c r="A183" s="27" t="s">
        <v>716</v>
      </c>
      <c r="B183" s="27" t="s">
        <v>143</v>
      </c>
      <c r="C183" s="27">
        <v>57</v>
      </c>
      <c r="D183" s="27">
        <v>30</v>
      </c>
      <c r="O183" s="27">
        <v>20</v>
      </c>
      <c r="P183" s="27">
        <v>20</v>
      </c>
      <c r="S183" s="27">
        <v>7</v>
      </c>
      <c r="AC183" s="27">
        <v>33</v>
      </c>
    </row>
    <row r="184" spans="1:30">
      <c r="A184" s="27" t="s">
        <v>716</v>
      </c>
      <c r="B184" s="27" t="s">
        <v>210</v>
      </c>
      <c r="C184" s="27">
        <v>57</v>
      </c>
      <c r="D184" s="27">
        <v>7</v>
      </c>
      <c r="O184" s="27">
        <v>4</v>
      </c>
      <c r="P184" s="27">
        <v>5</v>
      </c>
      <c r="S184" s="27">
        <v>3</v>
      </c>
      <c r="AC184" s="27">
        <v>11</v>
      </c>
    </row>
    <row r="185" spans="1:30">
      <c r="A185" s="27" t="s">
        <v>716</v>
      </c>
      <c r="B185" s="27" t="s">
        <v>112</v>
      </c>
      <c r="C185" s="27">
        <v>56</v>
      </c>
      <c r="D185" s="27">
        <v>5</v>
      </c>
      <c r="F185" s="27">
        <v>4</v>
      </c>
      <c r="O185" s="27">
        <v>3</v>
      </c>
      <c r="P185" s="27">
        <v>5</v>
      </c>
      <c r="X185" s="27">
        <v>3</v>
      </c>
      <c r="AB185" s="27">
        <v>3</v>
      </c>
      <c r="AC185" s="27">
        <v>12</v>
      </c>
      <c r="AD185" s="27">
        <v>3</v>
      </c>
    </row>
    <row r="186" spans="1:30">
      <c r="A186" s="27" t="s">
        <v>716</v>
      </c>
      <c r="B186" s="27" t="s">
        <v>187</v>
      </c>
      <c r="C186" s="27">
        <v>56</v>
      </c>
      <c r="D186" s="27">
        <v>4</v>
      </c>
      <c r="F186" s="27">
        <v>6</v>
      </c>
      <c r="O186" s="27">
        <v>4</v>
      </c>
      <c r="P186" s="27">
        <v>4</v>
      </c>
      <c r="S186" s="27">
        <v>4</v>
      </c>
      <c r="X186" s="27">
        <v>8</v>
      </c>
      <c r="AC186" s="27">
        <v>12</v>
      </c>
    </row>
    <row r="187" spans="1:30">
      <c r="A187" s="27" t="s">
        <v>716</v>
      </c>
      <c r="B187" s="27" t="s">
        <v>32</v>
      </c>
      <c r="C187" s="27">
        <v>54</v>
      </c>
      <c r="F187" s="27">
        <v>7</v>
      </c>
      <c r="K187" s="27">
        <v>4</v>
      </c>
      <c r="X187" s="27">
        <v>3</v>
      </c>
      <c r="AA187" s="27">
        <v>4</v>
      </c>
      <c r="AB187" s="27">
        <v>6</v>
      </c>
      <c r="AC187" s="27">
        <v>14</v>
      </c>
      <c r="AD187" s="27">
        <v>6</v>
      </c>
    </row>
    <row r="188" spans="1:30">
      <c r="A188" s="27" t="s">
        <v>716</v>
      </c>
      <c r="B188" s="27" t="s">
        <v>48</v>
      </c>
      <c r="C188" s="27">
        <v>54</v>
      </c>
      <c r="F188" s="27">
        <v>5</v>
      </c>
      <c r="V188" s="27">
        <v>3</v>
      </c>
      <c r="AC188" s="27">
        <v>8</v>
      </c>
    </row>
    <row r="189" spans="1:30">
      <c r="A189" s="27" t="s">
        <v>716</v>
      </c>
      <c r="B189" s="27" t="s">
        <v>562</v>
      </c>
      <c r="C189" s="27">
        <v>54</v>
      </c>
      <c r="D189" s="27">
        <v>5</v>
      </c>
      <c r="F189" s="27">
        <v>9</v>
      </c>
      <c r="K189" s="27">
        <v>5</v>
      </c>
      <c r="X189" s="27">
        <v>10</v>
      </c>
      <c r="AB189" s="27">
        <v>12</v>
      </c>
      <c r="AC189" s="27">
        <v>25</v>
      </c>
      <c r="AD189" s="27">
        <v>12</v>
      </c>
    </row>
    <row r="190" spans="1:30">
      <c r="A190" s="27" t="s">
        <v>716</v>
      </c>
      <c r="B190" s="27" t="s">
        <v>142</v>
      </c>
      <c r="C190" s="27">
        <v>53</v>
      </c>
      <c r="D190" s="27">
        <v>6</v>
      </c>
      <c r="F190" s="27">
        <v>3</v>
      </c>
      <c r="O190" s="27">
        <v>6</v>
      </c>
      <c r="P190" s="27">
        <v>7</v>
      </c>
      <c r="X190" s="27">
        <v>4</v>
      </c>
      <c r="AC190" s="27">
        <v>10</v>
      </c>
    </row>
    <row r="191" spans="1:30">
      <c r="A191" s="27" t="s">
        <v>716</v>
      </c>
      <c r="B191" s="27" t="s">
        <v>195</v>
      </c>
      <c r="C191" s="27">
        <v>53</v>
      </c>
      <c r="D191" s="27">
        <v>9</v>
      </c>
      <c r="O191" s="27">
        <v>3</v>
      </c>
      <c r="P191" s="27">
        <v>4</v>
      </c>
      <c r="X191" s="27">
        <v>9</v>
      </c>
      <c r="AB191" s="27">
        <v>3</v>
      </c>
      <c r="AC191" s="27">
        <v>13</v>
      </c>
      <c r="AD191" s="27">
        <v>3</v>
      </c>
    </row>
    <row r="192" spans="1:30">
      <c r="A192" s="27" t="s">
        <v>716</v>
      </c>
      <c r="B192" s="27" t="s">
        <v>52</v>
      </c>
      <c r="C192" s="27">
        <v>50</v>
      </c>
      <c r="D192" s="27">
        <v>9</v>
      </c>
      <c r="F192" s="27">
        <v>6</v>
      </c>
      <c r="O192" s="27">
        <v>5</v>
      </c>
      <c r="P192" s="27">
        <v>6</v>
      </c>
      <c r="AC192" s="27">
        <v>14</v>
      </c>
    </row>
    <row r="193" spans="1:30">
      <c r="A193" s="27" t="s">
        <v>716</v>
      </c>
      <c r="B193" s="27" t="s">
        <v>51</v>
      </c>
      <c r="C193" s="27">
        <v>47</v>
      </c>
      <c r="D193" s="27">
        <v>7</v>
      </c>
      <c r="F193" s="27">
        <v>15</v>
      </c>
      <c r="X193" s="27">
        <v>7</v>
      </c>
      <c r="AB193" s="27">
        <v>4</v>
      </c>
      <c r="AC193" s="27">
        <v>24</v>
      </c>
      <c r="AD193" s="27">
        <v>4</v>
      </c>
    </row>
    <row r="194" spans="1:30">
      <c r="A194" s="27" t="s">
        <v>716</v>
      </c>
      <c r="B194" s="27" t="s">
        <v>156</v>
      </c>
      <c r="C194" s="27">
        <v>43</v>
      </c>
      <c r="D194" s="27">
        <v>4</v>
      </c>
      <c r="F194" s="27">
        <v>10</v>
      </c>
      <c r="K194" s="27">
        <v>3</v>
      </c>
      <c r="AA194" s="27">
        <v>5</v>
      </c>
      <c r="AB194" s="27">
        <v>3</v>
      </c>
      <c r="AC194" s="27">
        <v>14</v>
      </c>
      <c r="AD194" s="27">
        <v>3</v>
      </c>
    </row>
    <row r="195" spans="1:30">
      <c r="A195" s="27" t="s">
        <v>716</v>
      </c>
      <c r="B195" s="27" t="s">
        <v>140</v>
      </c>
      <c r="C195" s="27">
        <v>41</v>
      </c>
      <c r="D195" s="27">
        <v>7</v>
      </c>
      <c r="F195" s="27">
        <v>14</v>
      </c>
      <c r="R195" s="27">
        <v>6</v>
      </c>
      <c r="AC195" s="27">
        <v>14</v>
      </c>
    </row>
    <row r="196" spans="1:30">
      <c r="A196" s="27" t="s">
        <v>716</v>
      </c>
      <c r="B196" s="27" t="s">
        <v>211</v>
      </c>
      <c r="C196" s="27">
        <v>41</v>
      </c>
      <c r="D196" s="27">
        <v>7</v>
      </c>
      <c r="F196" s="27">
        <v>6</v>
      </c>
      <c r="K196" s="27">
        <v>3</v>
      </c>
      <c r="AC196" s="27">
        <v>17</v>
      </c>
    </row>
    <row r="197" spans="1:30">
      <c r="A197" s="27" t="s">
        <v>716</v>
      </c>
      <c r="B197" s="27" t="s">
        <v>149</v>
      </c>
      <c r="C197" s="27">
        <v>39</v>
      </c>
      <c r="F197" s="27">
        <v>20</v>
      </c>
      <c r="AC197" s="27">
        <v>21</v>
      </c>
    </row>
    <row r="198" spans="1:30">
      <c r="A198" s="27" t="s">
        <v>716</v>
      </c>
      <c r="B198" s="27" t="s">
        <v>105</v>
      </c>
      <c r="C198" s="27">
        <v>38</v>
      </c>
      <c r="D198" s="27">
        <v>9</v>
      </c>
      <c r="F198" s="27">
        <v>5</v>
      </c>
      <c r="O198" s="27">
        <v>3</v>
      </c>
      <c r="P198" s="27">
        <v>3</v>
      </c>
      <c r="AC198" s="27">
        <v>13</v>
      </c>
    </row>
    <row r="199" spans="1:30">
      <c r="A199" s="27" t="s">
        <v>716</v>
      </c>
      <c r="B199" s="27" t="s">
        <v>225</v>
      </c>
      <c r="C199" s="27">
        <v>37</v>
      </c>
      <c r="D199" s="27">
        <v>4</v>
      </c>
      <c r="X199" s="27">
        <v>6</v>
      </c>
      <c r="AB199" s="27">
        <v>3</v>
      </c>
      <c r="AC199" s="27">
        <v>9</v>
      </c>
      <c r="AD199" s="27">
        <v>3</v>
      </c>
    </row>
    <row r="200" spans="1:30">
      <c r="A200" s="27" t="s">
        <v>716</v>
      </c>
      <c r="B200" s="27" t="s">
        <v>103</v>
      </c>
      <c r="C200" s="27">
        <v>35</v>
      </c>
      <c r="D200" s="27">
        <v>5</v>
      </c>
      <c r="F200" s="27">
        <v>5</v>
      </c>
      <c r="Q200" s="27">
        <v>5</v>
      </c>
      <c r="AB200" s="27">
        <v>3</v>
      </c>
      <c r="AC200" s="27">
        <v>12</v>
      </c>
      <c r="AD200" s="27">
        <v>3</v>
      </c>
    </row>
    <row r="201" spans="1:30">
      <c r="A201" s="27" t="s">
        <v>716</v>
      </c>
      <c r="B201" s="27" t="s">
        <v>102</v>
      </c>
      <c r="C201" s="27">
        <v>30</v>
      </c>
      <c r="F201" s="27">
        <v>19</v>
      </c>
      <c r="G201" s="27">
        <v>3</v>
      </c>
      <c r="AC201" s="27">
        <v>22</v>
      </c>
    </row>
    <row r="202" spans="1:30">
      <c r="A202" s="27" t="s">
        <v>716</v>
      </c>
      <c r="B202" s="27" t="s">
        <v>240</v>
      </c>
      <c r="C202" s="27">
        <v>27</v>
      </c>
      <c r="F202" s="27">
        <v>3</v>
      </c>
      <c r="K202" s="27">
        <v>3</v>
      </c>
      <c r="AB202" s="27">
        <v>3</v>
      </c>
      <c r="AC202" s="27">
        <v>7</v>
      </c>
      <c r="AD202" s="27">
        <v>3</v>
      </c>
    </row>
    <row r="203" spans="1:30">
      <c r="A203" s="27" t="s">
        <v>716</v>
      </c>
      <c r="B203" s="27" t="s">
        <v>204</v>
      </c>
      <c r="C203" s="27">
        <v>26</v>
      </c>
      <c r="F203" s="27">
        <v>5</v>
      </c>
      <c r="P203" s="27">
        <v>3</v>
      </c>
      <c r="S203" s="27">
        <v>6</v>
      </c>
      <c r="X203" s="27">
        <v>3</v>
      </c>
      <c r="AC203" s="27">
        <v>8</v>
      </c>
    </row>
    <row r="204" spans="1:30">
      <c r="A204" s="27" t="s">
        <v>716</v>
      </c>
      <c r="B204" s="27" t="s">
        <v>246</v>
      </c>
      <c r="C204" s="27">
        <v>20</v>
      </c>
      <c r="D204" s="27">
        <v>5</v>
      </c>
      <c r="F204" s="27">
        <v>3</v>
      </c>
      <c r="P204" s="27">
        <v>5</v>
      </c>
      <c r="AC204" s="27">
        <v>10</v>
      </c>
    </row>
    <row r="205" spans="1:30">
      <c r="A205" s="27" t="s">
        <v>716</v>
      </c>
      <c r="B205" s="27" t="s">
        <v>79</v>
      </c>
      <c r="C205" s="27">
        <v>16</v>
      </c>
      <c r="D205" s="27">
        <v>4</v>
      </c>
      <c r="R205" s="27">
        <v>3</v>
      </c>
    </row>
    <row r="206" spans="1:30">
      <c r="A206" s="27" t="s">
        <v>716</v>
      </c>
      <c r="B206" s="27" t="s">
        <v>111</v>
      </c>
      <c r="C206" s="27">
        <v>13</v>
      </c>
    </row>
    <row r="207" spans="1:30">
      <c r="A207" s="27" t="s">
        <v>716</v>
      </c>
      <c r="B207" s="27" t="s">
        <v>132</v>
      </c>
      <c r="C207" s="27">
        <v>12</v>
      </c>
    </row>
    <row r="208" spans="1:30">
      <c r="A208" s="27" t="s">
        <v>716</v>
      </c>
      <c r="B208" s="27" t="s">
        <v>181</v>
      </c>
      <c r="C208" s="27">
        <v>11</v>
      </c>
      <c r="AB208" s="27">
        <v>6</v>
      </c>
      <c r="AC208" s="27">
        <v>8</v>
      </c>
      <c r="AD208" s="27">
        <v>6</v>
      </c>
    </row>
    <row r="209" spans="1:29">
      <c r="A209" s="27" t="s">
        <v>716</v>
      </c>
      <c r="B209" s="27" t="s">
        <v>221</v>
      </c>
      <c r="C209" s="27">
        <v>10</v>
      </c>
      <c r="F209" s="27">
        <v>3</v>
      </c>
    </row>
    <row r="210" spans="1:29">
      <c r="A210" s="27" t="s">
        <v>716</v>
      </c>
      <c r="B210" s="27" t="s">
        <v>107</v>
      </c>
      <c r="C210" s="27">
        <v>9</v>
      </c>
    </row>
    <row r="211" spans="1:29">
      <c r="A211" s="27" t="s">
        <v>716</v>
      </c>
      <c r="B211" s="27" t="s">
        <v>218</v>
      </c>
      <c r="C211" s="27">
        <v>8</v>
      </c>
    </row>
    <row r="212" spans="1:29">
      <c r="A212" s="27" t="s">
        <v>716</v>
      </c>
      <c r="B212" s="27" t="s">
        <v>93</v>
      </c>
      <c r="C212" s="27">
        <v>6</v>
      </c>
      <c r="X212" s="27">
        <v>3</v>
      </c>
    </row>
    <row r="213" spans="1:29">
      <c r="A213" s="27" t="s">
        <v>716</v>
      </c>
      <c r="B213" s="27" t="s">
        <v>226</v>
      </c>
      <c r="C213" s="27">
        <v>6</v>
      </c>
    </row>
    <row r="214" spans="1:29">
      <c r="A214" s="27" t="s">
        <v>716</v>
      </c>
      <c r="B214" s="27" t="s">
        <v>62</v>
      </c>
      <c r="C214" s="27">
        <v>5</v>
      </c>
      <c r="AC214" s="27">
        <v>5</v>
      </c>
    </row>
    <row r="215" spans="1:29">
      <c r="A215" s="27" t="s">
        <v>716</v>
      </c>
      <c r="B215" s="27" t="s">
        <v>131</v>
      </c>
      <c r="C215" s="27">
        <v>5</v>
      </c>
    </row>
    <row r="216" spans="1:29">
      <c r="A216" s="27" t="s">
        <v>716</v>
      </c>
      <c r="B216" s="27" t="s">
        <v>539</v>
      </c>
      <c r="C216" s="27">
        <v>4</v>
      </c>
    </row>
    <row r="217" spans="1:29">
      <c r="A217" s="27" t="s">
        <v>716</v>
      </c>
      <c r="B217" s="27" t="s">
        <v>147</v>
      </c>
      <c r="C217" s="27">
        <v>4</v>
      </c>
    </row>
    <row r="218" spans="1:29">
      <c r="A218" s="27" t="s">
        <v>716</v>
      </c>
      <c r="B218" s="27" t="s">
        <v>567</v>
      </c>
      <c r="C218" s="27">
        <v>4</v>
      </c>
    </row>
    <row r="219" spans="1:29">
      <c r="A219" s="27" t="s">
        <v>716</v>
      </c>
      <c r="B219" s="27" t="s">
        <v>173</v>
      </c>
      <c r="C219" s="27">
        <v>4</v>
      </c>
    </row>
    <row r="220" spans="1:29">
      <c r="A220" s="27" t="s">
        <v>716</v>
      </c>
      <c r="B220" s="27" t="s">
        <v>524</v>
      </c>
      <c r="C220" s="27">
        <v>4</v>
      </c>
    </row>
    <row r="221" spans="1:29">
      <c r="A221" s="27" t="s">
        <v>716</v>
      </c>
      <c r="B221" s="27" t="s">
        <v>30</v>
      </c>
      <c r="C221" s="27">
        <v>3</v>
      </c>
    </row>
    <row r="222" spans="1:29">
      <c r="A222" s="27" t="s">
        <v>716</v>
      </c>
      <c r="B222" s="27" t="s">
        <v>36</v>
      </c>
      <c r="C222" s="27">
        <v>3</v>
      </c>
    </row>
    <row r="223" spans="1:29">
      <c r="A223" s="27" t="s">
        <v>716</v>
      </c>
      <c r="B223" s="27" t="s">
        <v>87</v>
      </c>
      <c r="C223" s="27">
        <v>3</v>
      </c>
    </row>
    <row r="224" spans="1:29">
      <c r="A224" s="27" t="s">
        <v>716</v>
      </c>
      <c r="B224" s="27" t="s">
        <v>154</v>
      </c>
      <c r="C224" s="27">
        <v>2</v>
      </c>
    </row>
    <row r="225" spans="1:32">
      <c r="A225" s="27" t="s">
        <v>716</v>
      </c>
      <c r="B225" s="27" t="s">
        <v>180</v>
      </c>
      <c r="C225" s="27">
        <v>2</v>
      </c>
    </row>
    <row r="226" spans="1:32">
      <c r="A226" s="27" t="s">
        <v>716</v>
      </c>
      <c r="B226" s="27" t="s">
        <v>213</v>
      </c>
      <c r="C226" s="27">
        <v>2</v>
      </c>
    </row>
    <row r="229" spans="1:32" s="25" customFormat="1">
      <c r="A229" s="25" t="s">
        <v>718</v>
      </c>
      <c r="B229" s="25" t="s">
        <v>300</v>
      </c>
      <c r="C229" s="25" t="s">
        <v>712</v>
      </c>
      <c r="D229" s="25" t="s">
        <v>435</v>
      </c>
      <c r="E229" s="25" t="s">
        <v>437</v>
      </c>
      <c r="F229" s="25" t="s">
        <v>438</v>
      </c>
      <c r="G229" s="25" t="s">
        <v>433</v>
      </c>
      <c r="H229" s="25" t="s">
        <v>439</v>
      </c>
      <c r="I229" s="25" t="s">
        <v>440</v>
      </c>
      <c r="J229" s="25" t="s">
        <v>429</v>
      </c>
      <c r="K229" s="25" t="s">
        <v>428</v>
      </c>
      <c r="L229" s="25" t="s">
        <v>441</v>
      </c>
      <c r="M229" s="25" t="s">
        <v>442</v>
      </c>
      <c r="N229" s="25" t="s">
        <v>427</v>
      </c>
      <c r="O229" s="25" t="s">
        <v>426</v>
      </c>
      <c r="P229" s="25" t="s">
        <v>443</v>
      </c>
      <c r="Q229" s="25" t="s">
        <v>425</v>
      </c>
      <c r="R229" s="25" t="s">
        <v>424</v>
      </c>
      <c r="S229" s="25" t="s">
        <v>422</v>
      </c>
      <c r="T229" s="25" t="s">
        <v>444</v>
      </c>
      <c r="U229" s="25" t="s">
        <v>421</v>
      </c>
      <c r="V229" s="25" t="s">
        <v>419</v>
      </c>
      <c r="W229" s="25" t="s">
        <v>418</v>
      </c>
      <c r="X229" s="25" t="s">
        <v>445</v>
      </c>
      <c r="Y229" s="25" t="s">
        <v>416</v>
      </c>
      <c r="Z229" s="25" t="s">
        <v>415</v>
      </c>
      <c r="AA229" s="25" t="s">
        <v>414</v>
      </c>
      <c r="AB229" s="25" t="s">
        <v>413</v>
      </c>
      <c r="AC229" s="25" t="s">
        <v>446</v>
      </c>
      <c r="AD229" s="25" t="s">
        <v>412</v>
      </c>
      <c r="AE229" s="25" t="s">
        <v>411</v>
      </c>
      <c r="AF229" s="25" t="s">
        <v>406</v>
      </c>
    </row>
    <row r="230" spans="1:32">
      <c r="A230" s="26" t="s">
        <v>716</v>
      </c>
      <c r="B230" s="27" t="s">
        <v>251</v>
      </c>
      <c r="C230" s="28">
        <v>3878</v>
      </c>
      <c r="D230" s="27">
        <v>2035</v>
      </c>
      <c r="E230" s="27">
        <v>0</v>
      </c>
      <c r="F230" s="27">
        <v>9</v>
      </c>
      <c r="G230" s="27">
        <v>0</v>
      </c>
      <c r="H230" s="27">
        <v>0</v>
      </c>
      <c r="I230" s="27">
        <v>0</v>
      </c>
      <c r="J230" s="27">
        <v>1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2</v>
      </c>
      <c r="T230" s="27">
        <v>1119</v>
      </c>
      <c r="U230" s="27">
        <v>0</v>
      </c>
      <c r="V230" s="27">
        <v>0</v>
      </c>
      <c r="W230" s="27">
        <v>0</v>
      </c>
      <c r="X230" s="27">
        <v>551</v>
      </c>
      <c r="Y230" s="27">
        <v>1</v>
      </c>
      <c r="Z230" s="27">
        <v>0</v>
      </c>
      <c r="AA230" s="27">
        <v>0</v>
      </c>
      <c r="AB230" s="27">
        <v>135</v>
      </c>
      <c r="AC230" s="27">
        <v>0</v>
      </c>
      <c r="AD230" s="27">
        <v>17</v>
      </c>
      <c r="AE230" s="27">
        <v>0</v>
      </c>
      <c r="AF230" s="27">
        <v>8</v>
      </c>
    </row>
    <row r="231" spans="1:32">
      <c r="A231" s="26" t="s">
        <v>716</v>
      </c>
      <c r="B231" s="27" t="s">
        <v>252</v>
      </c>
      <c r="C231" s="27">
        <v>532</v>
      </c>
      <c r="D231" s="27">
        <v>40</v>
      </c>
      <c r="E231" s="27">
        <v>0</v>
      </c>
      <c r="F231" s="27">
        <v>95</v>
      </c>
      <c r="G231" s="27">
        <v>0</v>
      </c>
      <c r="H231" s="27">
        <v>0</v>
      </c>
      <c r="I231" s="27">
        <v>0</v>
      </c>
      <c r="J231" s="27">
        <v>4</v>
      </c>
      <c r="K231" s="27">
        <v>0</v>
      </c>
      <c r="L231" s="27">
        <v>11</v>
      </c>
      <c r="M231" s="27">
        <v>0</v>
      </c>
      <c r="N231" s="27">
        <v>0</v>
      </c>
      <c r="O231" s="27">
        <v>1</v>
      </c>
      <c r="P231" s="27">
        <v>0</v>
      </c>
      <c r="Q231" s="27">
        <v>0</v>
      </c>
      <c r="R231" s="27">
        <v>0</v>
      </c>
      <c r="S231" s="27">
        <v>20</v>
      </c>
      <c r="T231" s="27">
        <v>107</v>
      </c>
      <c r="U231" s="27">
        <v>3</v>
      </c>
      <c r="V231" s="27">
        <v>2</v>
      </c>
      <c r="W231" s="27">
        <v>13</v>
      </c>
      <c r="X231" s="27">
        <v>141</v>
      </c>
      <c r="Y231" s="27">
        <v>50</v>
      </c>
      <c r="Z231" s="27">
        <v>0</v>
      </c>
      <c r="AA231" s="27">
        <v>3</v>
      </c>
      <c r="AB231" s="27">
        <v>35</v>
      </c>
      <c r="AC231" s="27">
        <v>0</v>
      </c>
      <c r="AD231" s="27">
        <v>6</v>
      </c>
      <c r="AE231" s="27">
        <v>0</v>
      </c>
      <c r="AF231" s="27">
        <v>1</v>
      </c>
    </row>
    <row r="232" spans="1:32">
      <c r="A232" s="26" t="s">
        <v>716</v>
      </c>
      <c r="B232" s="27" t="s">
        <v>253</v>
      </c>
      <c r="C232" s="28">
        <v>2021</v>
      </c>
      <c r="D232" s="27">
        <v>283</v>
      </c>
      <c r="E232" s="27">
        <v>0</v>
      </c>
      <c r="F232" s="27">
        <v>54</v>
      </c>
      <c r="G232" s="27">
        <v>0</v>
      </c>
      <c r="H232" s="27">
        <v>0</v>
      </c>
      <c r="I232" s="27">
        <v>0</v>
      </c>
      <c r="J232" s="27">
        <v>5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2</v>
      </c>
      <c r="S232" s="27">
        <v>9</v>
      </c>
      <c r="T232" s="27">
        <v>597</v>
      </c>
      <c r="U232" s="27">
        <v>19</v>
      </c>
      <c r="V232" s="27">
        <v>13</v>
      </c>
      <c r="W232" s="27">
        <v>2</v>
      </c>
      <c r="X232" s="27">
        <v>736</v>
      </c>
      <c r="Y232" s="27">
        <v>16</v>
      </c>
      <c r="Z232" s="27">
        <v>0</v>
      </c>
      <c r="AA232" s="27">
        <v>2</v>
      </c>
      <c r="AB232" s="27">
        <v>195</v>
      </c>
      <c r="AC232" s="27">
        <v>0</v>
      </c>
      <c r="AD232" s="27">
        <v>71</v>
      </c>
      <c r="AE232" s="27">
        <v>0</v>
      </c>
      <c r="AF232" s="27">
        <v>17</v>
      </c>
    </row>
    <row r="233" spans="1:32">
      <c r="A233" s="26" t="s">
        <v>716</v>
      </c>
      <c r="B233" s="27" t="s">
        <v>254</v>
      </c>
      <c r="C233" s="27">
        <v>653</v>
      </c>
      <c r="D233" s="27">
        <v>13</v>
      </c>
      <c r="E233" s="27">
        <v>0</v>
      </c>
      <c r="F233" s="27">
        <v>22</v>
      </c>
      <c r="G233" s="27">
        <v>0</v>
      </c>
      <c r="H233" s="27">
        <v>0</v>
      </c>
      <c r="I233" s="27">
        <v>0</v>
      </c>
      <c r="J233" s="27">
        <v>1</v>
      </c>
      <c r="K233" s="27">
        <v>0</v>
      </c>
      <c r="L233" s="27">
        <v>1</v>
      </c>
      <c r="M233" s="27">
        <v>0</v>
      </c>
      <c r="N233" s="27">
        <v>0</v>
      </c>
      <c r="O233" s="27">
        <v>2</v>
      </c>
      <c r="P233" s="27">
        <v>0</v>
      </c>
      <c r="Q233" s="27">
        <v>0</v>
      </c>
      <c r="R233" s="27">
        <v>0</v>
      </c>
      <c r="S233" s="27">
        <v>3</v>
      </c>
      <c r="T233" s="27">
        <v>35</v>
      </c>
      <c r="U233" s="27">
        <v>1</v>
      </c>
      <c r="V233" s="27">
        <v>1</v>
      </c>
      <c r="W233" s="27">
        <v>0</v>
      </c>
      <c r="X233" s="27">
        <v>369</v>
      </c>
      <c r="Y233" s="27">
        <v>11</v>
      </c>
      <c r="Z233" s="27">
        <v>0</v>
      </c>
      <c r="AA233" s="27">
        <v>0</v>
      </c>
      <c r="AB233" s="27">
        <v>188</v>
      </c>
      <c r="AC233" s="27">
        <v>0</v>
      </c>
      <c r="AD233" s="27">
        <v>6</v>
      </c>
      <c r="AE233" s="27">
        <v>0</v>
      </c>
      <c r="AF233" s="27">
        <v>0</v>
      </c>
    </row>
    <row r="234" spans="1:32">
      <c r="A234" s="26" t="s">
        <v>716</v>
      </c>
      <c r="B234" s="27" t="s">
        <v>255</v>
      </c>
      <c r="C234" s="28">
        <v>15523</v>
      </c>
      <c r="D234" s="27">
        <v>3256</v>
      </c>
      <c r="E234" s="27">
        <v>0</v>
      </c>
      <c r="F234" s="27">
        <v>231</v>
      </c>
      <c r="G234" s="27">
        <v>4</v>
      </c>
      <c r="H234" s="27">
        <v>0</v>
      </c>
      <c r="I234" s="27">
        <v>0</v>
      </c>
      <c r="J234" s="27">
        <v>29</v>
      </c>
      <c r="K234" s="27">
        <v>1</v>
      </c>
      <c r="L234" s="27">
        <v>5</v>
      </c>
      <c r="M234" s="27">
        <v>0</v>
      </c>
      <c r="N234" s="27">
        <v>4</v>
      </c>
      <c r="O234" s="27">
        <v>14</v>
      </c>
      <c r="P234" s="27">
        <v>0</v>
      </c>
      <c r="Q234" s="27">
        <v>0</v>
      </c>
      <c r="R234" s="27">
        <v>2</v>
      </c>
      <c r="S234" s="27">
        <v>77</v>
      </c>
      <c r="T234" s="27">
        <v>6081</v>
      </c>
      <c r="U234" s="27">
        <v>209</v>
      </c>
      <c r="V234" s="27">
        <v>105</v>
      </c>
      <c r="W234" s="27">
        <v>102</v>
      </c>
      <c r="X234" s="27">
        <v>3571</v>
      </c>
      <c r="Y234" s="27">
        <v>97</v>
      </c>
      <c r="Z234" s="27">
        <v>0</v>
      </c>
      <c r="AA234" s="27">
        <v>4</v>
      </c>
      <c r="AB234" s="27">
        <v>1332</v>
      </c>
      <c r="AC234" s="27">
        <v>0</v>
      </c>
      <c r="AD234" s="27">
        <v>216</v>
      </c>
      <c r="AE234" s="27">
        <v>0</v>
      </c>
      <c r="AF234" s="27">
        <v>183</v>
      </c>
    </row>
    <row r="235" spans="1:32">
      <c r="A235" s="26" t="s">
        <v>716</v>
      </c>
      <c r="B235" s="27" t="s">
        <v>256</v>
      </c>
      <c r="C235" s="28">
        <v>6613</v>
      </c>
      <c r="D235" s="27">
        <v>2351</v>
      </c>
      <c r="E235" s="27">
        <v>0</v>
      </c>
      <c r="F235" s="27">
        <v>61</v>
      </c>
      <c r="G235" s="27">
        <v>0</v>
      </c>
      <c r="H235" s="27">
        <v>0</v>
      </c>
      <c r="I235" s="27">
        <v>0</v>
      </c>
      <c r="J235" s="27">
        <v>9</v>
      </c>
      <c r="K235" s="27">
        <v>0</v>
      </c>
      <c r="L235" s="27">
        <v>13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16</v>
      </c>
      <c r="T235" s="27">
        <v>2763</v>
      </c>
      <c r="U235" s="27">
        <v>0</v>
      </c>
      <c r="V235" s="27">
        <v>6</v>
      </c>
      <c r="W235" s="27">
        <v>11</v>
      </c>
      <c r="X235" s="27">
        <v>848</v>
      </c>
      <c r="Y235" s="27">
        <v>72</v>
      </c>
      <c r="Z235" s="27">
        <v>0</v>
      </c>
      <c r="AA235" s="27">
        <v>1</v>
      </c>
      <c r="AB235" s="27">
        <v>152</v>
      </c>
      <c r="AC235" s="27">
        <v>0</v>
      </c>
      <c r="AD235" s="27">
        <v>72</v>
      </c>
      <c r="AE235" s="27">
        <v>0</v>
      </c>
      <c r="AF235" s="27">
        <v>238</v>
      </c>
    </row>
    <row r="236" spans="1:32">
      <c r="A236" s="26" t="s">
        <v>716</v>
      </c>
      <c r="B236" s="27" t="s">
        <v>257</v>
      </c>
      <c r="C236" s="27">
        <v>392</v>
      </c>
      <c r="D236" s="27">
        <v>21</v>
      </c>
      <c r="E236" s="27">
        <v>0</v>
      </c>
      <c r="F236" s="27">
        <v>25</v>
      </c>
      <c r="G236" s="27">
        <v>0</v>
      </c>
      <c r="H236" s="27">
        <v>0</v>
      </c>
      <c r="I236" s="27">
        <v>0</v>
      </c>
      <c r="J236" s="27">
        <v>1</v>
      </c>
      <c r="K236" s="27">
        <v>0</v>
      </c>
      <c r="L236" s="27">
        <v>0</v>
      </c>
      <c r="M236" s="27">
        <v>0</v>
      </c>
      <c r="N236" s="27">
        <v>0</v>
      </c>
      <c r="O236" s="27">
        <v>1</v>
      </c>
      <c r="P236" s="27">
        <v>0</v>
      </c>
      <c r="Q236" s="27">
        <v>0</v>
      </c>
      <c r="R236" s="27">
        <v>2</v>
      </c>
      <c r="S236" s="27">
        <v>5</v>
      </c>
      <c r="T236" s="27">
        <v>11</v>
      </c>
      <c r="U236" s="27">
        <v>0</v>
      </c>
      <c r="V236" s="27">
        <v>1</v>
      </c>
      <c r="W236" s="27">
        <v>0</v>
      </c>
      <c r="X236" s="27">
        <v>282</v>
      </c>
      <c r="Y236" s="27">
        <v>0</v>
      </c>
      <c r="Z236" s="27">
        <v>0</v>
      </c>
      <c r="AA236" s="27">
        <v>0</v>
      </c>
      <c r="AB236" s="27">
        <v>40</v>
      </c>
      <c r="AC236" s="27">
        <v>0</v>
      </c>
      <c r="AD236" s="27">
        <v>3</v>
      </c>
      <c r="AE236" s="27">
        <v>0</v>
      </c>
      <c r="AF236" s="27">
        <v>0</v>
      </c>
    </row>
    <row r="237" spans="1:32">
      <c r="A237" s="26" t="s">
        <v>716</v>
      </c>
      <c r="B237" s="27" t="s">
        <v>258</v>
      </c>
      <c r="C237" s="27">
        <v>265</v>
      </c>
      <c r="D237" s="27">
        <v>23</v>
      </c>
      <c r="E237" s="27">
        <v>0</v>
      </c>
      <c r="F237" s="27">
        <v>6</v>
      </c>
      <c r="G237" s="27">
        <v>0</v>
      </c>
      <c r="H237" s="27">
        <v>0</v>
      </c>
      <c r="I237" s="27">
        <v>0</v>
      </c>
      <c r="J237" s="27">
        <v>1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2</v>
      </c>
      <c r="T237" s="27">
        <v>105</v>
      </c>
      <c r="U237" s="27">
        <v>0</v>
      </c>
      <c r="V237" s="27">
        <v>0</v>
      </c>
      <c r="W237" s="27">
        <v>0</v>
      </c>
      <c r="X237" s="27">
        <v>104</v>
      </c>
      <c r="Y237" s="27">
        <v>0</v>
      </c>
      <c r="Z237" s="27">
        <v>0</v>
      </c>
      <c r="AA237" s="27">
        <v>0</v>
      </c>
      <c r="AB237" s="27">
        <v>21</v>
      </c>
      <c r="AC237" s="27">
        <v>0</v>
      </c>
      <c r="AD237" s="27">
        <v>0</v>
      </c>
      <c r="AE237" s="27">
        <v>0</v>
      </c>
      <c r="AF237" s="27">
        <v>3</v>
      </c>
    </row>
    <row r="238" spans="1:32">
      <c r="A238" s="26" t="s">
        <v>716</v>
      </c>
      <c r="B238" s="27" t="s">
        <v>447</v>
      </c>
      <c r="C238" s="27">
        <v>413</v>
      </c>
      <c r="D238" s="27">
        <v>181</v>
      </c>
      <c r="E238" s="27">
        <v>0</v>
      </c>
      <c r="F238" s="27">
        <v>9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4</v>
      </c>
      <c r="T238" s="27">
        <v>64</v>
      </c>
      <c r="U238" s="27">
        <v>0</v>
      </c>
      <c r="V238" s="27">
        <v>2</v>
      </c>
      <c r="W238" s="27">
        <v>12</v>
      </c>
      <c r="X238" s="27">
        <v>139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1</v>
      </c>
      <c r="AE238" s="27">
        <v>0</v>
      </c>
      <c r="AF238" s="27">
        <v>1</v>
      </c>
    </row>
    <row r="239" spans="1:32">
      <c r="A239" s="26" t="s">
        <v>716</v>
      </c>
      <c r="B239" s="27" t="s">
        <v>259</v>
      </c>
      <c r="C239" s="28">
        <v>30051</v>
      </c>
      <c r="D239" s="27">
        <v>8949</v>
      </c>
      <c r="E239" s="27">
        <v>0</v>
      </c>
      <c r="F239" s="27">
        <v>106</v>
      </c>
      <c r="G239" s="27">
        <v>15</v>
      </c>
      <c r="H239" s="27">
        <v>0</v>
      </c>
      <c r="I239" s="27">
        <v>0</v>
      </c>
      <c r="J239" s="27">
        <v>23</v>
      </c>
      <c r="K239" s="27">
        <v>0</v>
      </c>
      <c r="L239" s="27">
        <v>0</v>
      </c>
      <c r="M239" s="27">
        <v>0</v>
      </c>
      <c r="N239" s="27">
        <v>0</v>
      </c>
      <c r="O239" s="27">
        <v>2</v>
      </c>
      <c r="P239" s="27">
        <v>0</v>
      </c>
      <c r="Q239" s="27">
        <v>0</v>
      </c>
      <c r="R239" s="27">
        <v>2</v>
      </c>
      <c r="S239" s="27">
        <v>66</v>
      </c>
      <c r="T239" s="27">
        <v>12575</v>
      </c>
      <c r="U239" s="27">
        <v>287</v>
      </c>
      <c r="V239" s="27">
        <v>28</v>
      </c>
      <c r="W239" s="27">
        <v>29</v>
      </c>
      <c r="X239" s="27">
        <v>2393</v>
      </c>
      <c r="Y239" s="27">
        <v>8</v>
      </c>
      <c r="Z239" s="27">
        <v>0</v>
      </c>
      <c r="AA239" s="27">
        <v>0</v>
      </c>
      <c r="AB239" s="27">
        <v>499</v>
      </c>
      <c r="AC239" s="27">
        <v>0</v>
      </c>
      <c r="AD239" s="27">
        <v>439</v>
      </c>
      <c r="AE239" s="27">
        <v>0</v>
      </c>
      <c r="AF239" s="27">
        <v>4630</v>
      </c>
    </row>
    <row r="240" spans="1:32">
      <c r="A240" s="26" t="s">
        <v>716</v>
      </c>
      <c r="B240" s="27" t="s">
        <v>719</v>
      </c>
      <c r="C240" s="28">
        <v>2824</v>
      </c>
      <c r="D240" s="27">
        <v>382</v>
      </c>
      <c r="E240" s="27">
        <v>0</v>
      </c>
      <c r="F240" s="27">
        <v>62</v>
      </c>
      <c r="G240" s="27">
        <v>0</v>
      </c>
      <c r="H240" s="27">
        <v>0</v>
      </c>
      <c r="I240" s="27">
        <v>0</v>
      </c>
      <c r="J240" s="27">
        <v>2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7</v>
      </c>
      <c r="T240" s="27">
        <v>769</v>
      </c>
      <c r="U240" s="27">
        <v>0</v>
      </c>
      <c r="V240" s="27">
        <v>13</v>
      </c>
      <c r="W240" s="27">
        <v>1</v>
      </c>
      <c r="X240" s="27">
        <v>1301</v>
      </c>
      <c r="Y240" s="27">
        <v>10</v>
      </c>
      <c r="Z240" s="27">
        <v>0</v>
      </c>
      <c r="AA240" s="27">
        <v>0</v>
      </c>
      <c r="AB240" s="27">
        <v>245</v>
      </c>
      <c r="AC240" s="27">
        <v>0</v>
      </c>
      <c r="AD240" s="27">
        <v>20</v>
      </c>
      <c r="AE240" s="27">
        <v>0</v>
      </c>
      <c r="AF240" s="27">
        <v>12</v>
      </c>
    </row>
    <row r="241" spans="1:32">
      <c r="A241" s="26" t="s">
        <v>716</v>
      </c>
      <c r="B241" s="27" t="s">
        <v>260</v>
      </c>
      <c r="C241" s="28">
        <v>4360</v>
      </c>
      <c r="D241" s="27">
        <v>2234</v>
      </c>
      <c r="E241" s="27">
        <v>0</v>
      </c>
      <c r="F241" s="27">
        <v>67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3</v>
      </c>
      <c r="P241" s="27">
        <v>0</v>
      </c>
      <c r="Q241" s="27">
        <v>0</v>
      </c>
      <c r="R241" s="27">
        <v>3</v>
      </c>
      <c r="S241" s="27">
        <v>35</v>
      </c>
      <c r="T241" s="27">
        <v>1444</v>
      </c>
      <c r="U241" s="27">
        <v>0</v>
      </c>
      <c r="V241" s="27">
        <v>11</v>
      </c>
      <c r="W241" s="27">
        <v>9</v>
      </c>
      <c r="X241" s="27">
        <v>130</v>
      </c>
      <c r="Y241" s="27">
        <v>11</v>
      </c>
      <c r="Z241" s="27">
        <v>0</v>
      </c>
      <c r="AA241" s="27">
        <v>0</v>
      </c>
      <c r="AB241" s="27">
        <v>1</v>
      </c>
      <c r="AC241" s="27">
        <v>0</v>
      </c>
      <c r="AD241" s="27">
        <v>88</v>
      </c>
      <c r="AE241" s="27">
        <v>0</v>
      </c>
      <c r="AF241" s="27">
        <v>324</v>
      </c>
    </row>
    <row r="242" spans="1:32">
      <c r="A242" s="26" t="s">
        <v>716</v>
      </c>
      <c r="B242" s="27" t="s">
        <v>261</v>
      </c>
      <c r="C242" s="28">
        <v>1056</v>
      </c>
      <c r="D242" s="27">
        <v>108</v>
      </c>
      <c r="E242" s="27">
        <v>0</v>
      </c>
      <c r="F242" s="27">
        <v>22</v>
      </c>
      <c r="G242" s="27">
        <v>0</v>
      </c>
      <c r="H242" s="27">
        <v>0</v>
      </c>
      <c r="I242" s="27">
        <v>0</v>
      </c>
      <c r="J242" s="27">
        <v>7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2</v>
      </c>
      <c r="S242" s="27">
        <v>3</v>
      </c>
      <c r="T242" s="27">
        <v>595</v>
      </c>
      <c r="U242" s="27">
        <v>2</v>
      </c>
      <c r="V242" s="27">
        <v>4</v>
      </c>
      <c r="W242" s="27">
        <v>2</v>
      </c>
      <c r="X242" s="27">
        <v>224</v>
      </c>
      <c r="Y242" s="27">
        <v>13</v>
      </c>
      <c r="Z242" s="27">
        <v>0</v>
      </c>
      <c r="AA242" s="27">
        <v>0</v>
      </c>
      <c r="AB242" s="27">
        <v>61</v>
      </c>
      <c r="AC242" s="27">
        <v>0</v>
      </c>
      <c r="AD242" s="27">
        <v>10</v>
      </c>
      <c r="AE242" s="27">
        <v>0</v>
      </c>
      <c r="AF242" s="27">
        <v>6</v>
      </c>
    </row>
    <row r="243" spans="1:32">
      <c r="A243" s="26" t="s">
        <v>716</v>
      </c>
      <c r="B243" s="27" t="s">
        <v>262</v>
      </c>
      <c r="C243" s="28">
        <v>1663</v>
      </c>
      <c r="D243" s="27">
        <v>320</v>
      </c>
      <c r="E243" s="27">
        <v>0</v>
      </c>
      <c r="F243" s="27">
        <v>27</v>
      </c>
      <c r="G243" s="27">
        <v>1</v>
      </c>
      <c r="H243" s="27">
        <v>0</v>
      </c>
      <c r="I243" s="27">
        <v>0</v>
      </c>
      <c r="J243" s="27">
        <v>5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9</v>
      </c>
      <c r="T243" s="27">
        <v>33</v>
      </c>
      <c r="U243" s="27">
        <v>35</v>
      </c>
      <c r="V243" s="27">
        <v>6</v>
      </c>
      <c r="W243" s="27">
        <v>7</v>
      </c>
      <c r="X243" s="27">
        <v>1047</v>
      </c>
      <c r="Y243" s="27">
        <v>4</v>
      </c>
      <c r="Z243" s="27">
        <v>0</v>
      </c>
      <c r="AA243" s="27">
        <v>0</v>
      </c>
      <c r="AB243" s="27">
        <v>162</v>
      </c>
      <c r="AC243" s="27">
        <v>0</v>
      </c>
      <c r="AD243" s="27">
        <v>16</v>
      </c>
      <c r="AE243" s="27">
        <v>0</v>
      </c>
      <c r="AF243" s="27">
        <v>2</v>
      </c>
    </row>
    <row r="244" spans="1:32">
      <c r="A244" s="26" t="s">
        <v>716</v>
      </c>
      <c r="B244" s="27" t="s">
        <v>263</v>
      </c>
      <c r="C244" s="28">
        <v>1047</v>
      </c>
      <c r="D244" s="27">
        <v>62</v>
      </c>
      <c r="E244" s="27">
        <v>0</v>
      </c>
      <c r="F244" s="27">
        <v>22</v>
      </c>
      <c r="G244" s="27">
        <v>0</v>
      </c>
      <c r="H244" s="27">
        <v>0</v>
      </c>
      <c r="I244" s="27">
        <v>0</v>
      </c>
      <c r="J244" s="27">
        <v>49</v>
      </c>
      <c r="K244" s="27">
        <v>0</v>
      </c>
      <c r="L244" s="27">
        <v>2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1</v>
      </c>
      <c r="T244" s="27">
        <v>83</v>
      </c>
      <c r="U244" s="27">
        <v>0</v>
      </c>
      <c r="V244" s="27">
        <v>0</v>
      </c>
      <c r="W244" s="27">
        <v>2</v>
      </c>
      <c r="X244" s="27">
        <v>710</v>
      </c>
      <c r="Y244" s="27">
        <v>2</v>
      </c>
      <c r="Z244" s="27">
        <v>0</v>
      </c>
      <c r="AA244" s="27">
        <v>0</v>
      </c>
      <c r="AB244" s="27">
        <v>104</v>
      </c>
      <c r="AC244" s="27">
        <v>0</v>
      </c>
      <c r="AD244" s="27">
        <v>11</v>
      </c>
      <c r="AE244" s="27">
        <v>0</v>
      </c>
      <c r="AF244" s="27">
        <v>1</v>
      </c>
    </row>
    <row r="245" spans="1:32">
      <c r="A245" s="26" t="s">
        <v>716</v>
      </c>
      <c r="B245" s="27" t="s">
        <v>264</v>
      </c>
      <c r="C245" s="27">
        <v>608</v>
      </c>
      <c r="D245" s="27">
        <v>2</v>
      </c>
      <c r="E245" s="27">
        <v>0</v>
      </c>
      <c r="F245" s="27">
        <v>11</v>
      </c>
      <c r="G245" s="27">
        <v>0</v>
      </c>
      <c r="H245" s="27">
        <v>0</v>
      </c>
      <c r="I245" s="27">
        <v>0</v>
      </c>
      <c r="J245" s="27">
        <v>2</v>
      </c>
      <c r="K245" s="27">
        <v>0</v>
      </c>
      <c r="L245" s="27">
        <v>0</v>
      </c>
      <c r="M245" s="27">
        <v>0</v>
      </c>
      <c r="N245" s="27">
        <v>0</v>
      </c>
      <c r="O245" s="27">
        <v>1</v>
      </c>
      <c r="P245" s="27">
        <v>0</v>
      </c>
      <c r="Q245" s="27">
        <v>0</v>
      </c>
      <c r="R245" s="27">
        <v>0</v>
      </c>
      <c r="S245" s="27">
        <v>0</v>
      </c>
      <c r="T245" s="27">
        <v>2</v>
      </c>
      <c r="U245" s="27">
        <v>0</v>
      </c>
      <c r="V245" s="27">
        <v>1</v>
      </c>
      <c r="W245" s="27">
        <v>0</v>
      </c>
      <c r="X245" s="27">
        <v>494</v>
      </c>
      <c r="Y245" s="27">
        <v>1</v>
      </c>
      <c r="Z245" s="27">
        <v>0</v>
      </c>
      <c r="AA245" s="27">
        <v>0</v>
      </c>
      <c r="AB245" s="27">
        <v>87</v>
      </c>
      <c r="AC245" s="27">
        <v>0</v>
      </c>
      <c r="AD245" s="27">
        <v>7</v>
      </c>
      <c r="AE245" s="27">
        <v>0</v>
      </c>
      <c r="AF245" s="27">
        <v>1</v>
      </c>
    </row>
    <row r="246" spans="1:32">
      <c r="A246" s="26" t="s">
        <v>716</v>
      </c>
      <c r="B246" s="27" t="s">
        <v>265</v>
      </c>
      <c r="C246" s="27">
        <v>552</v>
      </c>
      <c r="D246" s="27">
        <v>6</v>
      </c>
      <c r="E246" s="27">
        <v>0</v>
      </c>
      <c r="F246" s="27">
        <v>9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6</v>
      </c>
      <c r="U246" s="27">
        <v>0</v>
      </c>
      <c r="V246" s="27">
        <v>0</v>
      </c>
      <c r="W246" s="27">
        <v>0</v>
      </c>
      <c r="X246" s="27">
        <v>403</v>
      </c>
      <c r="Y246" s="27">
        <v>0</v>
      </c>
      <c r="Z246" s="27">
        <v>0</v>
      </c>
      <c r="AA246" s="27">
        <v>0</v>
      </c>
      <c r="AB246" s="27">
        <v>128</v>
      </c>
      <c r="AC246" s="27">
        <v>0</v>
      </c>
      <c r="AD246" s="27">
        <v>2</v>
      </c>
      <c r="AE246" s="27">
        <v>0</v>
      </c>
      <c r="AF246" s="27">
        <v>0</v>
      </c>
    </row>
    <row r="247" spans="1:32">
      <c r="A247" s="26" t="s">
        <v>716</v>
      </c>
      <c r="B247" s="27" t="s">
        <v>266</v>
      </c>
      <c r="C247" s="27">
        <v>729</v>
      </c>
      <c r="D247" s="27">
        <v>42</v>
      </c>
      <c r="E247" s="27">
        <v>0</v>
      </c>
      <c r="F247" s="27">
        <v>25</v>
      </c>
      <c r="G247" s="27">
        <v>0</v>
      </c>
      <c r="H247" s="27">
        <v>0</v>
      </c>
      <c r="I247" s="27">
        <v>0</v>
      </c>
      <c r="J247" s="27">
        <v>3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3</v>
      </c>
      <c r="T247" s="27">
        <v>31</v>
      </c>
      <c r="U247" s="27">
        <v>0</v>
      </c>
      <c r="V247" s="27">
        <v>2</v>
      </c>
      <c r="W247" s="27">
        <v>0</v>
      </c>
      <c r="X247" s="27">
        <v>525</v>
      </c>
      <c r="Y247" s="27">
        <v>18</v>
      </c>
      <c r="Z247" s="27">
        <v>0</v>
      </c>
      <c r="AA247" s="27">
        <v>0</v>
      </c>
      <c r="AB247" s="27">
        <v>75</v>
      </c>
      <c r="AC247" s="27">
        <v>0</v>
      </c>
      <c r="AD247" s="27">
        <v>3</v>
      </c>
      <c r="AE247" s="27">
        <v>0</v>
      </c>
      <c r="AF247" s="27">
        <v>2</v>
      </c>
    </row>
    <row r="248" spans="1:32">
      <c r="A248" s="26" t="s">
        <v>716</v>
      </c>
      <c r="B248" s="27" t="s">
        <v>267</v>
      </c>
      <c r="C248" s="28">
        <v>1182</v>
      </c>
      <c r="D248" s="27">
        <v>220</v>
      </c>
      <c r="E248" s="27">
        <v>0</v>
      </c>
      <c r="F248" s="27">
        <v>57</v>
      </c>
      <c r="G248" s="27">
        <v>0</v>
      </c>
      <c r="H248" s="27">
        <v>0</v>
      </c>
      <c r="I248" s="27">
        <v>0</v>
      </c>
      <c r="J248" s="27">
        <v>3</v>
      </c>
      <c r="K248" s="27">
        <v>0</v>
      </c>
      <c r="L248" s="27">
        <v>0</v>
      </c>
      <c r="M248" s="27">
        <v>0</v>
      </c>
      <c r="N248" s="27">
        <v>0</v>
      </c>
      <c r="O248" s="27">
        <v>1</v>
      </c>
      <c r="P248" s="27">
        <v>0</v>
      </c>
      <c r="Q248" s="27">
        <v>0</v>
      </c>
      <c r="R248" s="27">
        <v>0</v>
      </c>
      <c r="S248" s="27">
        <v>18</v>
      </c>
      <c r="T248" s="27">
        <v>82</v>
      </c>
      <c r="U248" s="27">
        <v>1</v>
      </c>
      <c r="V248" s="27">
        <v>3</v>
      </c>
      <c r="W248" s="27">
        <v>12</v>
      </c>
      <c r="X248" s="27">
        <v>660</v>
      </c>
      <c r="Y248" s="27">
        <v>2</v>
      </c>
      <c r="Z248" s="27">
        <v>0</v>
      </c>
      <c r="AA248" s="27">
        <v>0</v>
      </c>
      <c r="AB248" s="27">
        <v>110</v>
      </c>
      <c r="AC248" s="27">
        <v>0</v>
      </c>
      <c r="AD248" s="27">
        <v>8</v>
      </c>
      <c r="AE248" s="27">
        <v>0</v>
      </c>
      <c r="AF248" s="27">
        <v>5</v>
      </c>
    </row>
    <row r="249" spans="1:32">
      <c r="A249" s="26" t="s">
        <v>716</v>
      </c>
      <c r="B249" s="27" t="s">
        <v>268</v>
      </c>
      <c r="C249" s="28">
        <v>1148</v>
      </c>
      <c r="D249" s="27">
        <v>73</v>
      </c>
      <c r="E249" s="27">
        <v>0</v>
      </c>
      <c r="F249" s="27">
        <v>107</v>
      </c>
      <c r="G249" s="27">
        <v>0</v>
      </c>
      <c r="H249" s="27">
        <v>0</v>
      </c>
      <c r="I249" s="27">
        <v>0</v>
      </c>
      <c r="J249" s="27">
        <v>5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5</v>
      </c>
      <c r="T249" s="27">
        <v>429</v>
      </c>
      <c r="U249" s="27">
        <v>39</v>
      </c>
      <c r="V249" s="27">
        <v>1</v>
      </c>
      <c r="W249" s="27">
        <v>1</v>
      </c>
      <c r="X249" s="27">
        <v>285</v>
      </c>
      <c r="Y249" s="27">
        <v>9</v>
      </c>
      <c r="Z249" s="27">
        <v>0</v>
      </c>
      <c r="AA249" s="27">
        <v>0</v>
      </c>
      <c r="AB249" s="27">
        <v>166</v>
      </c>
      <c r="AC249" s="27">
        <v>0</v>
      </c>
      <c r="AD249" s="27">
        <v>28</v>
      </c>
      <c r="AE249" s="27">
        <v>0</v>
      </c>
      <c r="AF249" s="27">
        <v>0</v>
      </c>
    </row>
    <row r="250" spans="1:32">
      <c r="A250" s="26" t="s">
        <v>716</v>
      </c>
      <c r="B250" s="27" t="s">
        <v>269</v>
      </c>
      <c r="C250" s="28">
        <v>2039</v>
      </c>
      <c r="D250" s="27">
        <v>718</v>
      </c>
      <c r="E250" s="27">
        <v>0</v>
      </c>
      <c r="F250" s="27">
        <v>40</v>
      </c>
      <c r="G250" s="27">
        <v>0</v>
      </c>
      <c r="H250" s="27">
        <v>0</v>
      </c>
      <c r="I250" s="27">
        <v>0</v>
      </c>
      <c r="J250" s="27">
        <v>4</v>
      </c>
      <c r="K250" s="27">
        <v>0</v>
      </c>
      <c r="L250" s="27">
        <v>0</v>
      </c>
      <c r="M250" s="27">
        <v>0</v>
      </c>
      <c r="N250" s="27">
        <v>0</v>
      </c>
      <c r="O250" s="27">
        <v>1</v>
      </c>
      <c r="P250" s="27">
        <v>0</v>
      </c>
      <c r="Q250" s="27">
        <v>0</v>
      </c>
      <c r="R250" s="27">
        <v>0</v>
      </c>
      <c r="S250" s="27">
        <v>4</v>
      </c>
      <c r="T250" s="27">
        <v>628</v>
      </c>
      <c r="U250" s="27">
        <v>0</v>
      </c>
      <c r="V250" s="27">
        <v>4</v>
      </c>
      <c r="W250" s="27">
        <v>3</v>
      </c>
      <c r="X250" s="27">
        <v>545</v>
      </c>
      <c r="Y250" s="27">
        <v>2</v>
      </c>
      <c r="Z250" s="27">
        <v>0</v>
      </c>
      <c r="AA250" s="27">
        <v>0</v>
      </c>
      <c r="AB250" s="27">
        <v>80</v>
      </c>
      <c r="AC250" s="27">
        <v>0</v>
      </c>
      <c r="AD250" s="27">
        <v>8</v>
      </c>
      <c r="AE250" s="27">
        <v>0</v>
      </c>
      <c r="AF250" s="27">
        <v>2</v>
      </c>
    </row>
    <row r="251" spans="1:32">
      <c r="A251" s="26" t="s">
        <v>716</v>
      </c>
      <c r="B251" s="27" t="s">
        <v>270</v>
      </c>
      <c r="C251" s="28">
        <v>1866</v>
      </c>
      <c r="D251" s="27">
        <v>508</v>
      </c>
      <c r="E251" s="27">
        <v>0</v>
      </c>
      <c r="F251" s="27">
        <v>144</v>
      </c>
      <c r="G251" s="27">
        <v>1</v>
      </c>
      <c r="H251" s="27">
        <v>0</v>
      </c>
      <c r="I251" s="27">
        <v>0</v>
      </c>
      <c r="J251" s="27">
        <v>1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24</v>
      </c>
      <c r="T251" s="27">
        <v>319</v>
      </c>
      <c r="U251" s="27">
        <v>19</v>
      </c>
      <c r="V251" s="27">
        <v>14</v>
      </c>
      <c r="W251" s="27">
        <v>6</v>
      </c>
      <c r="X251" s="27">
        <v>643</v>
      </c>
      <c r="Y251" s="27">
        <v>6</v>
      </c>
      <c r="Z251" s="27">
        <v>0</v>
      </c>
      <c r="AA251" s="27">
        <v>0</v>
      </c>
      <c r="AB251" s="27">
        <v>141</v>
      </c>
      <c r="AC251" s="27">
        <v>0</v>
      </c>
      <c r="AD251" s="27">
        <v>39</v>
      </c>
      <c r="AE251" s="27">
        <v>0</v>
      </c>
      <c r="AF251" s="27">
        <v>1</v>
      </c>
    </row>
    <row r="252" spans="1:32">
      <c r="A252" s="26" t="s">
        <v>716</v>
      </c>
      <c r="B252" s="27" t="s">
        <v>271</v>
      </c>
      <c r="C252" s="28">
        <v>1422</v>
      </c>
      <c r="D252" s="27">
        <v>44</v>
      </c>
      <c r="E252" s="27">
        <v>0</v>
      </c>
      <c r="F252" s="27">
        <v>61</v>
      </c>
      <c r="G252" s="27">
        <v>2</v>
      </c>
      <c r="H252" s="27">
        <v>0</v>
      </c>
      <c r="I252" s="27">
        <v>0</v>
      </c>
      <c r="J252" s="27">
        <v>12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2</v>
      </c>
      <c r="T252" s="27">
        <v>211</v>
      </c>
      <c r="U252" s="27">
        <v>1</v>
      </c>
      <c r="V252" s="27">
        <v>6</v>
      </c>
      <c r="W252" s="27">
        <v>1</v>
      </c>
      <c r="X252" s="27">
        <v>817</v>
      </c>
      <c r="Y252" s="27">
        <v>11</v>
      </c>
      <c r="Z252" s="27">
        <v>0</v>
      </c>
      <c r="AA252" s="27">
        <v>0</v>
      </c>
      <c r="AB252" s="27">
        <v>201</v>
      </c>
      <c r="AC252" s="27">
        <v>0</v>
      </c>
      <c r="AD252" s="27">
        <v>23</v>
      </c>
      <c r="AE252" s="27">
        <v>0</v>
      </c>
      <c r="AF252" s="27">
        <v>37</v>
      </c>
    </row>
    <row r="253" spans="1:32">
      <c r="A253" s="26" t="s">
        <v>716</v>
      </c>
      <c r="B253" s="27" t="s">
        <v>272</v>
      </c>
      <c r="C253" s="27">
        <v>799</v>
      </c>
      <c r="D253" s="27">
        <v>46</v>
      </c>
      <c r="E253" s="27">
        <v>0</v>
      </c>
      <c r="F253" s="27">
        <v>15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47</v>
      </c>
      <c r="U253" s="27">
        <v>0</v>
      </c>
      <c r="V253" s="27">
        <v>2</v>
      </c>
      <c r="W253" s="27">
        <v>3</v>
      </c>
      <c r="X253" s="27">
        <v>563</v>
      </c>
      <c r="Y253" s="27">
        <v>6</v>
      </c>
      <c r="Z253" s="27">
        <v>0</v>
      </c>
      <c r="AA253" s="27">
        <v>0</v>
      </c>
      <c r="AB253" s="27">
        <v>93</v>
      </c>
      <c r="AC253" s="27">
        <v>0</v>
      </c>
      <c r="AD253" s="27">
        <v>20</v>
      </c>
      <c r="AE253" s="27">
        <v>0</v>
      </c>
      <c r="AF253" s="27">
        <v>4</v>
      </c>
    </row>
    <row r="254" spans="1:32">
      <c r="A254" s="26" t="s">
        <v>716</v>
      </c>
      <c r="B254" s="27" t="s">
        <v>273</v>
      </c>
      <c r="C254" s="27">
        <v>699</v>
      </c>
      <c r="D254" s="27">
        <v>171</v>
      </c>
      <c r="E254" s="27">
        <v>0</v>
      </c>
      <c r="F254" s="27">
        <v>36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19</v>
      </c>
      <c r="U254" s="27">
        <v>0</v>
      </c>
      <c r="V254" s="27">
        <v>1</v>
      </c>
      <c r="W254" s="27">
        <v>0</v>
      </c>
      <c r="X254" s="27">
        <v>371</v>
      </c>
      <c r="Y254" s="27">
        <v>0</v>
      </c>
      <c r="Z254" s="27">
        <v>0</v>
      </c>
      <c r="AA254" s="27">
        <v>0</v>
      </c>
      <c r="AB254" s="27">
        <v>87</v>
      </c>
      <c r="AC254" s="27">
        <v>0</v>
      </c>
      <c r="AD254" s="27">
        <v>10</v>
      </c>
      <c r="AE254" s="27">
        <v>0</v>
      </c>
      <c r="AF254" s="27">
        <v>4</v>
      </c>
    </row>
    <row r="255" spans="1:32">
      <c r="A255" s="26" t="s">
        <v>716</v>
      </c>
      <c r="B255" s="27" t="s">
        <v>274</v>
      </c>
      <c r="C255" s="28">
        <v>1237</v>
      </c>
      <c r="D255" s="27">
        <v>183</v>
      </c>
      <c r="E255" s="27">
        <v>0</v>
      </c>
      <c r="F255" s="27">
        <v>31</v>
      </c>
      <c r="G255" s="27">
        <v>0</v>
      </c>
      <c r="H255" s="27">
        <v>0</v>
      </c>
      <c r="I255" s="27">
        <v>0</v>
      </c>
      <c r="J255" s="27">
        <v>2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3</v>
      </c>
      <c r="T255" s="27">
        <v>84</v>
      </c>
      <c r="U255" s="27">
        <v>3</v>
      </c>
      <c r="V255" s="27">
        <v>5</v>
      </c>
      <c r="W255" s="27">
        <v>2</v>
      </c>
      <c r="X255" s="27">
        <v>703</v>
      </c>
      <c r="Y255" s="27">
        <v>7</v>
      </c>
      <c r="Z255" s="27">
        <v>0</v>
      </c>
      <c r="AA255" s="27">
        <v>0</v>
      </c>
      <c r="AB255" s="27">
        <v>155</v>
      </c>
      <c r="AC255" s="27">
        <v>0</v>
      </c>
      <c r="AD255" s="27">
        <v>41</v>
      </c>
      <c r="AE255" s="27">
        <v>0</v>
      </c>
      <c r="AF255" s="27">
        <v>18</v>
      </c>
    </row>
    <row r="256" spans="1:32">
      <c r="A256" s="26" t="s">
        <v>716</v>
      </c>
      <c r="B256" s="27" t="s">
        <v>275</v>
      </c>
      <c r="C256" s="27">
        <v>727</v>
      </c>
      <c r="D256" s="27">
        <v>34</v>
      </c>
      <c r="E256" s="27">
        <v>0</v>
      </c>
      <c r="F256" s="27">
        <v>28</v>
      </c>
      <c r="G256" s="27">
        <v>0</v>
      </c>
      <c r="H256" s="27">
        <v>0</v>
      </c>
      <c r="I256" s="27">
        <v>0</v>
      </c>
      <c r="J256" s="27">
        <v>5</v>
      </c>
      <c r="K256" s="27">
        <v>0</v>
      </c>
      <c r="L256" s="27">
        <v>1</v>
      </c>
      <c r="M256" s="27">
        <v>1</v>
      </c>
      <c r="N256" s="27">
        <v>0</v>
      </c>
      <c r="O256" s="27">
        <v>2</v>
      </c>
      <c r="P256" s="27">
        <v>0</v>
      </c>
      <c r="Q256" s="27">
        <v>0</v>
      </c>
      <c r="R256" s="27">
        <v>1</v>
      </c>
      <c r="S256" s="27">
        <v>1</v>
      </c>
      <c r="T256" s="27">
        <v>255</v>
      </c>
      <c r="U256" s="27">
        <v>4</v>
      </c>
      <c r="V256" s="27">
        <v>0</v>
      </c>
      <c r="W256" s="27">
        <v>4</v>
      </c>
      <c r="X256" s="27">
        <v>249</v>
      </c>
      <c r="Y256" s="27">
        <v>33</v>
      </c>
      <c r="Z256" s="27">
        <v>0</v>
      </c>
      <c r="AA256" s="27">
        <v>3</v>
      </c>
      <c r="AB256" s="27">
        <v>93</v>
      </c>
      <c r="AC256" s="27">
        <v>0</v>
      </c>
      <c r="AD256" s="27">
        <v>13</v>
      </c>
      <c r="AE256" s="27">
        <v>0</v>
      </c>
      <c r="AF256" s="27">
        <v>0</v>
      </c>
    </row>
    <row r="257" spans="1:32">
      <c r="A257" s="26" t="s">
        <v>716</v>
      </c>
      <c r="B257" s="27" t="s">
        <v>276</v>
      </c>
      <c r="C257" s="27">
        <v>357</v>
      </c>
      <c r="D257" s="27">
        <v>1</v>
      </c>
      <c r="E257" s="27">
        <v>0</v>
      </c>
      <c r="F257" s="27">
        <v>3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4</v>
      </c>
      <c r="U257" s="27">
        <v>0</v>
      </c>
      <c r="V257" s="27">
        <v>0</v>
      </c>
      <c r="W257" s="27">
        <v>0</v>
      </c>
      <c r="X257" s="27">
        <v>279</v>
      </c>
      <c r="Y257" s="27">
        <v>4</v>
      </c>
      <c r="Z257" s="27">
        <v>0</v>
      </c>
      <c r="AA257" s="27">
        <v>0</v>
      </c>
      <c r="AB257" s="27">
        <v>66</v>
      </c>
      <c r="AC257" s="27">
        <v>0</v>
      </c>
      <c r="AD257" s="27">
        <v>0</v>
      </c>
      <c r="AE257" s="27">
        <v>0</v>
      </c>
      <c r="AF257" s="27">
        <v>0</v>
      </c>
    </row>
    <row r="258" spans="1:32">
      <c r="A258" s="26" t="s">
        <v>716</v>
      </c>
      <c r="B258" s="27" t="s">
        <v>277</v>
      </c>
      <c r="C258" s="28">
        <v>1048</v>
      </c>
      <c r="D258" s="27">
        <v>340</v>
      </c>
      <c r="E258" s="27">
        <v>0</v>
      </c>
      <c r="F258" s="27">
        <v>15</v>
      </c>
      <c r="G258" s="27">
        <v>0</v>
      </c>
      <c r="H258" s="27">
        <v>0</v>
      </c>
      <c r="I258" s="27">
        <v>0</v>
      </c>
      <c r="J258" s="27">
        <v>6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4</v>
      </c>
      <c r="T258" s="27">
        <v>235</v>
      </c>
      <c r="U258" s="27">
        <v>10</v>
      </c>
      <c r="V258" s="27">
        <v>4</v>
      </c>
      <c r="W258" s="27">
        <v>6</v>
      </c>
      <c r="X258" s="27">
        <v>241</v>
      </c>
      <c r="Y258" s="27">
        <v>0</v>
      </c>
      <c r="Z258" s="27">
        <v>0</v>
      </c>
      <c r="AA258" s="27">
        <v>0</v>
      </c>
      <c r="AB258" s="27">
        <v>65</v>
      </c>
      <c r="AC258" s="27">
        <v>0</v>
      </c>
      <c r="AD258" s="27">
        <v>98</v>
      </c>
      <c r="AE258" s="27">
        <v>0</v>
      </c>
      <c r="AF258" s="27">
        <v>24</v>
      </c>
    </row>
    <row r="259" spans="1:32">
      <c r="A259" s="26" t="s">
        <v>716</v>
      </c>
      <c r="B259" s="27" t="s">
        <v>278</v>
      </c>
      <c r="C259" s="27">
        <v>527</v>
      </c>
      <c r="D259" s="27">
        <v>26</v>
      </c>
      <c r="E259" s="27">
        <v>0</v>
      </c>
      <c r="F259" s="27">
        <v>54</v>
      </c>
      <c r="G259" s="27">
        <v>0</v>
      </c>
      <c r="H259" s="27">
        <v>0</v>
      </c>
      <c r="I259" s="27">
        <v>0</v>
      </c>
      <c r="J259" s="27">
        <v>6</v>
      </c>
      <c r="K259" s="27">
        <v>0</v>
      </c>
      <c r="L259" s="27">
        <v>1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0</v>
      </c>
      <c r="T259" s="27">
        <v>114</v>
      </c>
      <c r="U259" s="27">
        <v>4</v>
      </c>
      <c r="V259" s="27">
        <v>0</v>
      </c>
      <c r="W259" s="27">
        <v>6</v>
      </c>
      <c r="X259" s="27">
        <v>198</v>
      </c>
      <c r="Y259" s="27">
        <v>10</v>
      </c>
      <c r="Z259" s="27">
        <v>0</v>
      </c>
      <c r="AA259" s="27">
        <v>0</v>
      </c>
      <c r="AB259" s="27">
        <v>83</v>
      </c>
      <c r="AC259" s="27">
        <v>0</v>
      </c>
      <c r="AD259" s="27">
        <v>29</v>
      </c>
      <c r="AE259" s="27">
        <v>0</v>
      </c>
      <c r="AF259" s="27">
        <v>2</v>
      </c>
    </row>
    <row r="260" spans="1:32">
      <c r="A260" s="26" t="s">
        <v>716</v>
      </c>
      <c r="B260" s="27" t="s">
        <v>279</v>
      </c>
      <c r="C260" s="28">
        <v>1285</v>
      </c>
      <c r="D260" s="27">
        <v>232</v>
      </c>
      <c r="E260" s="27">
        <v>0</v>
      </c>
      <c r="F260" s="27">
        <v>40</v>
      </c>
      <c r="G260" s="27">
        <v>0</v>
      </c>
      <c r="H260" s="27">
        <v>0</v>
      </c>
      <c r="I260" s="27">
        <v>0</v>
      </c>
      <c r="J260" s="27">
        <v>10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1</v>
      </c>
      <c r="S260" s="27">
        <v>15</v>
      </c>
      <c r="T260" s="27">
        <v>62</v>
      </c>
      <c r="U260" s="27">
        <v>8</v>
      </c>
      <c r="V260" s="27">
        <v>2</v>
      </c>
      <c r="W260" s="27">
        <v>3</v>
      </c>
      <c r="X260" s="27">
        <v>577</v>
      </c>
      <c r="Y260" s="27">
        <v>0</v>
      </c>
      <c r="Z260" s="27">
        <v>0</v>
      </c>
      <c r="AA260" s="27">
        <v>0</v>
      </c>
      <c r="AB260" s="27">
        <v>314</v>
      </c>
      <c r="AC260" s="27">
        <v>0</v>
      </c>
      <c r="AD260" s="27">
        <v>18</v>
      </c>
      <c r="AE260" s="27">
        <v>0</v>
      </c>
      <c r="AF260" s="27">
        <v>3</v>
      </c>
    </row>
    <row r="261" spans="1:32">
      <c r="A261" s="26" t="s">
        <v>716</v>
      </c>
      <c r="B261" s="27" t="s">
        <v>280</v>
      </c>
      <c r="C261" s="28">
        <v>1114</v>
      </c>
      <c r="D261" s="27">
        <v>91</v>
      </c>
      <c r="E261" s="27">
        <v>0</v>
      </c>
      <c r="F261" s="27">
        <v>36</v>
      </c>
      <c r="G261" s="27">
        <v>0</v>
      </c>
      <c r="H261" s="27">
        <v>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2</v>
      </c>
      <c r="S261" s="27">
        <v>6</v>
      </c>
      <c r="T261" s="27">
        <v>372</v>
      </c>
      <c r="U261" s="27">
        <v>0</v>
      </c>
      <c r="V261" s="27">
        <v>2</v>
      </c>
      <c r="W261" s="27">
        <v>2</v>
      </c>
      <c r="X261" s="27">
        <v>423</v>
      </c>
      <c r="Y261" s="27">
        <v>22</v>
      </c>
      <c r="Z261" s="27">
        <v>0</v>
      </c>
      <c r="AA261" s="27">
        <v>0</v>
      </c>
      <c r="AB261" s="27">
        <v>118</v>
      </c>
      <c r="AC261" s="27">
        <v>0</v>
      </c>
      <c r="AD261" s="27">
        <v>7</v>
      </c>
      <c r="AE261" s="27">
        <v>0</v>
      </c>
      <c r="AF261" s="27">
        <v>49</v>
      </c>
    </row>
    <row r="262" spans="1:32">
      <c r="A262" s="26" t="s">
        <v>716</v>
      </c>
      <c r="B262" s="27" t="s">
        <v>281</v>
      </c>
      <c r="C262" s="28">
        <v>3404</v>
      </c>
      <c r="D262" s="27">
        <v>837</v>
      </c>
      <c r="E262" s="27">
        <v>0</v>
      </c>
      <c r="F262" s="27">
        <v>165</v>
      </c>
      <c r="G262" s="27">
        <v>1</v>
      </c>
      <c r="H262" s="27">
        <v>0</v>
      </c>
      <c r="I262" s="27">
        <v>0</v>
      </c>
      <c r="J262" s="27">
        <v>18</v>
      </c>
      <c r="K262" s="27">
        <v>1</v>
      </c>
      <c r="L262" s="27">
        <v>0</v>
      </c>
      <c r="M262" s="27">
        <v>0</v>
      </c>
      <c r="N262" s="27">
        <v>0</v>
      </c>
      <c r="O262" s="27">
        <v>10</v>
      </c>
      <c r="P262" s="27">
        <v>0</v>
      </c>
      <c r="Q262" s="27">
        <v>0</v>
      </c>
      <c r="R262" s="27">
        <v>2</v>
      </c>
      <c r="S262" s="27">
        <v>40</v>
      </c>
      <c r="T262" s="27">
        <v>234</v>
      </c>
      <c r="U262" s="27">
        <v>64</v>
      </c>
      <c r="V262" s="27">
        <v>12</v>
      </c>
      <c r="W262" s="27">
        <v>40</v>
      </c>
      <c r="X262" s="27">
        <v>1540</v>
      </c>
      <c r="Y262" s="27">
        <v>28</v>
      </c>
      <c r="Z262" s="27">
        <v>0</v>
      </c>
      <c r="AA262" s="27">
        <v>1</v>
      </c>
      <c r="AB262" s="27">
        <v>329</v>
      </c>
      <c r="AC262" s="27">
        <v>0</v>
      </c>
      <c r="AD262" s="27">
        <v>69</v>
      </c>
      <c r="AE262" s="27">
        <v>0</v>
      </c>
      <c r="AF262" s="27">
        <v>25</v>
      </c>
    </row>
    <row r="263" spans="1:32">
      <c r="A263" s="26" t="s">
        <v>716</v>
      </c>
      <c r="B263" s="27" t="s">
        <v>282</v>
      </c>
      <c r="C263" s="28">
        <v>4496</v>
      </c>
      <c r="D263" s="27">
        <v>608</v>
      </c>
      <c r="E263" s="27">
        <v>0</v>
      </c>
      <c r="F263" s="27">
        <v>75</v>
      </c>
      <c r="G263" s="27">
        <v>0</v>
      </c>
      <c r="H263" s="27">
        <v>0</v>
      </c>
      <c r="I263" s="27">
        <v>0</v>
      </c>
      <c r="J263" s="27">
        <v>7</v>
      </c>
      <c r="K263" s="27">
        <v>0</v>
      </c>
      <c r="L263" s="27">
        <v>0</v>
      </c>
      <c r="M263" s="27">
        <v>0</v>
      </c>
      <c r="N263" s="27">
        <v>0</v>
      </c>
      <c r="O263" s="27">
        <v>5</v>
      </c>
      <c r="P263" s="27">
        <v>0</v>
      </c>
      <c r="Q263" s="27">
        <v>0</v>
      </c>
      <c r="R263" s="27">
        <v>2</v>
      </c>
      <c r="S263" s="27">
        <v>10</v>
      </c>
      <c r="T263" s="27">
        <v>2322</v>
      </c>
      <c r="U263" s="27">
        <v>41</v>
      </c>
      <c r="V263" s="27">
        <v>6</v>
      </c>
      <c r="W263" s="27">
        <v>1</v>
      </c>
      <c r="X263" s="27">
        <v>1112</v>
      </c>
      <c r="Y263" s="27">
        <v>19</v>
      </c>
      <c r="Z263" s="27">
        <v>0</v>
      </c>
      <c r="AA263" s="27">
        <v>4</v>
      </c>
      <c r="AB263" s="27">
        <v>248</v>
      </c>
      <c r="AC263" s="27">
        <v>0</v>
      </c>
      <c r="AD263" s="27">
        <v>30</v>
      </c>
      <c r="AE263" s="27">
        <v>0</v>
      </c>
      <c r="AF263" s="27">
        <v>6</v>
      </c>
    </row>
    <row r="264" spans="1:32">
      <c r="A264" s="26" t="s">
        <v>716</v>
      </c>
      <c r="B264" s="27" t="s">
        <v>283</v>
      </c>
      <c r="C264" s="27">
        <v>251</v>
      </c>
      <c r="D264" s="27">
        <v>1</v>
      </c>
      <c r="E264" s="27">
        <v>0</v>
      </c>
      <c r="F264" s="27">
        <v>1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229</v>
      </c>
      <c r="Y264" s="27">
        <v>1</v>
      </c>
      <c r="Z264" s="27">
        <v>0</v>
      </c>
      <c r="AA264" s="27">
        <v>0</v>
      </c>
      <c r="AB264" s="27">
        <v>19</v>
      </c>
      <c r="AC264" s="27">
        <v>0</v>
      </c>
      <c r="AD264" s="27">
        <v>0</v>
      </c>
      <c r="AE264" s="27">
        <v>0</v>
      </c>
      <c r="AF264" s="27">
        <v>0</v>
      </c>
    </row>
    <row r="265" spans="1:32">
      <c r="A265" s="26" t="s">
        <v>716</v>
      </c>
      <c r="B265" s="27" t="s">
        <v>284</v>
      </c>
      <c r="C265" s="28">
        <v>1552</v>
      </c>
      <c r="D265" s="27">
        <v>53</v>
      </c>
      <c r="E265" s="27">
        <v>0</v>
      </c>
      <c r="F265" s="27">
        <v>33</v>
      </c>
      <c r="G265" s="27">
        <v>0</v>
      </c>
      <c r="H265" s="27">
        <v>0</v>
      </c>
      <c r="I265" s="27">
        <v>0</v>
      </c>
      <c r="J265" s="27">
        <v>9</v>
      </c>
      <c r="K265" s="27">
        <v>0</v>
      </c>
      <c r="L265" s="27">
        <v>0</v>
      </c>
      <c r="M265" s="27">
        <v>0</v>
      </c>
      <c r="N265" s="27">
        <v>0</v>
      </c>
      <c r="O265" s="27">
        <v>1</v>
      </c>
      <c r="P265" s="27">
        <v>0</v>
      </c>
      <c r="Q265" s="27">
        <v>0</v>
      </c>
      <c r="R265" s="27">
        <v>0</v>
      </c>
      <c r="S265" s="27">
        <v>7</v>
      </c>
      <c r="T265" s="27">
        <v>207</v>
      </c>
      <c r="U265" s="27">
        <v>0</v>
      </c>
      <c r="V265" s="27">
        <v>5</v>
      </c>
      <c r="W265" s="27">
        <v>3</v>
      </c>
      <c r="X265" s="27">
        <v>1082</v>
      </c>
      <c r="Y265" s="27">
        <v>6</v>
      </c>
      <c r="Z265" s="27">
        <v>0</v>
      </c>
      <c r="AA265" s="27">
        <v>1</v>
      </c>
      <c r="AB265" s="27">
        <v>132</v>
      </c>
      <c r="AC265" s="27">
        <v>0</v>
      </c>
      <c r="AD265" s="27">
        <v>11</v>
      </c>
      <c r="AE265" s="27">
        <v>0</v>
      </c>
      <c r="AF265" s="27">
        <v>2</v>
      </c>
    </row>
    <row r="266" spans="1:32">
      <c r="A266" s="26" t="s">
        <v>716</v>
      </c>
      <c r="B266" s="27" t="s">
        <v>285</v>
      </c>
      <c r="C266" s="27">
        <v>752</v>
      </c>
      <c r="D266" s="27">
        <v>6</v>
      </c>
      <c r="E266" s="27">
        <v>0</v>
      </c>
      <c r="F266" s="27">
        <v>3</v>
      </c>
      <c r="G266" s="27">
        <v>0</v>
      </c>
      <c r="H266" s="27">
        <v>0</v>
      </c>
      <c r="I266" s="27">
        <v>0</v>
      </c>
      <c r="J266" s="27">
        <v>3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3</v>
      </c>
      <c r="T266" s="27">
        <v>42</v>
      </c>
      <c r="U266" s="27">
        <v>0</v>
      </c>
      <c r="V266" s="27">
        <v>4</v>
      </c>
      <c r="W266" s="27">
        <v>0</v>
      </c>
      <c r="X266" s="27">
        <v>528</v>
      </c>
      <c r="Y266" s="27">
        <v>3</v>
      </c>
      <c r="Z266" s="27">
        <v>0</v>
      </c>
      <c r="AA266" s="27">
        <v>1</v>
      </c>
      <c r="AB266" s="27">
        <v>153</v>
      </c>
      <c r="AC266" s="27">
        <v>0</v>
      </c>
      <c r="AD266" s="27">
        <v>6</v>
      </c>
      <c r="AE266" s="27">
        <v>0</v>
      </c>
      <c r="AF266" s="27">
        <v>0</v>
      </c>
    </row>
    <row r="267" spans="1:32">
      <c r="A267" s="26" t="s">
        <v>716</v>
      </c>
      <c r="B267" s="27" t="s">
        <v>286</v>
      </c>
      <c r="C267" s="28">
        <v>3670</v>
      </c>
      <c r="D267" s="27">
        <v>258</v>
      </c>
      <c r="E267" s="27">
        <v>0</v>
      </c>
      <c r="F267" s="27">
        <v>36</v>
      </c>
      <c r="G267" s="27">
        <v>1</v>
      </c>
      <c r="H267" s="27">
        <v>0</v>
      </c>
      <c r="I267" s="27">
        <v>0</v>
      </c>
      <c r="J267" s="27">
        <v>5</v>
      </c>
      <c r="K267" s="27">
        <v>0</v>
      </c>
      <c r="L267" s="27">
        <v>1</v>
      </c>
      <c r="M267" s="27">
        <v>0</v>
      </c>
      <c r="N267" s="27">
        <v>0</v>
      </c>
      <c r="O267" s="27">
        <v>1</v>
      </c>
      <c r="P267" s="27">
        <v>0</v>
      </c>
      <c r="Q267" s="27">
        <v>0</v>
      </c>
      <c r="R267" s="27">
        <v>0</v>
      </c>
      <c r="S267" s="27">
        <v>7</v>
      </c>
      <c r="T267" s="27">
        <v>2435</v>
      </c>
      <c r="U267" s="27">
        <v>72</v>
      </c>
      <c r="V267" s="27">
        <v>1</v>
      </c>
      <c r="W267" s="27">
        <v>5</v>
      </c>
      <c r="X267" s="27">
        <v>536</v>
      </c>
      <c r="Y267" s="27">
        <v>13</v>
      </c>
      <c r="Z267" s="27">
        <v>0</v>
      </c>
      <c r="AA267" s="27">
        <v>1</v>
      </c>
      <c r="AB267" s="27">
        <v>265</v>
      </c>
      <c r="AC267" s="27">
        <v>0</v>
      </c>
      <c r="AD267" s="27">
        <v>31</v>
      </c>
      <c r="AE267" s="27">
        <v>0</v>
      </c>
      <c r="AF267" s="27">
        <v>2</v>
      </c>
    </row>
    <row r="268" spans="1:32">
      <c r="A268" s="26" t="s">
        <v>716</v>
      </c>
      <c r="B268" s="27" t="s">
        <v>287</v>
      </c>
      <c r="C268" s="28">
        <v>1854</v>
      </c>
      <c r="D268" s="27">
        <v>179</v>
      </c>
      <c r="E268" s="27">
        <v>0</v>
      </c>
      <c r="F268" s="27">
        <v>126</v>
      </c>
      <c r="G268" s="27">
        <v>0</v>
      </c>
      <c r="H268" s="27">
        <v>0</v>
      </c>
      <c r="I268" s="27">
        <v>0</v>
      </c>
      <c r="J268" s="27">
        <v>34</v>
      </c>
      <c r="K268" s="27">
        <v>0</v>
      </c>
      <c r="L268" s="27">
        <v>2</v>
      </c>
      <c r="M268" s="27">
        <v>0</v>
      </c>
      <c r="N268" s="27">
        <v>0</v>
      </c>
      <c r="O268" s="27">
        <v>5</v>
      </c>
      <c r="P268" s="27">
        <v>0</v>
      </c>
      <c r="Q268" s="27">
        <v>0</v>
      </c>
      <c r="R268" s="27">
        <v>2</v>
      </c>
      <c r="S268" s="27">
        <v>5</v>
      </c>
      <c r="T268" s="27">
        <v>130</v>
      </c>
      <c r="U268" s="27">
        <v>49</v>
      </c>
      <c r="V268" s="27">
        <v>1</v>
      </c>
      <c r="W268" s="27">
        <v>5</v>
      </c>
      <c r="X268" s="27">
        <v>1123</v>
      </c>
      <c r="Y268" s="27">
        <v>7</v>
      </c>
      <c r="Z268" s="27">
        <v>0</v>
      </c>
      <c r="AA268" s="27">
        <v>0</v>
      </c>
      <c r="AB268" s="27">
        <v>154</v>
      </c>
      <c r="AC268" s="27">
        <v>0</v>
      </c>
      <c r="AD268" s="27">
        <v>31</v>
      </c>
      <c r="AE268" s="27">
        <v>0</v>
      </c>
      <c r="AF268" s="27">
        <v>1</v>
      </c>
    </row>
    <row r="269" spans="1:32">
      <c r="A269" s="26" t="s">
        <v>716</v>
      </c>
      <c r="B269" s="27" t="s">
        <v>288</v>
      </c>
      <c r="C269" s="27">
        <v>264</v>
      </c>
      <c r="D269" s="27">
        <v>20</v>
      </c>
      <c r="E269" s="27">
        <v>0</v>
      </c>
      <c r="F269" s="27">
        <v>37</v>
      </c>
      <c r="G269" s="27">
        <v>7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1</v>
      </c>
      <c r="T269" s="27">
        <v>52</v>
      </c>
      <c r="U269" s="27">
        <v>0</v>
      </c>
      <c r="V269" s="27">
        <v>0</v>
      </c>
      <c r="W269" s="27">
        <v>2</v>
      </c>
      <c r="X269" s="27">
        <v>125</v>
      </c>
      <c r="Y269" s="27">
        <v>0</v>
      </c>
      <c r="Z269" s="27">
        <v>0</v>
      </c>
      <c r="AA269" s="27">
        <v>0</v>
      </c>
      <c r="AB269" s="27">
        <v>19</v>
      </c>
      <c r="AC269" s="27">
        <v>0</v>
      </c>
      <c r="AD269" s="27">
        <v>4</v>
      </c>
      <c r="AE269" s="27">
        <v>0</v>
      </c>
      <c r="AF269" s="27">
        <v>0</v>
      </c>
    </row>
    <row r="270" spans="1:32">
      <c r="A270" s="26" t="s">
        <v>716</v>
      </c>
      <c r="B270" s="27" t="s">
        <v>289</v>
      </c>
      <c r="C270" s="28">
        <v>6089</v>
      </c>
      <c r="D270" s="27">
        <v>2577</v>
      </c>
      <c r="E270" s="27">
        <v>0</v>
      </c>
      <c r="F270" s="27">
        <v>28</v>
      </c>
      <c r="G270" s="27">
        <v>1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6</v>
      </c>
      <c r="T270" s="27">
        <v>1630</v>
      </c>
      <c r="U270" s="27">
        <v>13</v>
      </c>
      <c r="V270" s="27">
        <v>0</v>
      </c>
      <c r="W270" s="27">
        <v>0</v>
      </c>
      <c r="X270" s="27">
        <v>637</v>
      </c>
      <c r="Y270" s="27">
        <v>0</v>
      </c>
      <c r="Z270" s="27">
        <v>0</v>
      </c>
      <c r="AA270" s="27">
        <v>0</v>
      </c>
      <c r="AB270" s="27">
        <v>178</v>
      </c>
      <c r="AC270" s="27">
        <v>0</v>
      </c>
      <c r="AD270" s="27">
        <v>117</v>
      </c>
      <c r="AE270" s="27">
        <v>0</v>
      </c>
      <c r="AF270" s="27">
        <v>902</v>
      </c>
    </row>
    <row r="271" spans="1:32">
      <c r="A271" s="26" t="s">
        <v>716</v>
      </c>
      <c r="B271" s="27" t="s">
        <v>290</v>
      </c>
      <c r="C271" s="27">
        <v>366</v>
      </c>
      <c r="D271" s="27">
        <v>7</v>
      </c>
      <c r="E271" s="27">
        <v>0</v>
      </c>
      <c r="F271" s="27">
        <v>7</v>
      </c>
      <c r="G271" s="27">
        <v>0</v>
      </c>
      <c r="H271" s="27">
        <v>0</v>
      </c>
      <c r="I271" s="27">
        <v>0</v>
      </c>
      <c r="J271" s="27">
        <v>2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26</v>
      </c>
      <c r="U271" s="27">
        <v>0</v>
      </c>
      <c r="V271" s="27">
        <v>1</v>
      </c>
      <c r="W271" s="27">
        <v>0</v>
      </c>
      <c r="X271" s="27">
        <v>237</v>
      </c>
      <c r="Y271" s="27">
        <v>22</v>
      </c>
      <c r="Z271" s="27">
        <v>0</v>
      </c>
      <c r="AA271" s="27">
        <v>1</v>
      </c>
      <c r="AB271" s="27">
        <v>57</v>
      </c>
      <c r="AC271" s="27">
        <v>0</v>
      </c>
      <c r="AD271" s="27">
        <v>6</v>
      </c>
      <c r="AE271" s="27">
        <v>0</v>
      </c>
      <c r="AF271" s="27">
        <v>0</v>
      </c>
    </row>
    <row r="272" spans="1:32">
      <c r="A272" s="26" t="s">
        <v>716</v>
      </c>
      <c r="B272" s="27" t="s">
        <v>291</v>
      </c>
      <c r="C272" s="28">
        <v>3598</v>
      </c>
      <c r="D272" s="27">
        <v>502</v>
      </c>
      <c r="E272" s="27">
        <v>0</v>
      </c>
      <c r="F272" s="27">
        <v>22</v>
      </c>
      <c r="G272" s="27">
        <v>0</v>
      </c>
      <c r="H272" s="27">
        <v>0</v>
      </c>
      <c r="I272" s="27">
        <v>0</v>
      </c>
      <c r="J272" s="27">
        <v>3</v>
      </c>
      <c r="K272" s="27">
        <v>0</v>
      </c>
      <c r="L272" s="27">
        <v>16</v>
      </c>
      <c r="M272" s="27">
        <v>0</v>
      </c>
      <c r="N272" s="27">
        <v>0</v>
      </c>
      <c r="O272" s="27">
        <v>6</v>
      </c>
      <c r="P272" s="27">
        <v>0</v>
      </c>
      <c r="Q272" s="27">
        <v>0</v>
      </c>
      <c r="R272" s="27">
        <v>0</v>
      </c>
      <c r="S272" s="27">
        <v>4</v>
      </c>
      <c r="T272" s="27">
        <v>1835</v>
      </c>
      <c r="U272" s="27">
        <v>1</v>
      </c>
      <c r="V272" s="27">
        <v>0</v>
      </c>
      <c r="W272" s="27">
        <v>5</v>
      </c>
      <c r="X272" s="27">
        <v>939</v>
      </c>
      <c r="Y272" s="27">
        <v>10</v>
      </c>
      <c r="Z272" s="27">
        <v>0</v>
      </c>
      <c r="AA272" s="27">
        <v>2</v>
      </c>
      <c r="AB272" s="27">
        <v>227</v>
      </c>
      <c r="AC272" s="27">
        <v>0</v>
      </c>
      <c r="AD272" s="27">
        <v>22</v>
      </c>
      <c r="AE272" s="27">
        <v>0</v>
      </c>
      <c r="AF272" s="27">
        <v>4</v>
      </c>
    </row>
    <row r="273" spans="1:32">
      <c r="A273" s="26" t="s">
        <v>716</v>
      </c>
      <c r="B273" s="27" t="s">
        <v>292</v>
      </c>
      <c r="C273" s="28">
        <v>9127</v>
      </c>
      <c r="D273" s="27">
        <v>1686</v>
      </c>
      <c r="E273" s="27">
        <v>0</v>
      </c>
      <c r="F273" s="27">
        <v>112</v>
      </c>
      <c r="G273" s="27">
        <v>2</v>
      </c>
      <c r="H273" s="27">
        <v>0</v>
      </c>
      <c r="I273" s="27">
        <v>0</v>
      </c>
      <c r="J273" s="27">
        <v>15</v>
      </c>
      <c r="K273" s="27">
        <v>0</v>
      </c>
      <c r="L273" s="27">
        <v>0</v>
      </c>
      <c r="M273" s="27">
        <v>0</v>
      </c>
      <c r="N273" s="27">
        <v>0</v>
      </c>
      <c r="O273" s="27">
        <v>5</v>
      </c>
      <c r="P273" s="27">
        <v>0</v>
      </c>
      <c r="Q273" s="27">
        <v>0</v>
      </c>
      <c r="R273" s="27">
        <v>2</v>
      </c>
      <c r="S273" s="27">
        <v>22</v>
      </c>
      <c r="T273" s="27">
        <v>2773</v>
      </c>
      <c r="U273" s="27">
        <v>83</v>
      </c>
      <c r="V273" s="27">
        <v>33</v>
      </c>
      <c r="W273" s="27">
        <v>13</v>
      </c>
      <c r="X273" s="27">
        <v>3337</v>
      </c>
      <c r="Y273" s="27">
        <v>30</v>
      </c>
      <c r="Z273" s="27">
        <v>0</v>
      </c>
      <c r="AA273" s="27">
        <v>1</v>
      </c>
      <c r="AB273" s="27">
        <v>931</v>
      </c>
      <c r="AC273" s="27">
        <v>0</v>
      </c>
      <c r="AD273" s="27">
        <v>42</v>
      </c>
      <c r="AE273" s="27">
        <v>0</v>
      </c>
      <c r="AF273" s="27">
        <v>40</v>
      </c>
    </row>
    <row r="274" spans="1:32">
      <c r="A274" s="26" t="s">
        <v>716</v>
      </c>
      <c r="B274" s="27" t="s">
        <v>293</v>
      </c>
      <c r="C274" s="28">
        <v>2477</v>
      </c>
      <c r="D274" s="27">
        <v>628</v>
      </c>
      <c r="E274" s="27">
        <v>0</v>
      </c>
      <c r="F274" s="27">
        <v>37</v>
      </c>
      <c r="G274" s="27">
        <v>0</v>
      </c>
      <c r="H274" s="27">
        <v>0</v>
      </c>
      <c r="I274" s="27">
        <v>0</v>
      </c>
      <c r="J274" s="27">
        <v>5</v>
      </c>
      <c r="K274" s="27">
        <v>0</v>
      </c>
      <c r="L274" s="27">
        <v>1</v>
      </c>
      <c r="M274" s="27">
        <v>2</v>
      </c>
      <c r="N274" s="27">
        <v>0</v>
      </c>
      <c r="O274" s="27">
        <v>2</v>
      </c>
      <c r="P274" s="27">
        <v>0</v>
      </c>
      <c r="Q274" s="27">
        <v>0</v>
      </c>
      <c r="R274" s="27">
        <v>2</v>
      </c>
      <c r="S274" s="27">
        <v>11</v>
      </c>
      <c r="T274" s="27">
        <v>1112</v>
      </c>
      <c r="U274" s="27">
        <v>9</v>
      </c>
      <c r="V274" s="27">
        <v>7</v>
      </c>
      <c r="W274" s="27">
        <v>3</v>
      </c>
      <c r="X274" s="27">
        <v>420</v>
      </c>
      <c r="Y274" s="27">
        <v>33</v>
      </c>
      <c r="Z274" s="27">
        <v>0</v>
      </c>
      <c r="AA274" s="27">
        <v>7</v>
      </c>
      <c r="AB274" s="27">
        <v>114</v>
      </c>
      <c r="AC274" s="27">
        <v>0</v>
      </c>
      <c r="AD274" s="27">
        <v>36</v>
      </c>
      <c r="AE274" s="27">
        <v>0</v>
      </c>
      <c r="AF274" s="27">
        <v>48</v>
      </c>
    </row>
    <row r="275" spans="1:32">
      <c r="A275" s="26" t="s">
        <v>716</v>
      </c>
      <c r="B275" s="27" t="s">
        <v>294</v>
      </c>
      <c r="C275" s="27">
        <v>777</v>
      </c>
      <c r="D275" s="27">
        <v>82</v>
      </c>
      <c r="E275" s="27">
        <v>0</v>
      </c>
      <c r="F275" s="27">
        <v>62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3</v>
      </c>
      <c r="P275" s="27">
        <v>0</v>
      </c>
      <c r="Q275" s="27">
        <v>0</v>
      </c>
      <c r="R275" s="27">
        <v>1</v>
      </c>
      <c r="S275" s="27">
        <v>5</v>
      </c>
      <c r="T275" s="27">
        <v>349</v>
      </c>
      <c r="U275" s="27">
        <v>0</v>
      </c>
      <c r="V275" s="27">
        <v>0</v>
      </c>
      <c r="W275" s="27">
        <v>1</v>
      </c>
      <c r="X275" s="27">
        <v>186</v>
      </c>
      <c r="Y275" s="27">
        <v>11</v>
      </c>
      <c r="Z275" s="27">
        <v>0</v>
      </c>
      <c r="AA275" s="27">
        <v>0</v>
      </c>
      <c r="AB275" s="27">
        <v>54</v>
      </c>
      <c r="AC275" s="27">
        <v>0</v>
      </c>
      <c r="AD275" s="27">
        <v>21</v>
      </c>
      <c r="AE275" s="27">
        <v>0</v>
      </c>
      <c r="AF275" s="27">
        <v>7</v>
      </c>
    </row>
    <row r="276" spans="1:32">
      <c r="A276" s="26" t="s">
        <v>716</v>
      </c>
      <c r="B276" s="27" t="s">
        <v>295</v>
      </c>
      <c r="C276" s="28">
        <v>2193</v>
      </c>
      <c r="D276" s="27">
        <v>318</v>
      </c>
      <c r="E276" s="27">
        <v>0</v>
      </c>
      <c r="F276" s="27">
        <v>74</v>
      </c>
      <c r="G276" s="27">
        <v>0</v>
      </c>
      <c r="H276" s="27">
        <v>0</v>
      </c>
      <c r="I276" s="27">
        <v>0</v>
      </c>
      <c r="J276" s="27">
        <v>11</v>
      </c>
      <c r="K276" s="27">
        <v>0</v>
      </c>
      <c r="L276" s="27">
        <v>0</v>
      </c>
      <c r="M276" s="27">
        <v>0</v>
      </c>
      <c r="N276" s="27">
        <v>0</v>
      </c>
      <c r="O276" s="27">
        <v>4</v>
      </c>
      <c r="P276" s="27">
        <v>0</v>
      </c>
      <c r="Q276" s="27">
        <v>0</v>
      </c>
      <c r="R276" s="27">
        <v>3</v>
      </c>
      <c r="S276" s="27">
        <v>1</v>
      </c>
      <c r="T276" s="27">
        <v>435</v>
      </c>
      <c r="U276" s="27">
        <v>21</v>
      </c>
      <c r="V276" s="27">
        <v>2</v>
      </c>
      <c r="W276" s="27">
        <v>1</v>
      </c>
      <c r="X276" s="27">
        <v>1121</v>
      </c>
      <c r="Y276" s="27">
        <v>5</v>
      </c>
      <c r="Z276" s="27">
        <v>0</v>
      </c>
      <c r="AA276" s="27">
        <v>2</v>
      </c>
      <c r="AB276" s="27">
        <v>159</v>
      </c>
      <c r="AC276" s="27">
        <v>0</v>
      </c>
      <c r="AD276" s="27">
        <v>33</v>
      </c>
      <c r="AE276" s="27">
        <v>0</v>
      </c>
      <c r="AF276" s="27">
        <v>3</v>
      </c>
    </row>
    <row r="277" spans="1:32">
      <c r="A277" s="26" t="s">
        <v>716</v>
      </c>
      <c r="B277" s="27" t="s">
        <v>296</v>
      </c>
      <c r="C277" s="28">
        <v>2652</v>
      </c>
      <c r="D277" s="27">
        <v>396</v>
      </c>
      <c r="E277" s="27">
        <v>0</v>
      </c>
      <c r="F277" s="27">
        <v>80</v>
      </c>
      <c r="G277" s="27">
        <v>1</v>
      </c>
      <c r="H277" s="27">
        <v>0</v>
      </c>
      <c r="I277" s="27">
        <v>0</v>
      </c>
      <c r="J277" s="27">
        <v>11</v>
      </c>
      <c r="K277" s="27">
        <v>0</v>
      </c>
      <c r="L277" s="27">
        <v>1</v>
      </c>
      <c r="M277" s="27">
        <v>0</v>
      </c>
      <c r="N277" s="27">
        <v>0</v>
      </c>
      <c r="O277" s="27">
        <v>5</v>
      </c>
      <c r="P277" s="27">
        <v>0</v>
      </c>
      <c r="Q277" s="27">
        <v>0</v>
      </c>
      <c r="R277" s="27">
        <v>0</v>
      </c>
      <c r="S277" s="27">
        <v>22</v>
      </c>
      <c r="T277" s="27">
        <v>1081</v>
      </c>
      <c r="U277" s="27">
        <v>58</v>
      </c>
      <c r="V277" s="27">
        <v>11</v>
      </c>
      <c r="W277" s="27">
        <v>6</v>
      </c>
      <c r="X277" s="27">
        <v>704</v>
      </c>
      <c r="Y277" s="27">
        <v>22</v>
      </c>
      <c r="Z277" s="27">
        <v>0</v>
      </c>
      <c r="AA277" s="27">
        <v>0</v>
      </c>
      <c r="AB277" s="27">
        <v>216</v>
      </c>
      <c r="AC277" s="27">
        <v>0</v>
      </c>
      <c r="AD277" s="27">
        <v>32</v>
      </c>
      <c r="AE277" s="27">
        <v>0</v>
      </c>
      <c r="AF277" s="27">
        <v>6</v>
      </c>
    </row>
    <row r="278" spans="1:32">
      <c r="A278" s="26" t="s">
        <v>716</v>
      </c>
      <c r="B278" s="27" t="s">
        <v>297</v>
      </c>
      <c r="C278" s="27">
        <v>419</v>
      </c>
      <c r="D278" s="27">
        <v>55</v>
      </c>
      <c r="E278" s="27">
        <v>0</v>
      </c>
      <c r="F278" s="27">
        <v>14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2</v>
      </c>
      <c r="M278" s="27">
        <v>0</v>
      </c>
      <c r="N278" s="27">
        <v>0</v>
      </c>
      <c r="O278" s="27">
        <v>7</v>
      </c>
      <c r="P278" s="27">
        <v>0</v>
      </c>
      <c r="Q278" s="27">
        <v>0</v>
      </c>
      <c r="R278" s="27">
        <v>0</v>
      </c>
      <c r="S278" s="27">
        <v>1</v>
      </c>
      <c r="T278" s="27">
        <v>77</v>
      </c>
      <c r="U278" s="27">
        <v>0</v>
      </c>
      <c r="V278" s="27">
        <v>0</v>
      </c>
      <c r="W278" s="27">
        <v>0</v>
      </c>
      <c r="X278" s="27">
        <v>219</v>
      </c>
      <c r="Y278" s="27">
        <v>10</v>
      </c>
      <c r="Z278" s="27">
        <v>0</v>
      </c>
      <c r="AA278" s="27">
        <v>0</v>
      </c>
      <c r="AB278" s="27">
        <v>26</v>
      </c>
      <c r="AC278" s="27">
        <v>0</v>
      </c>
      <c r="AD278" s="27">
        <v>8</v>
      </c>
      <c r="AE278" s="27">
        <v>0</v>
      </c>
      <c r="AF278" s="27">
        <v>0</v>
      </c>
    </row>
    <row r="279" spans="1:32">
      <c r="A279" s="26" t="s">
        <v>716</v>
      </c>
      <c r="B279" s="27" t="s">
        <v>298</v>
      </c>
      <c r="C279" s="28">
        <v>1357</v>
      </c>
      <c r="D279" s="27">
        <v>95</v>
      </c>
      <c r="E279" s="27">
        <v>0</v>
      </c>
      <c r="F279" s="27">
        <v>30</v>
      </c>
      <c r="G279" s="27">
        <v>0</v>
      </c>
      <c r="H279" s="27">
        <v>0</v>
      </c>
      <c r="I279" s="27">
        <v>0</v>
      </c>
      <c r="J279" s="27">
        <v>22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2</v>
      </c>
      <c r="T279" s="27">
        <v>209</v>
      </c>
      <c r="U279" s="27">
        <v>117</v>
      </c>
      <c r="V279" s="27">
        <v>2</v>
      </c>
      <c r="W279" s="27">
        <v>2</v>
      </c>
      <c r="X279" s="27">
        <v>686</v>
      </c>
      <c r="Y279" s="27">
        <v>11</v>
      </c>
      <c r="Z279" s="27">
        <v>0</v>
      </c>
      <c r="AA279" s="27">
        <v>0</v>
      </c>
      <c r="AB279" s="27">
        <v>130</v>
      </c>
      <c r="AC279" s="27">
        <v>0</v>
      </c>
      <c r="AD279" s="27">
        <v>49</v>
      </c>
      <c r="AE279" s="27">
        <v>0</v>
      </c>
      <c r="AF279" s="27">
        <v>2</v>
      </c>
    </row>
    <row r="280" spans="1:32">
      <c r="A280" s="26" t="s">
        <v>716</v>
      </c>
      <c r="B280" s="27" t="s">
        <v>299</v>
      </c>
      <c r="C280" s="27">
        <v>565</v>
      </c>
      <c r="D280" s="27">
        <v>120</v>
      </c>
      <c r="E280" s="27">
        <v>0</v>
      </c>
      <c r="F280" s="27">
        <v>12</v>
      </c>
      <c r="G280" s="27">
        <v>0</v>
      </c>
      <c r="H280" s="27">
        <v>0</v>
      </c>
      <c r="I280" s="27">
        <v>0</v>
      </c>
      <c r="J280" s="27">
        <v>4</v>
      </c>
      <c r="K280" s="27">
        <v>0</v>
      </c>
      <c r="L280" s="27">
        <v>0</v>
      </c>
      <c r="M280" s="27">
        <v>0</v>
      </c>
      <c r="N280" s="27">
        <v>0</v>
      </c>
      <c r="O280" s="27">
        <v>2</v>
      </c>
      <c r="P280" s="27">
        <v>0</v>
      </c>
      <c r="Q280" s="27">
        <v>0</v>
      </c>
      <c r="R280" s="27">
        <v>1</v>
      </c>
      <c r="S280" s="27">
        <v>3</v>
      </c>
      <c r="T280" s="27">
        <v>72</v>
      </c>
      <c r="U280" s="27">
        <v>2</v>
      </c>
      <c r="V280" s="27">
        <v>0</v>
      </c>
      <c r="W280" s="27">
        <v>1</v>
      </c>
      <c r="X280" s="27">
        <v>219</v>
      </c>
      <c r="Y280" s="27">
        <v>27</v>
      </c>
      <c r="Z280" s="27">
        <v>0</v>
      </c>
      <c r="AA280" s="27">
        <v>2</v>
      </c>
      <c r="AB280" s="27">
        <v>94</v>
      </c>
      <c r="AC280" s="27">
        <v>0</v>
      </c>
      <c r="AD280" s="27">
        <v>14</v>
      </c>
      <c r="AE280" s="27">
        <v>0</v>
      </c>
      <c r="AF280" s="27">
        <v>3</v>
      </c>
    </row>
  </sheetData>
  <sortState ref="A2:AD221">
    <sortCondition ref="B2:B221"/>
  </sortState>
  <conditionalFormatting sqref="D2:AD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Charts</vt:lpstr>
      <vt:lpstr>Distribution</vt:lpstr>
      <vt:lpstr>Timeseries</vt:lpstr>
      <vt:lpstr>Change_name</vt:lpstr>
      <vt:lpstr>May-18</vt:lpstr>
      <vt:lpstr>Jun-18</vt:lpstr>
      <vt:lpstr>jul02-18</vt:lpstr>
      <vt:lpstr>jul-18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Nimmi Sharma</cp:lastModifiedBy>
  <dcterms:created xsi:type="dcterms:W3CDTF">2018-06-13T11:40:55Z</dcterms:created>
  <dcterms:modified xsi:type="dcterms:W3CDTF">2018-08-31T11:33:40Z</dcterms:modified>
</cp:coreProperties>
</file>