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p\Jupyter\Stat_work\Week5\"/>
    </mc:Choice>
  </mc:AlternateContent>
  <bookViews>
    <workbookView xWindow="0" yWindow="0" windowWidth="23040" windowHeight="9636" activeTab="1"/>
  </bookViews>
  <sheets>
    <sheet name="soiling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7" i="1" l="1"/>
  <c r="G9" i="1"/>
  <c r="N7" i="1"/>
  <c r="O7" i="1"/>
  <c r="P7" i="1"/>
  <c r="Q7" i="1"/>
  <c r="R7" i="1"/>
  <c r="N8" i="1"/>
  <c r="O8" i="1"/>
  <c r="P8" i="1"/>
  <c r="Q8" i="1"/>
  <c r="R8" i="1"/>
  <c r="O6" i="1"/>
  <c r="P6" i="1"/>
  <c r="Q6" i="1"/>
  <c r="R6" i="1"/>
  <c r="N6" i="1"/>
  <c r="H8" i="1"/>
  <c r="G8" i="1"/>
  <c r="N3" i="1"/>
  <c r="O3" i="1"/>
  <c r="P3" i="1"/>
  <c r="Q3" i="1"/>
  <c r="R3" i="1"/>
  <c r="N4" i="1"/>
  <c r="O4" i="1"/>
  <c r="P4" i="1"/>
  <c r="Q4" i="1"/>
  <c r="R4" i="1"/>
  <c r="O2" i="1"/>
  <c r="P2" i="1"/>
  <c r="Q2" i="1"/>
  <c r="R2" i="1"/>
  <c r="N2" i="1"/>
  <c r="H7" i="1"/>
  <c r="L3" i="1"/>
  <c r="G7" i="1" s="1"/>
  <c r="L4" i="1"/>
  <c r="L2" i="1"/>
  <c r="J5" i="1"/>
  <c r="J3" i="1"/>
  <c r="J4" i="1"/>
  <c r="J2" i="1"/>
</calcChain>
</file>

<file path=xl/sharedStrings.xml><?xml version="1.0" encoding="utf-8"?>
<sst xmlns="http://schemas.openxmlformats.org/spreadsheetml/2006/main" count="16" uniqueCount="14">
  <si>
    <t>soiling</t>
  </si>
  <si>
    <t>polymer</t>
  </si>
  <si>
    <t>mixture</t>
  </si>
  <si>
    <t>Degree of soiling</t>
  </si>
  <si>
    <t>mean</t>
  </si>
  <si>
    <t>df</t>
  </si>
  <si>
    <t>Treatment</t>
  </si>
  <si>
    <t>Error</t>
  </si>
  <si>
    <t>Total</t>
  </si>
  <si>
    <t>I</t>
  </si>
  <si>
    <t>J</t>
  </si>
  <si>
    <t>Mean Square</t>
  </si>
  <si>
    <t>Sum of square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</si>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</sst>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D11" sqref="D11:E1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D1" t="s">
        <v>2</v>
      </c>
      <c r="E1" t="s">
        <v>3</v>
      </c>
      <c r="J1" t="s">
        <v>4</v>
      </c>
    </row>
    <row r="2" spans="1:18" x14ac:dyDescent="0.3">
      <c r="A2">
        <v>0.56000000000000005</v>
      </c>
      <c r="B2">
        <v>1</v>
      </c>
      <c r="D2">
        <v>1</v>
      </c>
      <c r="E2">
        <v>0.56000000000000005</v>
      </c>
      <c r="F2">
        <v>1.1200000000000001</v>
      </c>
      <c r="G2">
        <v>0.9</v>
      </c>
      <c r="H2">
        <v>1.07</v>
      </c>
      <c r="I2">
        <v>0.94</v>
      </c>
      <c r="J2">
        <f>AVERAGE(E2:I2)</f>
        <v>0.91799999999999993</v>
      </c>
      <c r="L2">
        <f>J2-$J$5</f>
        <v>3.4666666666666623E-2</v>
      </c>
      <c r="N2">
        <f>(E2-$J2)*(E2-$J2)</f>
        <v>0.12816399999999992</v>
      </c>
      <c r="O2">
        <f t="shared" ref="O2:R2" si="0">(F2-$J2)*(F2-$J2)</f>
        <v>4.0804000000000069E-2</v>
      </c>
      <c r="P2">
        <f t="shared" si="0"/>
        <v>3.239999999999966E-4</v>
      </c>
      <c r="Q2">
        <f t="shared" si="0"/>
        <v>2.3104000000000041E-2</v>
      </c>
      <c r="R2">
        <f t="shared" si="0"/>
        <v>4.8400000000000087E-4</v>
      </c>
    </row>
    <row r="3" spans="1:18" x14ac:dyDescent="0.3">
      <c r="A3">
        <v>1.1200000000000001</v>
      </c>
      <c r="B3">
        <v>1</v>
      </c>
      <c r="D3">
        <v>2</v>
      </c>
      <c r="E3">
        <v>0.72</v>
      </c>
      <c r="F3">
        <v>0.69</v>
      </c>
      <c r="G3">
        <v>0.87</v>
      </c>
      <c r="H3">
        <v>0.78</v>
      </c>
      <c r="I3">
        <v>0.91</v>
      </c>
      <c r="J3">
        <f t="shared" ref="J3:J5" si="1">AVERAGE(E3:I3)</f>
        <v>0.79399999999999993</v>
      </c>
      <c r="L3">
        <f t="shared" ref="L3:L4" si="2">J3-$J$5</f>
        <v>-8.9333333333333376E-2</v>
      </c>
      <c r="N3">
        <f t="shared" ref="N3:N4" si="3">(E3-$J3)*(E3-$J3)</f>
        <v>5.475999999999993E-3</v>
      </c>
      <c r="O3">
        <f t="shared" ref="O3:O4" si="4">(F3-$J3)*(F3-$J3)</f>
        <v>1.0815999999999996E-2</v>
      </c>
      <c r="P3">
        <f t="shared" ref="P3:P4" si="5">(G3-$J3)*(G3-$J3)</f>
        <v>5.7760000000000103E-3</v>
      </c>
      <c r="Q3">
        <f t="shared" ref="Q3:Q4" si="6">(H3-$J3)*(H3-$J3)</f>
        <v>1.9599999999999723E-4</v>
      </c>
      <c r="R3">
        <f t="shared" ref="R3:R4" si="7">(I3-$J3)*(I3-$J3)</f>
        <v>1.3456000000000023E-2</v>
      </c>
    </row>
    <row r="4" spans="1:18" x14ac:dyDescent="0.3">
      <c r="A4">
        <v>0.9</v>
      </c>
      <c r="B4">
        <v>1</v>
      </c>
      <c r="D4">
        <v>3</v>
      </c>
      <c r="E4">
        <v>0.62</v>
      </c>
      <c r="F4">
        <v>1.08</v>
      </c>
      <c r="G4">
        <v>1.07</v>
      </c>
      <c r="H4">
        <v>0.99</v>
      </c>
      <c r="I4">
        <v>0.93</v>
      </c>
      <c r="J4">
        <f t="shared" si="1"/>
        <v>0.93800000000000006</v>
      </c>
      <c r="L4">
        <f t="shared" si="2"/>
        <v>5.4666666666666752E-2</v>
      </c>
      <c r="N4">
        <f t="shared" si="3"/>
        <v>0.10112400000000003</v>
      </c>
      <c r="O4">
        <f t="shared" si="4"/>
        <v>2.0164000000000005E-2</v>
      </c>
      <c r="P4">
        <f t="shared" si="5"/>
        <v>1.7424000000000002E-2</v>
      </c>
      <c r="Q4">
        <f t="shared" si="6"/>
        <v>2.7039999999999933E-3</v>
      </c>
      <c r="R4">
        <f t="shared" si="7"/>
        <v>6.4000000000000119E-5</v>
      </c>
    </row>
    <row r="5" spans="1:18" x14ac:dyDescent="0.3">
      <c r="A5">
        <v>1.07</v>
      </c>
      <c r="B5">
        <v>1</v>
      </c>
      <c r="J5">
        <f>AVERAGE(E2:I4)</f>
        <v>0.8833333333333333</v>
      </c>
    </row>
    <row r="6" spans="1:18" x14ac:dyDescent="0.3">
      <c r="A6">
        <v>0.94</v>
      </c>
      <c r="B6">
        <v>1</v>
      </c>
      <c r="F6" t="s">
        <v>5</v>
      </c>
      <c r="G6" t="s">
        <v>12</v>
      </c>
      <c r="H6" t="s">
        <v>11</v>
      </c>
      <c r="I6" t="s">
        <v>13</v>
      </c>
      <c r="N6">
        <f>(E2-$J$5)*(E2-$J$5)</f>
        <v>0.10454444444444438</v>
      </c>
      <c r="O6">
        <f t="shared" ref="O6:R6" si="8">(F2-$J$5)*(F2-$J$5)</f>
        <v>5.6011111111111178E-2</v>
      </c>
      <c r="P6">
        <f t="shared" si="8"/>
        <v>2.7777777777777951E-4</v>
      </c>
      <c r="Q6">
        <f t="shared" si="8"/>
        <v>3.4844444444444476E-2</v>
      </c>
      <c r="R6">
        <f t="shared" si="8"/>
        <v>3.2111111111111086E-3</v>
      </c>
    </row>
    <row r="7" spans="1:18" x14ac:dyDescent="0.3">
      <c r="A7">
        <v>0.72</v>
      </c>
      <c r="B7">
        <v>2</v>
      </c>
      <c r="E7" t="s">
        <v>6</v>
      </c>
      <c r="F7">
        <v>2</v>
      </c>
      <c r="G7">
        <f>((L2*L2)+(L3*L3)+(L4*L4))*E12</f>
        <v>6.0853333333333398E-2</v>
      </c>
      <c r="H7">
        <f>G7/(E11-1)</f>
        <v>3.0426666666666699E-2</v>
      </c>
      <c r="I7">
        <f>H7/H8</f>
        <v>0.98659749243406913</v>
      </c>
      <c r="N7">
        <f t="shared" ref="N7:N8" si="9">(E3-$J$5)*(E3-$J$5)</f>
        <v>2.6677777777777776E-2</v>
      </c>
      <c r="O7">
        <f t="shared" ref="O7:O8" si="10">(F3-$J$5)*(F3-$J$5)</f>
        <v>3.7377777777777788E-2</v>
      </c>
      <c r="P7">
        <f t="shared" ref="P7:P8" si="11">(G3-$J$5)*(G3-$J$5)</f>
        <v>1.7777777777777711E-4</v>
      </c>
      <c r="Q7">
        <f t="shared" ref="Q7:Q8" si="12">(H3-$J$5)*(H3-$J$5)</f>
        <v>1.0677777777777767E-2</v>
      </c>
      <c r="R7">
        <f t="shared" ref="R7:R8" si="13">(I3-$J$5)*(I3-$J$5)</f>
        <v>7.111111111111144E-4</v>
      </c>
    </row>
    <row r="8" spans="1:18" x14ac:dyDescent="0.3">
      <c r="A8">
        <v>0.69</v>
      </c>
      <c r="B8">
        <v>2</v>
      </c>
      <c r="E8" t="s">
        <v>7</v>
      </c>
      <c r="F8">
        <v>12</v>
      </c>
      <c r="G8">
        <f>SUM(N2:R4)</f>
        <v>0.37008000000000008</v>
      </c>
      <c r="H8">
        <f>G8/(E11*(E12-1))</f>
        <v>3.0840000000000006E-2</v>
      </c>
      <c r="N8">
        <f t="shared" si="9"/>
        <v>6.9344444444444431E-2</v>
      </c>
      <c r="O8">
        <f t="shared" si="10"/>
        <v>3.8677777777777818E-2</v>
      </c>
      <c r="P8">
        <f t="shared" si="11"/>
        <v>3.4844444444444476E-2</v>
      </c>
      <c r="Q8">
        <f t="shared" si="12"/>
        <v>1.1377777777777782E-2</v>
      </c>
      <c r="R8">
        <f t="shared" si="13"/>
        <v>2.177777777777785E-3</v>
      </c>
    </row>
    <row r="9" spans="1:18" x14ac:dyDescent="0.3">
      <c r="A9">
        <v>0.87</v>
      </c>
      <c r="B9">
        <v>2</v>
      </c>
      <c r="E9" t="s">
        <v>8</v>
      </c>
      <c r="F9">
        <v>14</v>
      </c>
      <c r="G9">
        <f>SUM(N6:R8)</f>
        <v>0.43093333333333339</v>
      </c>
    </row>
    <row r="10" spans="1:18" x14ac:dyDescent="0.3">
      <c r="A10">
        <v>0.78</v>
      </c>
      <c r="B10">
        <v>2</v>
      </c>
    </row>
    <row r="11" spans="1:18" x14ac:dyDescent="0.3">
      <c r="A11">
        <v>0.91</v>
      </c>
      <c r="B11">
        <v>2</v>
      </c>
      <c r="D11" t="s">
        <v>9</v>
      </c>
      <c r="E11">
        <v>3</v>
      </c>
    </row>
    <row r="12" spans="1:18" x14ac:dyDescent="0.3">
      <c r="A12">
        <v>0.62</v>
      </c>
      <c r="B12">
        <v>3</v>
      </c>
      <c r="D12" t="s">
        <v>10</v>
      </c>
      <c r="E12">
        <v>5</v>
      </c>
    </row>
    <row r="13" spans="1:18" x14ac:dyDescent="0.3">
      <c r="A13">
        <v>1.08</v>
      </c>
      <c r="B13">
        <v>3</v>
      </c>
    </row>
    <row r="14" spans="1:18" x14ac:dyDescent="0.3">
      <c r="A14">
        <v>1.07</v>
      </c>
      <c r="B14">
        <v>3</v>
      </c>
    </row>
    <row r="15" spans="1:18" x14ac:dyDescent="0.3">
      <c r="A15">
        <v>0.99</v>
      </c>
      <c r="B15">
        <v>3</v>
      </c>
    </row>
    <row r="16" spans="1:18" x14ac:dyDescent="0.3">
      <c r="A16">
        <v>0.93</v>
      </c>
      <c r="B16">
        <v>3</v>
      </c>
    </row>
  </sheetData>
  <pageMargins left="0.7" right="0.7" top="0.75" bottom="0.75" header="0.3" footer="0.3"/>
  <ignoredErrors>
    <ignoredError sqref="J2:J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9"/>
  <sheetViews>
    <sheetView tabSelected="1" workbookViewId="0">
      <selection activeCell="B9" sqref="B9"/>
    </sheetView>
  </sheetViews>
  <sheetFormatPr defaultRowHeight="14.4" x14ac:dyDescent="0.3"/>
  <sheetData>
    <row r="8" spans="1:2" x14ac:dyDescent="0.3">
      <c r="A8" t="s">
        <v>9</v>
      </c>
      <c r="B8">
        <v>3</v>
      </c>
    </row>
    <row r="9" spans="1:2" x14ac:dyDescent="0.3">
      <c r="A9" t="s">
        <v>10</v>
      </c>
      <c r="B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soiling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Phuwit Vititayanon</cp:lastModifiedBy>
  <dcterms:created xsi:type="dcterms:W3CDTF">2018-02-13T08:17:03Z</dcterms:created>
  <dcterms:modified xsi:type="dcterms:W3CDTF">2018-02-13T09:08:20Z</dcterms:modified>
</cp:coreProperties>
</file>