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mp\Jupyter\Stat_work\Week6\"/>
    </mc:Choice>
  </mc:AlternateContent>
  <bookViews>
    <workbookView xWindow="0" yWindow="0" windowWidth="23040" windowHeight="9636"/>
  </bookViews>
  <sheets>
    <sheet name="tomato" sheetId="1" r:id="rId1"/>
  </sheets>
  <calcPr calcId="0"/>
</workbook>
</file>

<file path=xl/calcChain.xml><?xml version="1.0" encoding="utf-8"?>
<calcChain xmlns="http://schemas.openxmlformats.org/spreadsheetml/2006/main">
  <c r="T6" i="1" l="1"/>
  <c r="F23" i="1"/>
  <c r="G23" i="1"/>
  <c r="H23" i="1"/>
  <c r="I23" i="1"/>
  <c r="J23" i="1"/>
  <c r="K23" i="1"/>
  <c r="L23" i="1"/>
  <c r="M23" i="1"/>
  <c r="N23" i="1"/>
  <c r="O23" i="1"/>
  <c r="P23" i="1"/>
  <c r="Q23" i="1"/>
  <c r="F24" i="1"/>
  <c r="G24" i="1"/>
  <c r="H24" i="1"/>
  <c r="I24" i="1"/>
  <c r="J24" i="1"/>
  <c r="K24" i="1"/>
  <c r="L24" i="1"/>
  <c r="M24" i="1"/>
  <c r="N24" i="1"/>
  <c r="O24" i="1"/>
  <c r="P24" i="1"/>
  <c r="Q24" i="1"/>
  <c r="G22" i="1"/>
  <c r="H22" i="1"/>
  <c r="I22" i="1"/>
  <c r="J22" i="1"/>
  <c r="K22" i="1"/>
  <c r="L22" i="1"/>
  <c r="M22" i="1"/>
  <c r="N22" i="1"/>
  <c r="O22" i="1"/>
  <c r="P22" i="1"/>
  <c r="Q22" i="1"/>
  <c r="F22" i="1"/>
  <c r="P20" i="1"/>
  <c r="Q20" i="1"/>
  <c r="P19" i="1"/>
  <c r="Q19" i="1"/>
  <c r="P18" i="1"/>
  <c r="Q18" i="1"/>
  <c r="O20" i="1"/>
  <c r="O19" i="1"/>
  <c r="O18" i="1"/>
  <c r="N20" i="1"/>
  <c r="M20" i="1"/>
  <c r="M19" i="1"/>
  <c r="N19" i="1"/>
  <c r="M18" i="1"/>
  <c r="N18" i="1"/>
  <c r="L20" i="1"/>
  <c r="L19" i="1"/>
  <c r="L18" i="1"/>
  <c r="J20" i="1"/>
  <c r="K20" i="1"/>
  <c r="J18" i="1"/>
  <c r="K18" i="1"/>
  <c r="J19" i="1"/>
  <c r="K19" i="1"/>
  <c r="I20" i="1"/>
  <c r="I19" i="1"/>
  <c r="I18" i="1"/>
  <c r="G20" i="1"/>
  <c r="H20" i="1"/>
  <c r="G19" i="1"/>
  <c r="H19" i="1"/>
  <c r="F20" i="1"/>
  <c r="F19" i="1"/>
  <c r="G18" i="1"/>
  <c r="H18" i="1"/>
  <c r="F18" i="1"/>
  <c r="U7" i="1"/>
  <c r="U6" i="1"/>
  <c r="T4" i="1"/>
  <c r="R4" i="1"/>
  <c r="R5" i="1"/>
  <c r="R3" i="1"/>
  <c r="T5" i="1"/>
  <c r="J16" i="1"/>
  <c r="I16" i="1"/>
  <c r="H16" i="1"/>
  <c r="G16" i="1"/>
  <c r="U5" i="1"/>
  <c r="U4" i="1"/>
  <c r="U3" i="1"/>
  <c r="T3" i="1"/>
  <c r="F12" i="1"/>
  <c r="G12" i="1"/>
  <c r="H12" i="1"/>
  <c r="I12" i="1"/>
  <c r="J12" i="1"/>
  <c r="K12" i="1"/>
  <c r="L12" i="1"/>
  <c r="M12" i="1"/>
  <c r="N12" i="1"/>
  <c r="O12" i="1"/>
  <c r="P12" i="1"/>
  <c r="Q12" i="1"/>
  <c r="F13" i="1"/>
  <c r="G13" i="1"/>
  <c r="H13" i="1"/>
  <c r="I13" i="1"/>
  <c r="J13" i="1"/>
  <c r="K13" i="1"/>
  <c r="L13" i="1"/>
  <c r="M13" i="1"/>
  <c r="N13" i="1"/>
  <c r="O13" i="1"/>
  <c r="P13" i="1"/>
  <c r="Q13" i="1"/>
  <c r="G11" i="1"/>
  <c r="H11" i="1"/>
  <c r="I11" i="1"/>
  <c r="J11" i="1"/>
  <c r="K11" i="1"/>
  <c r="L11" i="1"/>
  <c r="M11" i="1"/>
  <c r="N11" i="1"/>
  <c r="O11" i="1"/>
  <c r="P11" i="1"/>
  <c r="Q11" i="1"/>
  <c r="F11" i="1"/>
  <c r="R6" i="1"/>
</calcChain>
</file>

<file path=xl/sharedStrings.xml><?xml version="1.0" encoding="utf-8"?>
<sst xmlns="http://schemas.openxmlformats.org/spreadsheetml/2006/main" count="57" uniqueCount="18">
  <si>
    <t>Yield</t>
  </si>
  <si>
    <t>Density</t>
  </si>
  <si>
    <t>Variety</t>
  </si>
  <si>
    <t>H</t>
  </si>
  <si>
    <t>Ife</t>
  </si>
  <si>
    <t>P</t>
  </si>
  <si>
    <t>Planting Den</t>
  </si>
  <si>
    <t>I</t>
  </si>
  <si>
    <t>J</t>
  </si>
  <si>
    <t>K</t>
  </si>
  <si>
    <t>SST</t>
  </si>
  <si>
    <t>SSA</t>
  </si>
  <si>
    <t>SSB</t>
  </si>
  <si>
    <t>SSE</t>
  </si>
  <si>
    <t>SSAB</t>
  </si>
  <si>
    <t>avg</t>
  </si>
  <si>
    <t>df</t>
  </si>
  <si>
    <t>Plant 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</si>
</sst>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workbookViewId="0">
      <selection activeCell="T7" sqref="T7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F1" s="1" t="s">
        <v>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1" x14ac:dyDescent="0.3">
      <c r="A2">
        <v>10.5</v>
      </c>
      <c r="B2">
        <v>10000</v>
      </c>
      <c r="C2" t="s">
        <v>3</v>
      </c>
      <c r="E2" t="s">
        <v>2</v>
      </c>
      <c r="F2" s="1">
        <v>10000</v>
      </c>
      <c r="G2" s="1"/>
      <c r="H2" s="1"/>
      <c r="I2" s="1">
        <v>20000</v>
      </c>
      <c r="J2" s="1"/>
      <c r="K2" s="1"/>
      <c r="L2" s="1">
        <v>30000</v>
      </c>
      <c r="M2" s="1"/>
      <c r="N2" s="1"/>
      <c r="O2" s="1">
        <v>40000</v>
      </c>
      <c r="P2" s="1"/>
      <c r="Q2" s="1"/>
      <c r="U2" t="s">
        <v>16</v>
      </c>
    </row>
    <row r="3" spans="1:21" x14ac:dyDescent="0.3">
      <c r="A3">
        <v>9.1999999999999993</v>
      </c>
      <c r="B3">
        <v>10000</v>
      </c>
      <c r="C3" t="s">
        <v>3</v>
      </c>
      <c r="E3" t="s">
        <v>3</v>
      </c>
      <c r="F3">
        <v>10.5</v>
      </c>
      <c r="G3">
        <v>9.1999999999999993</v>
      </c>
      <c r="H3">
        <v>7.9</v>
      </c>
      <c r="I3">
        <v>12.8</v>
      </c>
      <c r="J3">
        <v>11.2</v>
      </c>
      <c r="K3">
        <v>13.3</v>
      </c>
      <c r="L3">
        <v>12.1</v>
      </c>
      <c r="M3">
        <v>12.6</v>
      </c>
      <c r="N3">
        <v>14</v>
      </c>
      <c r="O3">
        <v>10.8</v>
      </c>
      <c r="P3">
        <v>9.1</v>
      </c>
      <c r="Q3">
        <v>12.5</v>
      </c>
      <c r="R3">
        <f>AVERAGE(F3:Q3)</f>
        <v>11.333333333333334</v>
      </c>
      <c r="S3" t="s">
        <v>10</v>
      </c>
      <c r="T3">
        <f>SUM(F11:Q13)</f>
        <v>460.35555555555561</v>
      </c>
      <c r="U3">
        <f>F7*F8*F9-1</f>
        <v>35</v>
      </c>
    </row>
    <row r="4" spans="1:21" x14ac:dyDescent="0.3">
      <c r="A4">
        <v>7.9</v>
      </c>
      <c r="B4">
        <v>10000</v>
      </c>
      <c r="C4" t="s">
        <v>3</v>
      </c>
      <c r="E4" t="s">
        <v>4</v>
      </c>
      <c r="F4">
        <v>8.1</v>
      </c>
      <c r="G4">
        <v>8.6</v>
      </c>
      <c r="H4">
        <v>10.1</v>
      </c>
      <c r="I4">
        <v>12.7</v>
      </c>
      <c r="J4">
        <v>13.7</v>
      </c>
      <c r="K4">
        <v>11.5</v>
      </c>
      <c r="L4">
        <v>14.4</v>
      </c>
      <c r="M4">
        <v>15.4</v>
      </c>
      <c r="N4">
        <v>13.7</v>
      </c>
      <c r="O4">
        <v>11.3</v>
      </c>
      <c r="P4">
        <v>12.5</v>
      </c>
      <c r="Q4">
        <v>14.5</v>
      </c>
      <c r="R4">
        <f t="shared" ref="R4:R5" si="0">AVERAGE(F4:Q4)</f>
        <v>12.208333333333334</v>
      </c>
      <c r="S4" t="s">
        <v>11</v>
      </c>
      <c r="T4">
        <f>((R3-R6)*(R3-R6)+(R4-R6)*(R4-R6)+(R5-R6)*(R5-R6))*F8*F9</f>
        <v>327.59722222222217</v>
      </c>
      <c r="U4">
        <f>F7-1</f>
        <v>2</v>
      </c>
    </row>
    <row r="5" spans="1:21" x14ac:dyDescent="0.3">
      <c r="A5">
        <v>8.1</v>
      </c>
      <c r="B5">
        <v>10000</v>
      </c>
      <c r="C5" t="s">
        <v>4</v>
      </c>
      <c r="E5" t="s">
        <v>5</v>
      </c>
      <c r="F5">
        <v>16.100000000000001</v>
      </c>
      <c r="G5">
        <v>15.3</v>
      </c>
      <c r="H5">
        <v>17.5</v>
      </c>
      <c r="I5">
        <v>16.600000000000001</v>
      </c>
      <c r="J5">
        <v>19.2</v>
      </c>
      <c r="K5">
        <v>18.5</v>
      </c>
      <c r="L5">
        <v>20.8</v>
      </c>
      <c r="M5">
        <v>18</v>
      </c>
      <c r="N5">
        <v>21</v>
      </c>
      <c r="O5">
        <v>18.399999999999999</v>
      </c>
      <c r="P5">
        <v>18.899999999999999</v>
      </c>
      <c r="Q5">
        <v>17.2</v>
      </c>
      <c r="R5">
        <f t="shared" si="0"/>
        <v>18.125</v>
      </c>
      <c r="S5" t="s">
        <v>12</v>
      </c>
      <c r="T5">
        <f>((G16-R6)*(G16-R6)+(H16-R6)*(H16-R6)+(I16-R6)*(I16-R6)+(J16-R6)*(J16-R6))*F7*F9</f>
        <v>86.686666666666696</v>
      </c>
      <c r="U5">
        <f>F8-1</f>
        <v>3</v>
      </c>
    </row>
    <row r="6" spans="1:21" x14ac:dyDescent="0.3">
      <c r="A6">
        <v>8.6</v>
      </c>
      <c r="B6">
        <v>10000</v>
      </c>
      <c r="C6" t="s">
        <v>4</v>
      </c>
      <c r="E6" t="s">
        <v>15</v>
      </c>
      <c r="R6">
        <f>AVERAGE(F3:Q5)</f>
        <v>13.888888888888889</v>
      </c>
      <c r="S6" t="s">
        <v>13</v>
      </c>
      <c r="T6">
        <f>SUM(F22:Q24)</f>
        <v>38.04</v>
      </c>
      <c r="U6">
        <f>F7*F8*(F9-1)</f>
        <v>24</v>
      </c>
    </row>
    <row r="7" spans="1:21" x14ac:dyDescent="0.3">
      <c r="A7">
        <v>10.1</v>
      </c>
      <c r="B7">
        <v>10000</v>
      </c>
      <c r="C7" t="s">
        <v>4</v>
      </c>
      <c r="E7" t="s">
        <v>7</v>
      </c>
      <c r="F7">
        <v>3</v>
      </c>
      <c r="S7" t="s">
        <v>14</v>
      </c>
      <c r="U7">
        <f>U3-U5-U4-U6</f>
        <v>6</v>
      </c>
    </row>
    <row r="8" spans="1:21" x14ac:dyDescent="0.3">
      <c r="A8">
        <v>16.100000000000001</v>
      </c>
      <c r="B8">
        <v>10000</v>
      </c>
      <c r="C8" t="s">
        <v>5</v>
      </c>
      <c r="E8" t="s">
        <v>8</v>
      </c>
      <c r="F8">
        <v>4</v>
      </c>
    </row>
    <row r="9" spans="1:21" x14ac:dyDescent="0.3">
      <c r="A9">
        <v>15.3</v>
      </c>
      <c r="B9">
        <v>10000</v>
      </c>
      <c r="C9" t="s">
        <v>5</v>
      </c>
      <c r="E9" t="s">
        <v>9</v>
      </c>
      <c r="F9">
        <v>3</v>
      </c>
    </row>
    <row r="10" spans="1:21" x14ac:dyDescent="0.3">
      <c r="A10">
        <v>17.5</v>
      </c>
      <c r="B10">
        <v>10000</v>
      </c>
      <c r="C10" t="s">
        <v>5</v>
      </c>
    </row>
    <row r="11" spans="1:21" x14ac:dyDescent="0.3">
      <c r="A11">
        <v>12.8</v>
      </c>
      <c r="B11">
        <v>20000</v>
      </c>
      <c r="C11" t="s">
        <v>3</v>
      </c>
      <c r="F11">
        <f>(F3-$R$6)*(F3-$R$6)</f>
        <v>11.48456790123457</v>
      </c>
      <c r="G11">
        <f t="shared" ref="G11:Q11" si="1">(G3-$R$6)*(G3-$R$6)</f>
        <v>21.985679012345688</v>
      </c>
      <c r="H11">
        <f t="shared" si="1"/>
        <v>35.866790123456788</v>
      </c>
      <c r="I11">
        <f t="shared" si="1"/>
        <v>1.1856790123456784</v>
      </c>
      <c r="J11">
        <f t="shared" si="1"/>
        <v>7.2301234567901291</v>
      </c>
      <c r="K11">
        <f t="shared" si="1"/>
        <v>0.34679012345678978</v>
      </c>
      <c r="L11">
        <f t="shared" si="1"/>
        <v>3.2001234567901262</v>
      </c>
      <c r="M11">
        <f t="shared" si="1"/>
        <v>1.6612345679012366</v>
      </c>
      <c r="N11">
        <f t="shared" si="1"/>
        <v>1.2345679012345592E-2</v>
      </c>
      <c r="O11">
        <f t="shared" si="1"/>
        <v>9.5412345679012329</v>
      </c>
      <c r="P11">
        <f t="shared" si="1"/>
        <v>22.933456790123465</v>
      </c>
      <c r="Q11">
        <f t="shared" si="1"/>
        <v>1.9290123456790134</v>
      </c>
    </row>
    <row r="12" spans="1:21" x14ac:dyDescent="0.3">
      <c r="A12">
        <v>11.2</v>
      </c>
      <c r="B12">
        <v>20000</v>
      </c>
      <c r="C12" t="s">
        <v>3</v>
      </c>
      <c r="F12">
        <f t="shared" ref="F12:Q12" si="2">(F4-$R$6)*(F4-$R$6)</f>
        <v>33.511234567901241</v>
      </c>
      <c r="G12">
        <f t="shared" si="2"/>
        <v>27.972345679012353</v>
      </c>
      <c r="H12">
        <f t="shared" si="2"/>
        <v>14.355679012345684</v>
      </c>
      <c r="I12">
        <f t="shared" si="2"/>
        <v>1.4134567901234594</v>
      </c>
      <c r="J12">
        <f t="shared" si="2"/>
        <v>3.5679012345679433E-2</v>
      </c>
      <c r="K12">
        <f t="shared" si="2"/>
        <v>5.7067901234567922</v>
      </c>
      <c r="L12">
        <f t="shared" si="2"/>
        <v>0.2612345679012345</v>
      </c>
      <c r="M12">
        <f t="shared" si="2"/>
        <v>2.2834567901234566</v>
      </c>
      <c r="N12">
        <f t="shared" si="2"/>
        <v>3.5679012345679433E-2</v>
      </c>
      <c r="O12">
        <f t="shared" si="2"/>
        <v>6.7023456790123443</v>
      </c>
      <c r="P12">
        <f t="shared" si="2"/>
        <v>1.9290123456790134</v>
      </c>
      <c r="Q12">
        <f t="shared" si="2"/>
        <v>0.37345679012345628</v>
      </c>
    </row>
    <row r="13" spans="1:21" x14ac:dyDescent="0.3">
      <c r="A13">
        <v>13.3</v>
      </c>
      <c r="B13">
        <v>20000</v>
      </c>
      <c r="C13" t="s">
        <v>3</v>
      </c>
      <c r="F13">
        <f t="shared" ref="F13:Q13" si="3">(F5-$R$6)*(F5-$R$6)</f>
        <v>4.8890123456790171</v>
      </c>
      <c r="G13">
        <f t="shared" si="3"/>
        <v>1.9912345679012355</v>
      </c>
      <c r="H13">
        <f t="shared" si="3"/>
        <v>13.04012345679012</v>
      </c>
      <c r="I13">
        <f t="shared" si="3"/>
        <v>7.3501234567901292</v>
      </c>
      <c r="J13">
        <f t="shared" si="3"/>
        <v>28.207901234567888</v>
      </c>
      <c r="K13">
        <f t="shared" si="3"/>
        <v>21.262345679012341</v>
      </c>
      <c r="L13">
        <f t="shared" si="3"/>
        <v>47.763456790123463</v>
      </c>
      <c r="M13">
        <f t="shared" si="3"/>
        <v>16.901234567901231</v>
      </c>
      <c r="N13">
        <f t="shared" si="3"/>
        <v>50.567901234567898</v>
      </c>
      <c r="O13">
        <f t="shared" si="3"/>
        <v>20.350123456790108</v>
      </c>
      <c r="P13">
        <f t="shared" si="3"/>
        <v>25.111234567901217</v>
      </c>
      <c r="Q13">
        <f t="shared" si="3"/>
        <v>10.96345679012345</v>
      </c>
    </row>
    <row r="14" spans="1:21" x14ac:dyDescent="0.3">
      <c r="A14">
        <v>12.7</v>
      </c>
      <c r="B14">
        <v>20000</v>
      </c>
      <c r="C14" t="s">
        <v>4</v>
      </c>
    </row>
    <row r="15" spans="1:21" x14ac:dyDescent="0.3">
      <c r="A15">
        <v>13.7</v>
      </c>
      <c r="B15">
        <v>20000</v>
      </c>
      <c r="C15" t="s">
        <v>4</v>
      </c>
      <c r="E15" s="2" t="s">
        <v>12</v>
      </c>
      <c r="F15" s="2" t="s">
        <v>17</v>
      </c>
      <c r="G15" s="2">
        <v>10000</v>
      </c>
      <c r="H15" s="2">
        <v>20000</v>
      </c>
      <c r="I15" s="2">
        <v>30000</v>
      </c>
      <c r="J15" s="2">
        <v>40000</v>
      </c>
    </row>
    <row r="16" spans="1:21" x14ac:dyDescent="0.3">
      <c r="A16">
        <v>11.5</v>
      </c>
      <c r="B16">
        <v>20000</v>
      </c>
      <c r="C16" t="s">
        <v>4</v>
      </c>
      <c r="E16" s="2"/>
      <c r="F16" s="2" t="s">
        <v>15</v>
      </c>
      <c r="G16" s="2">
        <f>AVERAGE(F3:H5)</f>
        <v>11.477777777777778</v>
      </c>
      <c r="H16" s="2">
        <f>AVERAGE(I3:K5)</f>
        <v>14.388888888888889</v>
      </c>
      <c r="I16" s="2">
        <f>AVERAGE(L3:N5)</f>
        <v>15.777777777777779</v>
      </c>
      <c r="J16" s="2">
        <f>AVERAGE(O3:Q5)</f>
        <v>13.911111111111111</v>
      </c>
    </row>
    <row r="17" spans="1:17" x14ac:dyDescent="0.3">
      <c r="A17">
        <v>16.600000000000001</v>
      </c>
      <c r="B17">
        <v>20000</v>
      </c>
      <c r="C17" t="s">
        <v>5</v>
      </c>
    </row>
    <row r="18" spans="1:17" x14ac:dyDescent="0.3">
      <c r="A18">
        <v>19.2</v>
      </c>
      <c r="B18">
        <v>20000</v>
      </c>
      <c r="C18" t="s">
        <v>5</v>
      </c>
      <c r="F18">
        <f>AVERAGE($F$3:$H$3)</f>
        <v>9.2000000000000011</v>
      </c>
      <c r="G18">
        <f t="shared" ref="G18:H18" si="4">AVERAGE($F$3:$H$3)</f>
        <v>9.2000000000000011</v>
      </c>
      <c r="H18">
        <f t="shared" si="4"/>
        <v>9.2000000000000011</v>
      </c>
      <c r="I18">
        <f>AVERAGE($I$3:$K$3)</f>
        <v>12.433333333333332</v>
      </c>
      <c r="J18">
        <f t="shared" ref="J18:K18" si="5">AVERAGE($I$3:$K$3)</f>
        <v>12.433333333333332</v>
      </c>
      <c r="K18">
        <f t="shared" si="5"/>
        <v>12.433333333333332</v>
      </c>
      <c r="L18">
        <f>AVERAGE($L$3:$N$3)</f>
        <v>12.9</v>
      </c>
      <c r="M18">
        <f t="shared" ref="M18:N18" si="6">AVERAGE($L$3:$N$3)</f>
        <v>12.9</v>
      </c>
      <c r="N18">
        <f t="shared" si="6"/>
        <v>12.9</v>
      </c>
      <c r="O18">
        <f>AVERAGE($O$3:$Q$3)</f>
        <v>10.799999999999999</v>
      </c>
      <c r="P18">
        <f t="shared" ref="P18:Q18" si="7">AVERAGE($O$3:$Q$3)</f>
        <v>10.799999999999999</v>
      </c>
      <c r="Q18">
        <f t="shared" si="7"/>
        <v>10.799999999999999</v>
      </c>
    </row>
    <row r="19" spans="1:17" x14ac:dyDescent="0.3">
      <c r="A19">
        <v>18.5</v>
      </c>
      <c r="B19">
        <v>20000</v>
      </c>
      <c r="C19" t="s">
        <v>5</v>
      </c>
      <c r="F19">
        <f>AVERAGE($F$4:$H$4)</f>
        <v>8.9333333333333318</v>
      </c>
      <c r="G19">
        <f t="shared" ref="G19:H19" si="8">AVERAGE($F$4:$H$4)</f>
        <v>8.9333333333333318</v>
      </c>
      <c r="H19">
        <f t="shared" si="8"/>
        <v>8.9333333333333318</v>
      </c>
      <c r="I19">
        <f>AVERAGE($I$4:$K$4)</f>
        <v>12.633333333333333</v>
      </c>
      <c r="J19">
        <f t="shared" ref="J19:K19" si="9">AVERAGE($I$4:$K$4)</f>
        <v>12.633333333333333</v>
      </c>
      <c r="K19">
        <f t="shared" si="9"/>
        <v>12.633333333333333</v>
      </c>
      <c r="L19">
        <f>AVERAGE($L$4:$N$4)</f>
        <v>14.5</v>
      </c>
      <c r="M19">
        <f t="shared" ref="M19:N19" si="10">AVERAGE($L$4:$N$4)</f>
        <v>14.5</v>
      </c>
      <c r="N19">
        <f t="shared" si="10"/>
        <v>14.5</v>
      </c>
      <c r="O19">
        <f>AVERAGE($O$4:$Q$4)</f>
        <v>12.766666666666666</v>
      </c>
      <c r="P19">
        <f t="shared" ref="P19:Q19" si="11">AVERAGE($O$4:$Q$4)</f>
        <v>12.766666666666666</v>
      </c>
      <c r="Q19">
        <f t="shared" si="11"/>
        <v>12.766666666666666</v>
      </c>
    </row>
    <row r="20" spans="1:17" x14ac:dyDescent="0.3">
      <c r="A20">
        <v>12.1</v>
      </c>
      <c r="B20">
        <v>30000</v>
      </c>
      <c r="C20" t="s">
        <v>3</v>
      </c>
      <c r="F20">
        <f>AVERAGE($F$5:$H$5)</f>
        <v>16.3</v>
      </c>
      <c r="G20">
        <f t="shared" ref="G20:H20" si="12">AVERAGE($F$5:$H$5)</f>
        <v>16.3</v>
      </c>
      <c r="H20">
        <f t="shared" si="12"/>
        <v>16.3</v>
      </c>
      <c r="I20">
        <f>AVERAGE($I$5:$K$5)</f>
        <v>18.099999999999998</v>
      </c>
      <c r="J20">
        <f t="shared" ref="J20:K20" si="13">AVERAGE($I$5:$K$5)</f>
        <v>18.099999999999998</v>
      </c>
      <c r="K20">
        <f t="shared" si="13"/>
        <v>18.099999999999998</v>
      </c>
      <c r="L20">
        <f>AVERAGE($L$5:$N$5)</f>
        <v>19.933333333333334</v>
      </c>
      <c r="M20">
        <f>AVERAGE($L$5:$N$5)</f>
        <v>19.933333333333334</v>
      </c>
      <c r="N20">
        <f>AVERAGE($L$5:$N$5)</f>
        <v>19.933333333333334</v>
      </c>
      <c r="O20">
        <f>AVERAGE($O$5:$Q$5)</f>
        <v>18.166666666666668</v>
      </c>
      <c r="P20">
        <f t="shared" ref="P20:Q20" si="14">AVERAGE($O$5:$Q$5)</f>
        <v>18.166666666666668</v>
      </c>
      <c r="Q20">
        <f t="shared" si="14"/>
        <v>18.166666666666668</v>
      </c>
    </row>
    <row r="21" spans="1:17" x14ac:dyDescent="0.3">
      <c r="A21">
        <v>12.6</v>
      </c>
      <c r="B21">
        <v>30000</v>
      </c>
      <c r="C21" t="s">
        <v>3</v>
      </c>
    </row>
    <row r="22" spans="1:17" x14ac:dyDescent="0.3">
      <c r="A22">
        <v>14</v>
      </c>
      <c r="B22">
        <v>30000</v>
      </c>
      <c r="C22" t="s">
        <v>3</v>
      </c>
      <c r="F22">
        <f>(F3-F18)*(F3-F18)</f>
        <v>1.6899999999999973</v>
      </c>
      <c r="G22">
        <f t="shared" ref="G22:Q22" si="15">(G3-G18)*(G3-G18)</f>
        <v>3.1554436208840472E-30</v>
      </c>
      <c r="H22">
        <f t="shared" si="15"/>
        <v>1.6900000000000019</v>
      </c>
      <c r="I22">
        <f t="shared" si="15"/>
        <v>0.13444444444444609</v>
      </c>
      <c r="J22">
        <f t="shared" si="15"/>
        <v>1.5211111111111091</v>
      </c>
      <c r="K22">
        <f t="shared" si="15"/>
        <v>0.75111111111111506</v>
      </c>
      <c r="L22">
        <f t="shared" si="15"/>
        <v>0.64000000000000112</v>
      </c>
      <c r="M22">
        <f t="shared" si="15"/>
        <v>9.0000000000000427E-2</v>
      </c>
      <c r="N22">
        <f t="shared" si="15"/>
        <v>1.2099999999999993</v>
      </c>
      <c r="O22">
        <f t="shared" si="15"/>
        <v>3.1554436208840472E-30</v>
      </c>
      <c r="P22">
        <f t="shared" si="15"/>
        <v>2.8899999999999975</v>
      </c>
      <c r="Q22">
        <f t="shared" si="15"/>
        <v>2.8900000000000037</v>
      </c>
    </row>
    <row r="23" spans="1:17" x14ac:dyDescent="0.3">
      <c r="A23">
        <v>14.4</v>
      </c>
      <c r="B23">
        <v>30000</v>
      </c>
      <c r="C23" t="s">
        <v>4</v>
      </c>
      <c r="F23">
        <f t="shared" ref="F23:Q23" si="16">(F4-F19)*(F4-F19)</f>
        <v>0.69444444444444242</v>
      </c>
      <c r="G23">
        <f t="shared" si="16"/>
        <v>0.11111111111111033</v>
      </c>
      <c r="H23">
        <f t="shared" si="16"/>
        <v>1.3611111111111138</v>
      </c>
      <c r="I23">
        <f t="shared" si="16"/>
        <v>4.4444444444444132E-3</v>
      </c>
      <c r="J23">
        <f t="shared" si="16"/>
        <v>1.1377777777777773</v>
      </c>
      <c r="K23">
        <f t="shared" si="16"/>
        <v>1.2844444444444434</v>
      </c>
      <c r="L23">
        <f t="shared" si="16"/>
        <v>9.9999999999999291E-3</v>
      </c>
      <c r="M23">
        <f t="shared" si="16"/>
        <v>0.81000000000000061</v>
      </c>
      <c r="N23">
        <f t="shared" si="16"/>
        <v>0.64000000000000112</v>
      </c>
      <c r="O23">
        <f t="shared" si="16"/>
        <v>2.1511111111111063</v>
      </c>
      <c r="P23">
        <f t="shared" si="16"/>
        <v>7.1111111111110611E-2</v>
      </c>
      <c r="Q23">
        <f t="shared" si="16"/>
        <v>3.0044444444444478</v>
      </c>
    </row>
    <row r="24" spans="1:17" x14ac:dyDescent="0.3">
      <c r="A24">
        <v>15.4</v>
      </c>
      <c r="B24">
        <v>30000</v>
      </c>
      <c r="C24" t="s">
        <v>4</v>
      </c>
      <c r="F24">
        <f t="shared" ref="F24:Q24" si="17">(F5-F20)*(F5-F20)</f>
        <v>3.9999999999999716E-2</v>
      </c>
      <c r="G24">
        <f t="shared" si="17"/>
        <v>1</v>
      </c>
      <c r="H24">
        <f t="shared" si="17"/>
        <v>1.4399999999999984</v>
      </c>
      <c r="I24">
        <f t="shared" si="17"/>
        <v>2.2499999999999893</v>
      </c>
      <c r="J24">
        <f t="shared" si="17"/>
        <v>1.2100000000000031</v>
      </c>
      <c r="K24">
        <f t="shared" si="17"/>
        <v>0.1600000000000017</v>
      </c>
      <c r="L24">
        <f t="shared" si="17"/>
        <v>0.75111111111111195</v>
      </c>
      <c r="M24">
        <f t="shared" si="17"/>
        <v>3.7377777777777785</v>
      </c>
      <c r="N24">
        <f t="shared" si="17"/>
        <v>1.1377777777777773</v>
      </c>
      <c r="O24">
        <f t="shared" si="17"/>
        <v>5.4444444444443227E-2</v>
      </c>
      <c r="P24">
        <f t="shared" si="17"/>
        <v>0.53777777777777391</v>
      </c>
      <c r="Q24">
        <f t="shared" si="17"/>
        <v>0.93444444444444807</v>
      </c>
    </row>
    <row r="25" spans="1:17" x14ac:dyDescent="0.3">
      <c r="A25">
        <v>13.7</v>
      </c>
      <c r="B25">
        <v>30000</v>
      </c>
      <c r="C25" t="s">
        <v>4</v>
      </c>
    </row>
    <row r="26" spans="1:17" x14ac:dyDescent="0.3">
      <c r="A26">
        <v>20.8</v>
      </c>
      <c r="B26">
        <v>30000</v>
      </c>
      <c r="C26" t="s">
        <v>5</v>
      </c>
    </row>
    <row r="27" spans="1:17" x14ac:dyDescent="0.3">
      <c r="A27">
        <v>18</v>
      </c>
      <c r="B27">
        <v>30000</v>
      </c>
      <c r="C27" t="s">
        <v>5</v>
      </c>
    </row>
    <row r="28" spans="1:17" x14ac:dyDescent="0.3">
      <c r="A28">
        <v>21</v>
      </c>
      <c r="B28">
        <v>30000</v>
      </c>
      <c r="C28" t="s">
        <v>5</v>
      </c>
    </row>
    <row r="29" spans="1:17" x14ac:dyDescent="0.3">
      <c r="A29">
        <v>10.8</v>
      </c>
      <c r="B29">
        <v>40000</v>
      </c>
      <c r="C29" t="s">
        <v>3</v>
      </c>
    </row>
    <row r="30" spans="1:17" x14ac:dyDescent="0.3">
      <c r="A30">
        <v>9.1</v>
      </c>
      <c r="B30">
        <v>40000</v>
      </c>
      <c r="C30" t="s">
        <v>3</v>
      </c>
    </row>
    <row r="31" spans="1:17" x14ac:dyDescent="0.3">
      <c r="A31">
        <v>12.5</v>
      </c>
      <c r="B31">
        <v>40000</v>
      </c>
      <c r="C31" t="s">
        <v>3</v>
      </c>
    </row>
    <row r="32" spans="1:17" x14ac:dyDescent="0.3">
      <c r="A32">
        <v>11.3</v>
      </c>
      <c r="B32">
        <v>40000</v>
      </c>
      <c r="C32" t="s">
        <v>4</v>
      </c>
    </row>
    <row r="33" spans="1:3" x14ac:dyDescent="0.3">
      <c r="A33">
        <v>12.5</v>
      </c>
      <c r="B33">
        <v>40000</v>
      </c>
      <c r="C33" t="s">
        <v>4</v>
      </c>
    </row>
    <row r="34" spans="1:3" x14ac:dyDescent="0.3">
      <c r="A34">
        <v>14.5</v>
      </c>
      <c r="B34">
        <v>40000</v>
      </c>
      <c r="C34" t="s">
        <v>4</v>
      </c>
    </row>
    <row r="35" spans="1:3" x14ac:dyDescent="0.3">
      <c r="A35">
        <v>18.399999999999999</v>
      </c>
      <c r="B35">
        <v>40000</v>
      </c>
      <c r="C35" t="s">
        <v>5</v>
      </c>
    </row>
    <row r="36" spans="1:3" x14ac:dyDescent="0.3">
      <c r="A36">
        <v>18.899999999999999</v>
      </c>
      <c r="B36">
        <v>40000</v>
      </c>
      <c r="C36" t="s">
        <v>5</v>
      </c>
    </row>
    <row r="37" spans="1:3" x14ac:dyDescent="0.3">
      <c r="A37">
        <v>17.2</v>
      </c>
      <c r="B37">
        <v>40000</v>
      </c>
      <c r="C37" t="s">
        <v>5</v>
      </c>
    </row>
  </sheetData>
  <mergeCells count="5">
    <mergeCell ref="F2:H2"/>
    <mergeCell ref="I2:K2"/>
    <mergeCell ref="L2:N2"/>
    <mergeCell ref="O2:Q2"/>
    <mergeCell ref="F1:Q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Phuwit Vititayanon</cp:lastModifiedBy>
  <dcterms:created xsi:type="dcterms:W3CDTF">2018-02-20T08:16:57Z</dcterms:created>
  <dcterms:modified xsi:type="dcterms:W3CDTF">2018-02-20T08:39:21Z</dcterms:modified>
</cp:coreProperties>
</file>