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02. Project Management &amp; Support\02. TK P2P\New Features\"/>
    </mc:Choice>
  </mc:AlternateContent>
  <xr:revisionPtr revIDLastSave="0" documentId="13_ncr:1_{D6332250-2A86-4FD0-84BB-4DC703B193AB}" xr6:coauthVersionLast="37" xr6:coauthVersionMax="37" xr10:uidLastSave="{00000000-0000-0000-0000-000000000000}"/>
  <bookViews>
    <workbookView xWindow="0" yWindow="0" windowWidth="14400" windowHeight="5813" activeTab="2" xr2:uid="{00000000-000D-0000-FFFF-FFFF00000000}"/>
  </bookViews>
  <sheets>
    <sheet name="Balance Summary" sheetId="2" r:id="rId1"/>
    <sheet name="CF Trend" sheetId="4" r:id="rId2"/>
    <sheet name="CF Comparison" sheetId="3" r:id="rId3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4" l="1"/>
  <c r="E16" i="4"/>
  <c r="C16" i="4" l="1"/>
  <c r="C17" i="4" l="1"/>
  <c r="D17" i="4" s="1"/>
  <c r="E17" i="4" s="1"/>
  <c r="K16" i="2" l="1"/>
  <c r="J16" i="2"/>
  <c r="I16" i="2"/>
  <c r="H16" i="2"/>
  <c r="G16" i="2"/>
  <c r="F16" i="2"/>
  <c r="E16" i="2"/>
  <c r="D16" i="2"/>
  <c r="C16" i="2"/>
  <c r="N15" i="2"/>
  <c r="M15" i="2"/>
  <c r="L15" i="2"/>
  <c r="N14" i="2"/>
  <c r="M14" i="2"/>
  <c r="L14" i="2"/>
  <c r="N13" i="2"/>
  <c r="M13" i="2"/>
  <c r="L13" i="2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16" i="2" l="1"/>
  <c r="M16" i="2"/>
  <c r="L16" i="2"/>
</calcChain>
</file>

<file path=xl/sharedStrings.xml><?xml version="1.0" encoding="utf-8"?>
<sst xmlns="http://schemas.openxmlformats.org/spreadsheetml/2006/main" count="71" uniqueCount="44">
  <si>
    <t>BCEL ITECC Mall</t>
  </si>
  <si>
    <t>BCEL ITECC Savan</t>
  </si>
  <si>
    <t>BCEL Ocean Park</t>
  </si>
  <si>
    <t>Total</t>
  </si>
  <si>
    <t>Opening Balance</t>
  </si>
  <si>
    <t>LAK</t>
  </si>
  <si>
    <t>THB</t>
  </si>
  <si>
    <t>USD</t>
  </si>
  <si>
    <t>Cash In</t>
  </si>
  <si>
    <t>Cash Out</t>
  </si>
  <si>
    <t>Closing Balance</t>
  </si>
  <si>
    <t>In '000</t>
  </si>
  <si>
    <t>In Million LAK</t>
  </si>
  <si>
    <t>Var %</t>
  </si>
  <si>
    <t>Total Cash In</t>
  </si>
  <si>
    <t>Total Cash Out</t>
  </si>
  <si>
    <t>Net Cash</t>
  </si>
  <si>
    <t>Date From:</t>
  </si>
  <si>
    <t>Date To:</t>
  </si>
  <si>
    <t>07/2020</t>
  </si>
  <si>
    <t>05/2020</t>
  </si>
  <si>
    <t>Exhibition</t>
  </si>
  <si>
    <t>Banquet</t>
  </si>
  <si>
    <t>Itecc Shopping Mall</t>
  </si>
  <si>
    <t>Headquarters</t>
  </si>
  <si>
    <t>Itecc Savan</t>
  </si>
  <si>
    <t xml:space="preserve"> Ocean Park</t>
  </si>
  <si>
    <t>TKK Shopping Mall</t>
  </si>
  <si>
    <t>Business Unit</t>
  </si>
  <si>
    <t>From Operating Activities</t>
  </si>
  <si>
    <t>Related to Operation</t>
  </si>
  <si>
    <t>From Financing Activities</t>
  </si>
  <si>
    <t>From Investing Activities</t>
  </si>
  <si>
    <t>-</t>
  </si>
  <si>
    <t>05</t>
  </si>
  <si>
    <t>06</t>
  </si>
  <si>
    <t>07</t>
  </si>
  <si>
    <t>Month</t>
  </si>
  <si>
    <t>07 AC</t>
  </si>
  <si>
    <t>07 FC</t>
  </si>
  <si>
    <t>n/a</t>
  </si>
  <si>
    <t>From Operation</t>
  </si>
  <si>
    <t>From Exchange &amp; Transfer in</t>
  </si>
  <si>
    <t>Exchange &amp; Transfer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</si>
</sst>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#,##0_ ;\-#,##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7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0" fillId="3" borderId="0" xfId="0" applyFill="1"/>
    <xf numFmtId="165" fontId="0" fillId="0" borderId="8" xfId="1" applyNumberFormat="1" applyFont="1" applyBorder="1"/>
    <xf numFmtId="165" fontId="0" fillId="0" borderId="6" xfId="1" applyNumberFormat="1" applyFont="1" applyBorder="1"/>
    <xf numFmtId="165" fontId="3" fillId="5" borderId="6" xfId="1" applyNumberFormat="1" applyFont="1" applyFill="1" applyBorder="1"/>
    <xf numFmtId="0" fontId="5" fillId="3" borderId="0" xfId="0" applyFont="1" applyFill="1" applyAlignment="1">
      <alignment horizontal="right"/>
    </xf>
    <xf numFmtId="0" fontId="2" fillId="6" borderId="9" xfId="0" applyFont="1" applyFill="1" applyBorder="1" applyAlignment="1">
      <alignment horizontal="center"/>
    </xf>
    <xf numFmtId="0" fontId="3" fillId="5" borderId="12" xfId="0" applyFont="1" applyFill="1" applyBorder="1"/>
    <xf numFmtId="166" fontId="3" fillId="5" borderId="12" xfId="0" applyNumberFormat="1" applyFont="1" applyFill="1" applyBorder="1"/>
    <xf numFmtId="166" fontId="3" fillId="5" borderId="0" xfId="0" applyNumberFormat="1" applyFont="1" applyFill="1" applyBorder="1"/>
    <xf numFmtId="9" fontId="3" fillId="5" borderId="13" xfId="2" applyFont="1" applyFill="1" applyBorder="1" applyAlignment="1">
      <alignment horizontal="right"/>
    </xf>
    <xf numFmtId="0" fontId="3" fillId="4" borderId="12" xfId="0" applyFont="1" applyFill="1" applyBorder="1"/>
    <xf numFmtId="166" fontId="3" fillId="4" borderId="12" xfId="0" applyNumberFormat="1" applyFont="1" applyFill="1" applyBorder="1"/>
    <xf numFmtId="166" fontId="3" fillId="4" borderId="0" xfId="0" applyNumberFormat="1" applyFont="1" applyFill="1" applyBorder="1"/>
    <xf numFmtId="9" fontId="3" fillId="4" borderId="13" xfId="2" applyFont="1" applyFill="1" applyBorder="1" applyAlignment="1">
      <alignment horizontal="right"/>
    </xf>
    <xf numFmtId="14" fontId="0" fillId="7" borderId="0" xfId="0" applyNumberFormat="1" applyFill="1"/>
    <xf numFmtId="17" fontId="0" fillId="7" borderId="0" xfId="0" quotePrefix="1" applyNumberFormat="1" applyFill="1" applyAlignment="1">
      <alignment horizontal="left"/>
    </xf>
    <xf numFmtId="0" fontId="0" fillId="3" borderId="0" xfId="0" applyFill="1" applyAlignment="1">
      <alignment horizontal="right"/>
    </xf>
    <xf numFmtId="166" fontId="0" fillId="3" borderId="0" xfId="0" applyNumberFormat="1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6" fontId="3" fillId="8" borderId="12" xfId="0" applyNumberFormat="1" applyFont="1" applyFill="1" applyBorder="1"/>
    <xf numFmtId="166" fontId="3" fillId="8" borderId="0" xfId="0" applyNumberFormat="1" applyFont="1" applyFill="1" applyBorder="1"/>
    <xf numFmtId="0" fontId="3" fillId="3" borderId="0" xfId="0" applyFont="1" applyFill="1" applyAlignment="1">
      <alignment horizontal="center"/>
    </xf>
    <xf numFmtId="17" fontId="0" fillId="9" borderId="0" xfId="0" quotePrefix="1" applyNumberFormat="1" applyFill="1" applyAlignment="1">
      <alignment horizontal="left"/>
    </xf>
    <xf numFmtId="0" fontId="0" fillId="9" borderId="0" xfId="0" quotePrefix="1" applyFill="1" applyAlignment="1">
      <alignment horizontal="center"/>
    </xf>
    <xf numFmtId="0" fontId="2" fillId="6" borderId="9" xfId="0" quotePrefix="1" applyNumberFormat="1" applyFont="1" applyFill="1" applyBorder="1" applyAlignment="1">
      <alignment horizontal="right"/>
    </xf>
    <xf numFmtId="0" fontId="2" fillId="6" borderId="11" xfId="0" applyNumberFormat="1" applyFont="1" applyFill="1" applyBorder="1" applyAlignment="1">
      <alignment horizontal="right"/>
    </xf>
    <xf numFmtId="0" fontId="3" fillId="10" borderId="14" xfId="0" applyFont="1" applyFill="1" applyBorder="1"/>
    <xf numFmtId="166" fontId="3" fillId="10" borderId="14" xfId="0" applyNumberFormat="1" applyFont="1" applyFill="1" applyBorder="1"/>
    <xf numFmtId="166" fontId="3" fillId="10" borderId="16" xfId="0" applyNumberFormat="1" applyFont="1" applyFill="1" applyBorder="1"/>
    <xf numFmtId="9" fontId="3" fillId="8" borderId="13" xfId="2" applyFont="1" applyFill="1" applyBorder="1" applyAlignment="1">
      <alignment horizontal="right"/>
    </xf>
    <xf numFmtId="0" fontId="3" fillId="8" borderId="12" xfId="0" applyFont="1" applyFill="1" applyBorder="1" applyAlignment="1">
      <alignment horizontal="left" indent="1"/>
    </xf>
    <xf numFmtId="0" fontId="3" fillId="4" borderId="12" xfId="0" applyFont="1" applyFill="1" applyBorder="1" applyAlignment="1">
      <alignment horizontal="left" indent="2"/>
    </xf>
    <xf numFmtId="0" fontId="2" fillId="6" borderId="11" xfId="0" quotePrefix="1" applyNumberFormat="1" applyFont="1" applyFill="1" applyBorder="1" applyAlignment="1">
      <alignment horizontal="right"/>
    </xf>
    <xf numFmtId="0" fontId="2" fillId="6" borderId="10" xfId="0" quotePrefix="1" applyNumberFormat="1" applyFont="1" applyFill="1" applyBorder="1" applyAlignment="1">
      <alignment horizontal="right"/>
    </xf>
    <xf numFmtId="166" fontId="3" fillId="4" borderId="12" xfId="0" applyNumberFormat="1" applyFont="1" applyFill="1" applyBorder="1" applyAlignment="1">
      <alignment horizontal="right"/>
    </xf>
    <xf numFmtId="166" fontId="3" fillId="4" borderId="0" xfId="0" applyNumberFormat="1" applyFont="1" applyFill="1" applyBorder="1" applyAlignment="1">
      <alignment horizontal="right"/>
    </xf>
    <xf numFmtId="166" fontId="3" fillId="4" borderId="13" xfId="0" applyNumberFormat="1" applyFont="1" applyFill="1" applyBorder="1" applyAlignment="1">
      <alignment horizontal="right"/>
    </xf>
    <xf numFmtId="166" fontId="3" fillId="5" borderId="12" xfId="0" applyNumberFormat="1" applyFont="1" applyFill="1" applyBorder="1" applyAlignment="1">
      <alignment horizontal="right"/>
    </xf>
    <xf numFmtId="166" fontId="3" fillId="5" borderId="0" xfId="0" applyNumberFormat="1" applyFont="1" applyFill="1" applyBorder="1" applyAlignment="1">
      <alignment horizontal="right"/>
    </xf>
    <xf numFmtId="166" fontId="3" fillId="5" borderId="13" xfId="0" applyNumberFormat="1" applyFont="1" applyFill="1" applyBorder="1" applyAlignment="1">
      <alignment horizontal="right"/>
    </xf>
    <xf numFmtId="166" fontId="3" fillId="8" borderId="12" xfId="0" applyNumberFormat="1" applyFont="1" applyFill="1" applyBorder="1" applyAlignment="1">
      <alignment horizontal="right"/>
    </xf>
    <xf numFmtId="166" fontId="3" fillId="8" borderId="0" xfId="0" applyNumberFormat="1" applyFont="1" applyFill="1" applyBorder="1" applyAlignment="1">
      <alignment horizontal="right"/>
    </xf>
    <xf numFmtId="166" fontId="3" fillId="8" borderId="13" xfId="0" applyNumberFormat="1" applyFont="1" applyFill="1" applyBorder="1" applyAlignment="1">
      <alignment horizontal="right"/>
    </xf>
    <xf numFmtId="166" fontId="3" fillId="4" borderId="14" xfId="0" applyNumberFormat="1" applyFont="1" applyFill="1" applyBorder="1" applyAlignment="1">
      <alignment horizontal="right"/>
    </xf>
    <xf numFmtId="166" fontId="3" fillId="4" borderId="16" xfId="0" applyNumberFormat="1" applyFont="1" applyFill="1" applyBorder="1" applyAlignment="1">
      <alignment horizontal="right"/>
    </xf>
    <xf numFmtId="166" fontId="3" fillId="4" borderId="15" xfId="0" applyNumberFormat="1" applyFont="1" applyFill="1" applyBorder="1" applyAlignment="1">
      <alignment horizontal="right"/>
    </xf>
    <xf numFmtId="0" fontId="2" fillId="6" borderId="10" xfId="0" applyNumberFormat="1" applyFont="1" applyFill="1" applyBorder="1" applyAlignment="1">
      <alignment horizontal="right"/>
    </xf>
    <xf numFmtId="9" fontId="3" fillId="10" borderId="15" xfId="2" applyFont="1" applyFill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152400</xdr:rowOff>
    </xdr:from>
    <xdr:to>
      <xdr:col>5</xdr:col>
      <xdr:colOff>361950</xdr:colOff>
      <xdr:row>3</xdr:row>
      <xdr:rowOff>28575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4B526547-4CD4-4FDD-897C-8C545BB6FB48}"/>
            </a:ext>
          </a:extLst>
        </xdr:cNvPr>
        <xdr:cNvSpPr/>
      </xdr:nvSpPr>
      <xdr:spPr>
        <a:xfrm>
          <a:off x="3543300" y="333375"/>
          <a:ext cx="342900" cy="238125"/>
        </a:xfrm>
        <a:prstGeom prst="rightArrow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1428750</xdr:colOff>
      <xdr:row>1</xdr:row>
      <xdr:rowOff>142875</xdr:rowOff>
    </xdr:from>
    <xdr:to>
      <xdr:col>1</xdr:col>
      <xdr:colOff>1771650</xdr:colOff>
      <xdr:row>3</xdr:row>
      <xdr:rowOff>19050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3C9F0DFB-4F03-4711-B13E-D42B30B762BC}"/>
            </a:ext>
          </a:extLst>
        </xdr:cNvPr>
        <xdr:cNvSpPr/>
      </xdr:nvSpPr>
      <xdr:spPr>
        <a:xfrm rot="10800000">
          <a:off x="1647825" y="323850"/>
          <a:ext cx="342900" cy="238125"/>
        </a:xfrm>
        <a:prstGeom prst="rightArrow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6"/>
  <sheetViews>
    <sheetView workbookViewId="0">
      <selection activeCell="E29" sqref="E29"/>
    </sheetView>
  </sheetViews>
  <sheetFormatPr defaultColWidth="9.1328125" defaultRowHeight="14.25" x14ac:dyDescent="0.45"/>
  <cols>
    <col min="1" max="1" width="2.3984375" style="4" customWidth="1"/>
    <col min="2" max="2" width="17.265625" style="4" bestFit="1" customWidth="1"/>
    <col min="3" max="3" width="10.59765625" style="4" bestFit="1" customWidth="1"/>
    <col min="4" max="4" width="5" style="4" bestFit="1" customWidth="1"/>
    <col min="5" max="7" width="9.265625" style="4" customWidth="1"/>
    <col min="8" max="11" width="9.265625" style="4" bestFit="1" customWidth="1"/>
    <col min="12" max="12" width="10.59765625" style="4" bestFit="1" customWidth="1"/>
    <col min="13" max="14" width="9.265625" style="4" bestFit="1" customWidth="1"/>
    <col min="15" max="16384" width="9.1328125" style="4"/>
  </cols>
  <sheetData>
    <row r="1" spans="2:14" x14ac:dyDescent="0.45">
      <c r="B1" s="4" t="s">
        <v>17</v>
      </c>
      <c r="C1" s="18">
        <v>44027</v>
      </c>
    </row>
    <row r="2" spans="2:14" x14ac:dyDescent="0.45">
      <c r="B2" s="4" t="s">
        <v>18</v>
      </c>
      <c r="C2" s="18">
        <v>44027</v>
      </c>
    </row>
    <row r="3" spans="2:14" ht="14.65" thickBot="1" x14ac:dyDescent="0.5">
      <c r="N3" s="8" t="s">
        <v>11</v>
      </c>
    </row>
    <row r="4" spans="2:14" ht="14.65" thickBot="1" x14ac:dyDescent="0.5">
      <c r="B4" s="25" t="s">
        <v>28</v>
      </c>
      <c r="C4" s="22" t="s">
        <v>4</v>
      </c>
      <c r="D4" s="22"/>
      <c r="E4" s="23"/>
      <c r="F4" s="24" t="s">
        <v>8</v>
      </c>
      <c r="G4" s="22"/>
      <c r="H4" s="23"/>
      <c r="I4" s="24" t="s">
        <v>9</v>
      </c>
      <c r="J4" s="22"/>
      <c r="K4" s="23"/>
      <c r="L4" s="24" t="s">
        <v>10</v>
      </c>
      <c r="M4" s="22"/>
      <c r="N4" s="23"/>
    </row>
    <row r="5" spans="2:14" ht="14.65" thickBot="1" x14ac:dyDescent="0.5">
      <c r="B5" s="26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1" t="s">
        <v>5</v>
      </c>
      <c r="J5" s="1" t="s">
        <v>6</v>
      </c>
      <c r="K5" s="1" t="s">
        <v>7</v>
      </c>
      <c r="L5" s="1" t="s">
        <v>5</v>
      </c>
      <c r="M5" s="1" t="s">
        <v>6</v>
      </c>
      <c r="N5" s="1" t="s">
        <v>7</v>
      </c>
    </row>
    <row r="6" spans="2:14" x14ac:dyDescent="0.45">
      <c r="B6" s="2" t="s">
        <v>24</v>
      </c>
      <c r="C6" s="5">
        <v>3000</v>
      </c>
      <c r="D6" s="5">
        <v>0</v>
      </c>
      <c r="E6" s="5">
        <v>3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f>C6+F6-I6</f>
        <v>3000</v>
      </c>
      <c r="M6" s="5">
        <f t="shared" ref="M6:N6" si="0">D6+G6-J6</f>
        <v>0</v>
      </c>
      <c r="N6" s="5">
        <f t="shared" si="0"/>
        <v>3</v>
      </c>
    </row>
    <row r="7" spans="2:14" x14ac:dyDescent="0.45">
      <c r="B7" s="2" t="s">
        <v>21</v>
      </c>
      <c r="C7" s="6">
        <v>2500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5">
        <f t="shared" ref="L7:L15" si="1">C7+F7-I7</f>
        <v>2500</v>
      </c>
      <c r="M7" s="5">
        <f t="shared" ref="M7:M15" si="2">D7+G7-J7</f>
        <v>0</v>
      </c>
      <c r="N7" s="5">
        <f t="shared" ref="N7:N15" si="3">E7+H7-K7</f>
        <v>0</v>
      </c>
    </row>
    <row r="8" spans="2:14" x14ac:dyDescent="0.45">
      <c r="B8" s="2" t="s">
        <v>22</v>
      </c>
      <c r="C8" s="6">
        <v>5000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5">
        <f t="shared" si="1"/>
        <v>5000</v>
      </c>
      <c r="M8" s="5">
        <f t="shared" si="2"/>
        <v>0</v>
      </c>
      <c r="N8" s="5">
        <f t="shared" si="3"/>
        <v>0</v>
      </c>
    </row>
    <row r="9" spans="2:14" x14ac:dyDescent="0.45">
      <c r="B9" s="2" t="s">
        <v>25</v>
      </c>
      <c r="C9" s="6">
        <v>4500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5">
        <f t="shared" si="1"/>
        <v>4500</v>
      </c>
      <c r="M9" s="5">
        <f t="shared" si="2"/>
        <v>0</v>
      </c>
      <c r="N9" s="5">
        <f t="shared" si="3"/>
        <v>0</v>
      </c>
    </row>
    <row r="10" spans="2:14" x14ac:dyDescent="0.45">
      <c r="B10" s="2" t="s">
        <v>23</v>
      </c>
      <c r="C10" s="6">
        <v>6000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5">
        <f t="shared" si="1"/>
        <v>6000</v>
      </c>
      <c r="M10" s="5">
        <f t="shared" si="2"/>
        <v>0</v>
      </c>
      <c r="N10" s="5">
        <f t="shared" si="3"/>
        <v>0</v>
      </c>
    </row>
    <row r="11" spans="2:14" x14ac:dyDescent="0.45">
      <c r="B11" s="2" t="s">
        <v>26</v>
      </c>
      <c r="C11" s="6">
        <v>550000</v>
      </c>
      <c r="D11" s="6">
        <v>500</v>
      </c>
      <c r="E11" s="6">
        <v>50</v>
      </c>
      <c r="F11" s="6">
        <v>200000</v>
      </c>
      <c r="G11" s="6">
        <v>50</v>
      </c>
      <c r="H11" s="6">
        <v>0</v>
      </c>
      <c r="I11" s="6">
        <v>150000</v>
      </c>
      <c r="J11" s="6">
        <v>43</v>
      </c>
      <c r="K11" s="6">
        <v>0</v>
      </c>
      <c r="L11" s="5">
        <f t="shared" si="1"/>
        <v>600000</v>
      </c>
      <c r="M11" s="5">
        <f t="shared" si="2"/>
        <v>507</v>
      </c>
      <c r="N11" s="5">
        <f t="shared" si="3"/>
        <v>50</v>
      </c>
    </row>
    <row r="12" spans="2:14" x14ac:dyDescent="0.45">
      <c r="B12" s="2" t="s">
        <v>0</v>
      </c>
      <c r="C12" s="6">
        <v>920000</v>
      </c>
      <c r="D12" s="6">
        <v>450</v>
      </c>
      <c r="E12" s="6">
        <v>80</v>
      </c>
      <c r="F12" s="6">
        <v>150000</v>
      </c>
      <c r="G12" s="6">
        <v>45</v>
      </c>
      <c r="H12" s="6">
        <v>3</v>
      </c>
      <c r="I12" s="6">
        <v>120000</v>
      </c>
      <c r="J12" s="6">
        <v>35</v>
      </c>
      <c r="K12" s="6">
        <v>0</v>
      </c>
      <c r="L12" s="5">
        <f t="shared" si="1"/>
        <v>950000</v>
      </c>
      <c r="M12" s="5">
        <f t="shared" si="2"/>
        <v>460</v>
      </c>
      <c r="N12" s="5">
        <f t="shared" si="3"/>
        <v>83</v>
      </c>
    </row>
    <row r="13" spans="2:14" x14ac:dyDescent="0.45">
      <c r="B13" s="2" t="s">
        <v>1</v>
      </c>
      <c r="C13" s="6">
        <v>130000</v>
      </c>
      <c r="D13" s="6">
        <v>0</v>
      </c>
      <c r="E13" s="6">
        <v>0</v>
      </c>
      <c r="F13" s="6">
        <v>40</v>
      </c>
      <c r="G13" s="6">
        <v>0</v>
      </c>
      <c r="H13" s="6">
        <v>0</v>
      </c>
      <c r="I13" s="6">
        <v>56000</v>
      </c>
      <c r="J13" s="6">
        <v>0</v>
      </c>
      <c r="K13" s="6">
        <v>0</v>
      </c>
      <c r="L13" s="5">
        <f t="shared" si="1"/>
        <v>74040</v>
      </c>
      <c r="M13" s="5">
        <f t="shared" si="2"/>
        <v>0</v>
      </c>
      <c r="N13" s="5">
        <f t="shared" si="3"/>
        <v>0</v>
      </c>
    </row>
    <row r="14" spans="2:14" x14ac:dyDescent="0.45">
      <c r="B14" s="2" t="s">
        <v>2</v>
      </c>
      <c r="C14" s="6">
        <v>58000</v>
      </c>
      <c r="D14" s="6">
        <v>0</v>
      </c>
      <c r="E14" s="6">
        <v>0</v>
      </c>
      <c r="F14" s="6">
        <v>25</v>
      </c>
      <c r="G14" s="6">
        <v>0</v>
      </c>
      <c r="H14" s="6">
        <v>0</v>
      </c>
      <c r="I14" s="6">
        <v>45000</v>
      </c>
      <c r="J14" s="6">
        <v>0</v>
      </c>
      <c r="K14" s="6">
        <v>0</v>
      </c>
      <c r="L14" s="5">
        <f t="shared" si="1"/>
        <v>13025</v>
      </c>
      <c r="M14" s="5">
        <f t="shared" si="2"/>
        <v>0</v>
      </c>
      <c r="N14" s="5">
        <f t="shared" si="3"/>
        <v>0</v>
      </c>
    </row>
    <row r="15" spans="2:14" x14ac:dyDescent="0.45">
      <c r="B15" s="2" t="s">
        <v>27</v>
      </c>
      <c r="C15" s="6">
        <v>69000</v>
      </c>
      <c r="D15" s="6">
        <v>0</v>
      </c>
      <c r="E15" s="6">
        <v>0</v>
      </c>
      <c r="F15" s="6">
        <v>15</v>
      </c>
      <c r="G15" s="6">
        <v>0</v>
      </c>
      <c r="H15" s="6">
        <v>0</v>
      </c>
      <c r="I15" s="6">
        <v>20000</v>
      </c>
      <c r="J15" s="6">
        <v>0</v>
      </c>
      <c r="K15" s="6">
        <v>0</v>
      </c>
      <c r="L15" s="5">
        <f t="shared" si="1"/>
        <v>49015</v>
      </c>
      <c r="M15" s="5">
        <f t="shared" si="2"/>
        <v>0</v>
      </c>
      <c r="N15" s="5">
        <f t="shared" si="3"/>
        <v>0</v>
      </c>
    </row>
    <row r="16" spans="2:14" x14ac:dyDescent="0.45">
      <c r="B16" s="3" t="s">
        <v>3</v>
      </c>
      <c r="C16" s="7">
        <f>SUM(C6:C15)</f>
        <v>1748000</v>
      </c>
      <c r="D16" s="7">
        <f t="shared" ref="D16:N16" si="4">SUM(D6:D15)</f>
        <v>950</v>
      </c>
      <c r="E16" s="7">
        <f t="shared" si="4"/>
        <v>133</v>
      </c>
      <c r="F16" s="7">
        <f t="shared" si="4"/>
        <v>350080</v>
      </c>
      <c r="G16" s="7">
        <f t="shared" si="4"/>
        <v>95</v>
      </c>
      <c r="H16" s="7">
        <f t="shared" si="4"/>
        <v>3</v>
      </c>
      <c r="I16" s="7">
        <f t="shared" si="4"/>
        <v>391000</v>
      </c>
      <c r="J16" s="7">
        <f t="shared" si="4"/>
        <v>78</v>
      </c>
      <c r="K16" s="7">
        <f t="shared" si="4"/>
        <v>0</v>
      </c>
      <c r="L16" s="7">
        <f t="shared" si="4"/>
        <v>1707080</v>
      </c>
      <c r="M16" s="7">
        <f t="shared" si="4"/>
        <v>967</v>
      </c>
      <c r="N16" s="7">
        <f t="shared" si="4"/>
        <v>136</v>
      </c>
    </row>
  </sheetData>
  <mergeCells count="5">
    <mergeCell ref="C4:E4"/>
    <mergeCell ref="F4:H4"/>
    <mergeCell ref="I4:K4"/>
    <mergeCell ref="L4:N4"/>
    <mergeCell ref="B4:B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7"/>
  <sheetViews>
    <sheetView workbookViewId="0">
      <selection activeCell="H13" sqref="H13"/>
    </sheetView>
  </sheetViews>
  <sheetFormatPr defaultColWidth="9.1328125" defaultRowHeight="14.25" x14ac:dyDescent="0.45"/>
  <cols>
    <col min="1" max="1" width="3" style="4" customWidth="1"/>
    <col min="2" max="2" width="28.19921875" style="4" bestFit="1" customWidth="1"/>
    <col min="3" max="3" width="8.6640625" style="4" customWidth="1"/>
    <col min="4" max="5" width="6.73046875" style="4" bestFit="1" customWidth="1"/>
    <col min="6" max="16384" width="9.1328125" style="4"/>
  </cols>
  <sheetData>
    <row r="2" spans="2:8" x14ac:dyDescent="0.45">
      <c r="C2" s="29"/>
      <c r="D2" s="29"/>
      <c r="E2" s="29"/>
    </row>
    <row r="3" spans="2:8" x14ac:dyDescent="0.45">
      <c r="B3" s="20"/>
      <c r="C3" s="30" t="s">
        <v>20</v>
      </c>
      <c r="D3" s="31" t="s">
        <v>33</v>
      </c>
      <c r="E3" s="30" t="s">
        <v>19</v>
      </c>
    </row>
    <row r="4" spans="2:8" ht="14.65" thickBot="1" x14ac:dyDescent="0.5">
      <c r="B4" s="20"/>
    </row>
    <row r="5" spans="2:8" x14ac:dyDescent="0.45">
      <c r="B5" s="9" t="s">
        <v>12</v>
      </c>
      <c r="C5" s="32" t="s">
        <v>34</v>
      </c>
      <c r="D5" s="40" t="s">
        <v>35</v>
      </c>
      <c r="E5" s="41" t="s">
        <v>36</v>
      </c>
    </row>
    <row r="6" spans="2:8" x14ac:dyDescent="0.45">
      <c r="B6" s="14" t="s">
        <v>4</v>
      </c>
      <c r="C6" s="42">
        <v>2574.4738963447994</v>
      </c>
      <c r="D6" s="43">
        <v>2239.7370815119989</v>
      </c>
      <c r="E6" s="44">
        <v>2031.7363240292721</v>
      </c>
    </row>
    <row r="7" spans="2:8" x14ac:dyDescent="0.45">
      <c r="B7" s="10" t="s">
        <v>14</v>
      </c>
      <c r="C7" s="45">
        <v>4178.2004999999999</v>
      </c>
      <c r="D7" s="46">
        <v>3870</v>
      </c>
      <c r="E7" s="47">
        <v>3850</v>
      </c>
    </row>
    <row r="8" spans="2:8" x14ac:dyDescent="0.45">
      <c r="B8" s="38" t="s">
        <v>41</v>
      </c>
      <c r="C8" s="48">
        <v>3284</v>
      </c>
      <c r="D8" s="49">
        <v>3310</v>
      </c>
      <c r="E8" s="50">
        <v>3400</v>
      </c>
      <c r="F8" s="21"/>
      <c r="G8" s="21"/>
      <c r="H8" s="21"/>
    </row>
    <row r="9" spans="2:8" x14ac:dyDescent="0.45">
      <c r="B9" s="38" t="s">
        <v>42</v>
      </c>
      <c r="C9" s="48">
        <v>894.20050000000003</v>
      </c>
      <c r="D9" s="49">
        <v>560</v>
      </c>
      <c r="E9" s="50">
        <v>450</v>
      </c>
    </row>
    <row r="10" spans="2:8" x14ac:dyDescent="0.45">
      <c r="B10" s="10" t="s">
        <v>15</v>
      </c>
      <c r="C10" s="45">
        <v>4512.9373148328004</v>
      </c>
      <c r="D10" s="46">
        <v>4078.0007574827268</v>
      </c>
      <c r="E10" s="47">
        <v>4132</v>
      </c>
    </row>
    <row r="11" spans="2:8" x14ac:dyDescent="0.45">
      <c r="B11" s="38" t="s">
        <v>30</v>
      </c>
      <c r="C11" s="48">
        <v>3659.6498148328001</v>
      </c>
      <c r="D11" s="49">
        <v>3528.0007574827268</v>
      </c>
      <c r="E11" s="50">
        <v>3702</v>
      </c>
    </row>
    <row r="12" spans="2:8" x14ac:dyDescent="0.45">
      <c r="B12" s="39" t="s">
        <v>29</v>
      </c>
      <c r="C12" s="42">
        <v>3330.4998423000002</v>
      </c>
      <c r="D12" s="43">
        <v>3444.579757482727</v>
      </c>
      <c r="E12" s="44">
        <v>3459</v>
      </c>
    </row>
    <row r="13" spans="2:8" x14ac:dyDescent="0.45">
      <c r="B13" s="39" t="s">
        <v>31</v>
      </c>
      <c r="C13" s="42">
        <v>184.51279536000001</v>
      </c>
      <c r="D13" s="43">
        <v>83.421000000000006</v>
      </c>
      <c r="E13" s="44">
        <v>83</v>
      </c>
    </row>
    <row r="14" spans="2:8" x14ac:dyDescent="0.45">
      <c r="B14" s="39" t="s">
        <v>32</v>
      </c>
      <c r="C14" s="42">
        <v>144.63717717279999</v>
      </c>
      <c r="D14" s="43">
        <v>0</v>
      </c>
      <c r="E14" s="44">
        <v>160</v>
      </c>
    </row>
    <row r="15" spans="2:8" x14ac:dyDescent="0.45">
      <c r="B15" s="38" t="s">
        <v>43</v>
      </c>
      <c r="C15" s="48">
        <v>853.28750000000002</v>
      </c>
      <c r="D15" s="49">
        <v>550</v>
      </c>
      <c r="E15" s="50">
        <v>430</v>
      </c>
    </row>
    <row r="16" spans="2:8" x14ac:dyDescent="0.45">
      <c r="B16" s="10" t="s">
        <v>16</v>
      </c>
      <c r="C16" s="45">
        <f>C7-C10</f>
        <v>-334.73681483280052</v>
      </c>
      <c r="D16" s="46">
        <f>D7-D10</f>
        <v>-208.00075748272684</v>
      </c>
      <c r="E16" s="47">
        <f>E7-E10</f>
        <v>-282</v>
      </c>
    </row>
    <row r="17" spans="2:5" ht="14.65" thickBot="1" x14ac:dyDescent="0.5">
      <c r="B17" s="34" t="s">
        <v>10</v>
      </c>
      <c r="C17" s="51">
        <f>C6+C16</f>
        <v>2239.7370815119989</v>
      </c>
      <c r="D17" s="52">
        <f>D6+D16</f>
        <v>2031.7363240292721</v>
      </c>
      <c r="E17" s="53">
        <f>E6+E16</f>
        <v>1749.7363240292721</v>
      </c>
    </row>
  </sheetData>
  <mergeCells count="1">
    <mergeCell ref="C2:E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16"/>
  <sheetViews>
    <sheetView tabSelected="1" workbookViewId="0">
      <selection activeCell="G22" sqref="G22"/>
    </sheetView>
  </sheetViews>
  <sheetFormatPr defaultColWidth="9.1328125" defaultRowHeight="14.25" x14ac:dyDescent="0.45"/>
  <cols>
    <col min="1" max="1" width="3" style="4" customWidth="1"/>
    <col min="2" max="2" width="28.19921875" style="4" bestFit="1" customWidth="1"/>
    <col min="3" max="3" width="7.46484375" style="4" bestFit="1" customWidth="1"/>
    <col min="4" max="4" width="7.3984375" style="4" customWidth="1"/>
    <col min="5" max="5" width="7.53125" style="20" customWidth="1"/>
    <col min="6" max="16384" width="9.1328125" style="4"/>
  </cols>
  <sheetData>
    <row r="2" spans="2:6" x14ac:dyDescent="0.45">
      <c r="B2" s="20" t="s">
        <v>37</v>
      </c>
      <c r="C2" s="19" t="s">
        <v>19</v>
      </c>
    </row>
    <row r="3" spans="2:6" ht="14.65" thickBot="1" x14ac:dyDescent="0.5"/>
    <row r="4" spans="2:6" x14ac:dyDescent="0.45">
      <c r="B4" s="9" t="s">
        <v>12</v>
      </c>
      <c r="C4" s="32" t="s">
        <v>38</v>
      </c>
      <c r="D4" s="33" t="s">
        <v>39</v>
      </c>
      <c r="E4" s="54" t="s">
        <v>13</v>
      </c>
    </row>
    <row r="5" spans="2:6" x14ac:dyDescent="0.45">
      <c r="B5" s="14" t="s">
        <v>4</v>
      </c>
      <c r="C5" s="15">
        <v>2574.4738963447994</v>
      </c>
      <c r="D5" s="16">
        <v>2565.9385276436001</v>
      </c>
      <c r="E5" s="17">
        <v>3.3264119967198469E-3</v>
      </c>
    </row>
    <row r="6" spans="2:6" x14ac:dyDescent="0.45">
      <c r="B6" s="10" t="s">
        <v>14</v>
      </c>
      <c r="C6" s="11">
        <v>4178.2004999999999</v>
      </c>
      <c r="D6" s="12">
        <v>3200</v>
      </c>
      <c r="E6" s="13">
        <v>0.30568765624999999</v>
      </c>
    </row>
    <row r="7" spans="2:6" x14ac:dyDescent="0.45">
      <c r="B7" s="38" t="s">
        <v>41</v>
      </c>
      <c r="C7" s="27">
        <v>3284</v>
      </c>
      <c r="D7" s="28">
        <v>3200</v>
      </c>
      <c r="E7" s="37">
        <v>2.6249999999999999E-2</v>
      </c>
      <c r="F7" s="21"/>
    </row>
    <row r="8" spans="2:6" x14ac:dyDescent="0.45">
      <c r="B8" s="38" t="s">
        <v>42</v>
      </c>
      <c r="C8" s="27">
        <v>894.20050000000003</v>
      </c>
      <c r="D8" s="28">
        <v>0</v>
      </c>
      <c r="E8" s="37" t="s">
        <v>40</v>
      </c>
    </row>
    <row r="9" spans="2:6" x14ac:dyDescent="0.45">
      <c r="B9" s="10" t="s">
        <v>15</v>
      </c>
      <c r="C9" s="11">
        <v>4512.9373148328004</v>
      </c>
      <c r="D9" s="12">
        <v>3958.3539534827269</v>
      </c>
      <c r="E9" s="13">
        <v>0.14010454038909981</v>
      </c>
    </row>
    <row r="10" spans="2:6" x14ac:dyDescent="0.45">
      <c r="B10" s="38" t="s">
        <v>30</v>
      </c>
      <c r="C10" s="27">
        <v>3659.6498148328001</v>
      </c>
      <c r="D10" s="28">
        <v>3958.3539534827269</v>
      </c>
      <c r="E10" s="37">
        <v>-7.5461705082516511E-2</v>
      </c>
    </row>
    <row r="11" spans="2:6" x14ac:dyDescent="0.45">
      <c r="B11" s="39" t="s">
        <v>29</v>
      </c>
      <c r="C11" s="15">
        <v>3330.4998423000002</v>
      </c>
      <c r="D11" s="16">
        <v>3874.932953482727</v>
      </c>
      <c r="E11" s="17">
        <v>-0.14050129840140826</v>
      </c>
    </row>
    <row r="12" spans="2:6" x14ac:dyDescent="0.45">
      <c r="B12" s="39" t="s">
        <v>31</v>
      </c>
      <c r="C12" s="15">
        <v>184.51279536000001</v>
      </c>
      <c r="D12" s="16">
        <v>83.421000000000006</v>
      </c>
      <c r="E12" s="17">
        <v>1.2118267026288345</v>
      </c>
    </row>
    <row r="13" spans="2:6" x14ac:dyDescent="0.45">
      <c r="B13" s="39" t="s">
        <v>32</v>
      </c>
      <c r="C13" s="15">
        <v>144.63717717279999</v>
      </c>
      <c r="D13" s="16">
        <v>0</v>
      </c>
      <c r="E13" s="17" t="s">
        <v>40</v>
      </c>
    </row>
    <row r="14" spans="2:6" x14ac:dyDescent="0.45">
      <c r="B14" s="38" t="s">
        <v>43</v>
      </c>
      <c r="C14" s="27">
        <v>853.28750000000002</v>
      </c>
      <c r="D14" s="28">
        <v>0</v>
      </c>
      <c r="E14" s="37" t="s">
        <v>40</v>
      </c>
    </row>
    <row r="15" spans="2:6" x14ac:dyDescent="0.45">
      <c r="B15" s="10" t="s">
        <v>16</v>
      </c>
      <c r="C15" s="11">
        <v>-334.73681483280052</v>
      </c>
      <c r="D15" s="12">
        <v>-758.35395348272687</v>
      </c>
      <c r="E15" s="13">
        <v>-0.55860081786937654</v>
      </c>
    </row>
    <row r="16" spans="2:6" ht="14.65" thickBot="1" x14ac:dyDescent="0.5">
      <c r="B16" s="34" t="s">
        <v>10</v>
      </c>
      <c r="C16" s="35">
        <v>2239.7370815119989</v>
      </c>
      <c r="D16" s="36">
        <v>1807.5845741608732</v>
      </c>
      <c r="E16" s="55">
        <v>0.23907733753024635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Balance Summary</vt:lpstr>
      <vt:lpstr>CF Trend</vt:lpstr>
      <vt:lpstr>CF Comparison</vt:lpstr>
    </vt:vector>
  </TitlesOfParts>
  <Company>Windows 10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10</dc:creator>
  <cp:lastModifiedBy>Sonlay Khanthavivanh</cp:lastModifiedBy>
  <dcterms:created xsi:type="dcterms:W3CDTF">2020-09-16T02:14:35Z</dcterms:created>
  <dcterms:modified xsi:type="dcterms:W3CDTF">2020-09-16T07:25:29Z</dcterms:modified>
</cp:coreProperties>
</file>