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\Desktop\ongoing\cn comdty\"/>
    </mc:Choice>
  </mc:AlternateContent>
  <bookViews>
    <workbookView xWindow="480" yWindow="120" windowWidth="14880" windowHeight="7635" firstSheet="5" activeTab="5"/>
  </bookViews>
  <sheets>
    <sheet name="names and correlattion" sheetId="6" r:id="rId1"/>
    <sheet name="Sheet1" sheetId="1" r:id="rId2"/>
    <sheet name="Sheet2" sheetId="2" r:id="rId3"/>
    <sheet name="Sheet3" sheetId="3" r:id="rId4"/>
    <sheet name="most popular comdty" sheetId="5" r:id="rId5"/>
    <sheet name="month char" sheetId="4" r:id="rId6"/>
  </sheets>
  <definedNames>
    <definedName name="SpreadsheetBuilder_1" hidden="1">'names and correlattion'!$B$1:$B$3</definedName>
    <definedName name="SpreadsheetBuilder_2" hidden="1">'names and correlattion'!$B$1:$B$3</definedName>
  </definedNames>
  <calcPr calcId="152511"/>
</workbook>
</file>

<file path=xl/calcChain.xml><?xml version="1.0" encoding="utf-8"?>
<calcChain xmlns="http://schemas.openxmlformats.org/spreadsheetml/2006/main">
  <c r="I13" i="5" l="1"/>
  <c r="J13" i="5"/>
  <c r="I14" i="5"/>
  <c r="J14" i="5"/>
  <c r="I15" i="5"/>
  <c r="J15" i="5"/>
  <c r="I16" i="5"/>
  <c r="J16" i="5"/>
  <c r="I17" i="5"/>
  <c r="H14" i="5"/>
  <c r="H15" i="5"/>
  <c r="H16" i="5"/>
  <c r="H17" i="5"/>
  <c r="H13" i="5"/>
  <c r="I7" i="5"/>
  <c r="J7" i="5"/>
  <c r="I8" i="5"/>
  <c r="J8" i="5"/>
  <c r="I9" i="5"/>
  <c r="J9" i="5"/>
  <c r="I10" i="5"/>
  <c r="J10" i="5"/>
  <c r="I11" i="5"/>
  <c r="J11" i="5"/>
  <c r="H8" i="5"/>
  <c r="H9" i="5"/>
  <c r="H10" i="5"/>
  <c r="H11" i="5"/>
  <c r="H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I1" i="5"/>
  <c r="J1" i="5"/>
  <c r="I2" i="5"/>
  <c r="J2" i="5"/>
  <c r="I3" i="5"/>
  <c r="J3" i="5"/>
  <c r="I4" i="5"/>
  <c r="J4" i="5"/>
  <c r="I5" i="5"/>
  <c r="H2" i="5"/>
  <c r="H3" i="5"/>
  <c r="H4" i="5"/>
  <c r="H5" i="5"/>
  <c r="F1" i="5"/>
  <c r="G1" i="5"/>
  <c r="F2" i="5"/>
  <c r="G2" i="5"/>
  <c r="F3" i="5"/>
  <c r="G3" i="5"/>
  <c r="F4" i="5"/>
  <c r="G4" i="5"/>
  <c r="F5" i="5"/>
  <c r="E2" i="5"/>
  <c r="E3" i="5"/>
  <c r="E4" i="5"/>
  <c r="E5" i="5"/>
  <c r="E1" i="5"/>
  <c r="H1" i="5" s="1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9" i="2"/>
  <c r="C5" i="3"/>
  <c r="C40" i="3"/>
  <c r="C28" i="3"/>
  <c r="C33" i="3"/>
  <c r="C8" i="3"/>
  <c r="C20" i="3"/>
  <c r="C31" i="3"/>
  <c r="C36" i="3"/>
  <c r="C13" i="3"/>
  <c r="C12" i="3"/>
  <c r="C11" i="3"/>
  <c r="C21" i="3"/>
  <c r="C7" i="3"/>
  <c r="C44" i="3"/>
  <c r="C4" i="3"/>
  <c r="C3" i="3"/>
  <c r="C43" i="3"/>
  <c r="C42" i="3"/>
  <c r="C39" i="3"/>
  <c r="C34" i="3"/>
  <c r="C27" i="3"/>
  <c r="C37" i="3"/>
  <c r="C32" i="3"/>
  <c r="C38" i="3"/>
  <c r="C29" i="3"/>
  <c r="C22" i="3"/>
  <c r="C14" i="3"/>
  <c r="C18" i="3"/>
  <c r="C45" i="3"/>
  <c r="C2" i="3"/>
  <c r="C41" i="3"/>
  <c r="C35" i="3"/>
  <c r="C6" i="3"/>
  <c r="C26" i="3"/>
  <c r="C23" i="3"/>
  <c r="C16" i="3"/>
  <c r="C25" i="3"/>
  <c r="C24" i="3"/>
  <c r="C30" i="3"/>
  <c r="C19" i="3"/>
  <c r="C15" i="3"/>
  <c r="C10" i="3"/>
  <c r="C17" i="3"/>
  <c r="C9" i="3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9" i="2"/>
  <c r="MI4" i="1"/>
  <c r="H50" i="1"/>
  <c r="E16" i="1"/>
  <c r="G20" i="1"/>
  <c r="F11" i="1"/>
  <c r="AQ4" i="1"/>
  <c r="F19" i="1"/>
  <c r="F12" i="1"/>
  <c r="EQ4" i="1"/>
  <c r="F23" i="1"/>
  <c r="F25" i="1"/>
  <c r="H26" i="1"/>
  <c r="F17" i="1"/>
  <c r="G22" i="1"/>
  <c r="H27" i="1"/>
  <c r="F51" i="1"/>
  <c r="G45" i="1"/>
  <c r="G37" i="1"/>
  <c r="E45" i="1"/>
  <c r="F47" i="1"/>
  <c r="K4" i="1"/>
  <c r="E42" i="1"/>
  <c r="AY4" i="1"/>
  <c r="F21" i="1"/>
  <c r="JO4" i="1"/>
  <c r="E50" i="1"/>
  <c r="G44" i="1"/>
  <c r="H40" i="1"/>
  <c r="H11" i="1"/>
  <c r="IQ4" i="1"/>
  <c r="H44" i="1"/>
  <c r="E34" i="1"/>
  <c r="G43" i="1"/>
  <c r="F26" i="1"/>
  <c r="G42" i="1"/>
  <c r="F40" i="1"/>
  <c r="G48" i="1"/>
  <c r="H22" i="1"/>
  <c r="G50" i="1"/>
  <c r="H24" i="1"/>
  <c r="S4" i="1"/>
  <c r="H9" i="1"/>
  <c r="CE4" i="1"/>
  <c r="F37" i="1"/>
  <c r="H30" i="1"/>
  <c r="G41" i="1"/>
  <c r="F30" i="1"/>
  <c r="E15" i="1"/>
  <c r="E31" i="1"/>
  <c r="E38" i="1"/>
  <c r="F50" i="1"/>
  <c r="DK4" i="1"/>
  <c r="F35" i="1"/>
  <c r="F39" i="1"/>
  <c r="F27" i="1"/>
  <c r="G35" i="1"/>
  <c r="H46" i="1"/>
  <c r="E36" i="1"/>
  <c r="JG4" i="1"/>
  <c r="F31" i="1"/>
  <c r="F32" i="1"/>
  <c r="H36" i="1"/>
  <c r="H23" i="1"/>
  <c r="G12" i="1"/>
  <c r="G33" i="1"/>
  <c r="II4" i="1"/>
  <c r="G30" i="1"/>
  <c r="H16" i="1"/>
  <c r="E37" i="1"/>
  <c r="F34" i="1"/>
  <c r="F22" i="1"/>
  <c r="G21" i="1"/>
  <c r="E25" i="1"/>
  <c r="H18" i="1"/>
  <c r="G24" i="1"/>
  <c r="H13" i="1"/>
  <c r="G39" i="1"/>
  <c r="H34" i="1"/>
  <c r="F18" i="1"/>
  <c r="G31" i="1"/>
  <c r="E49" i="1"/>
  <c r="HK4" i="1"/>
  <c r="F28" i="1"/>
  <c r="F24" i="1"/>
  <c r="G14" i="1"/>
  <c r="G19" i="1"/>
  <c r="LK4" i="1"/>
  <c r="F36" i="1"/>
  <c r="E14" i="1"/>
  <c r="FG4" i="1"/>
  <c r="G23" i="1"/>
  <c r="E33" i="1"/>
  <c r="H48" i="1"/>
  <c r="KU4" i="1"/>
  <c r="CM4" i="1"/>
  <c r="BG4" i="1"/>
  <c r="G32" i="1"/>
  <c r="E46" i="1"/>
  <c r="MA4" i="1"/>
  <c r="G46" i="1"/>
  <c r="E47" i="1"/>
  <c r="G18" i="1"/>
  <c r="E12" i="1"/>
  <c r="EY4" i="1"/>
  <c r="F48" i="1"/>
  <c r="E27" i="1"/>
  <c r="H42" i="1"/>
  <c r="E40" i="1"/>
  <c r="G15" i="1"/>
  <c r="F9" i="1"/>
  <c r="EA4" i="1"/>
  <c r="F52" i="1"/>
  <c r="H29" i="1"/>
  <c r="G27" i="1"/>
  <c r="AI4" i="1"/>
  <c r="F49" i="1"/>
  <c r="H37" i="1"/>
  <c r="H32" i="1"/>
  <c r="G34" i="1"/>
  <c r="E39" i="1"/>
  <c r="H19" i="1"/>
  <c r="DC4" i="1"/>
  <c r="LC4" i="1"/>
  <c r="H31" i="1"/>
  <c r="F33" i="1"/>
  <c r="KM4" i="1"/>
  <c r="G36" i="1"/>
  <c r="F20" i="1"/>
  <c r="H35" i="1"/>
  <c r="F45" i="1"/>
  <c r="AA4" i="1"/>
  <c r="H17" i="1"/>
  <c r="E26" i="1"/>
  <c r="E28" i="1"/>
  <c r="H41" i="1"/>
  <c r="G49" i="1"/>
  <c r="E29" i="1"/>
  <c r="G29" i="1"/>
  <c r="JW4" i="1"/>
  <c r="E43" i="1"/>
  <c r="C4" i="1"/>
  <c r="E18" i="1"/>
  <c r="E11" i="1"/>
  <c r="EI4" i="1"/>
  <c r="GM4" i="1"/>
  <c r="H47" i="1"/>
  <c r="F44" i="1"/>
  <c r="H20" i="1"/>
  <c r="E32" i="1"/>
  <c r="G9" i="1"/>
  <c r="F38" i="1"/>
  <c r="H45" i="1"/>
  <c r="BO4" i="1"/>
  <c r="G47" i="1"/>
  <c r="FO4" i="1"/>
  <c r="H15" i="1"/>
  <c r="H25" i="1"/>
  <c r="H21" i="1"/>
  <c r="E20" i="1"/>
  <c r="G16" i="1"/>
  <c r="H43" i="1"/>
  <c r="G10" i="1"/>
  <c r="G40" i="1"/>
  <c r="E24" i="1"/>
  <c r="LS4" i="1"/>
  <c r="G25" i="1"/>
  <c r="H51" i="1"/>
  <c r="F29" i="1"/>
  <c r="H10" i="1"/>
  <c r="E51" i="1"/>
  <c r="F15" i="1"/>
  <c r="H39" i="1"/>
  <c r="FW4" i="1"/>
  <c r="G26" i="1"/>
  <c r="BW4" i="1"/>
  <c r="F42" i="1"/>
  <c r="E9" i="1"/>
  <c r="F14" i="1"/>
  <c r="G11" i="1"/>
  <c r="F46" i="1"/>
  <c r="G28" i="1"/>
  <c r="F41" i="1"/>
  <c r="E19" i="1"/>
  <c r="E17" i="1"/>
  <c r="F43" i="1"/>
  <c r="G17" i="1"/>
  <c r="E21" i="1"/>
  <c r="E23" i="1"/>
  <c r="HC4" i="1"/>
  <c r="H49" i="1"/>
  <c r="G38" i="1"/>
  <c r="GE4" i="1"/>
  <c r="G52" i="1"/>
  <c r="E13" i="1"/>
  <c r="F13" i="1"/>
  <c r="G13" i="1"/>
  <c r="E44" i="1"/>
  <c r="H38" i="1"/>
  <c r="E35" i="1"/>
  <c r="H52" i="1"/>
  <c r="G51" i="1"/>
  <c r="DS4" i="1"/>
  <c r="E52" i="1"/>
  <c r="E48" i="1"/>
  <c r="H14" i="1"/>
  <c r="IA4" i="1"/>
  <c r="E10" i="1"/>
  <c r="CU4" i="1"/>
  <c r="GU4" i="1"/>
  <c r="IY4" i="1"/>
  <c r="H28" i="1"/>
  <c r="E41" i="1"/>
  <c r="E30" i="1"/>
  <c r="H33" i="1"/>
  <c r="E22" i="1"/>
  <c r="H12" i="1"/>
  <c r="HS4" i="1"/>
  <c r="F16" i="1"/>
  <c r="F10" i="1"/>
  <c r="KE4" i="1"/>
</calcChain>
</file>

<file path=xl/sharedStrings.xml><?xml version="1.0" encoding="utf-8"?>
<sst xmlns="http://schemas.openxmlformats.org/spreadsheetml/2006/main" count="1571" uniqueCount="120">
  <si>
    <t>IOEF8 Comdty</t>
  </si>
  <si>
    <t>AEF8 Comdty</t>
  </si>
  <si>
    <t>KEEF8 Comdty</t>
  </si>
  <si>
    <t>CKCF8 Comdty</t>
  </si>
  <si>
    <t>PYLF8 Comdty</t>
  </si>
  <si>
    <t>PVCF8 Comdty</t>
  </si>
  <si>
    <t>POLF8 Comdty</t>
  </si>
  <si>
    <t>ACF8 Comdty</t>
  </si>
  <si>
    <t>DCSF8 Comdty</t>
  </si>
  <si>
    <t>PALF8 Comdty</t>
  </si>
  <si>
    <t>SHF8 Comdty</t>
  </si>
  <si>
    <t>DCEF8 Comdty</t>
  </si>
  <si>
    <t>AKF8 Comdty</t>
  </si>
  <si>
    <t>BPK8 Comdty</t>
  </si>
  <si>
    <t>BLCJ8 Comdty</t>
  </si>
  <si>
    <t>FREF8 Comdty</t>
  </si>
  <si>
    <t>ZMEF8 Comdty</t>
  </si>
  <si>
    <t>PTF8 Comdty</t>
  </si>
  <si>
    <t>CBF8 Comdty</t>
  </si>
  <si>
    <t>ZRRF8 Comdty</t>
  </si>
  <si>
    <t>IREF8 Comdty</t>
  </si>
  <si>
    <t>VVF8 Comdty</t>
  </si>
  <si>
    <t>FGLF8 Comdty</t>
  </si>
  <si>
    <t>TRCF8 Comdty</t>
  </si>
  <si>
    <t>ZROF8 Comdty</t>
  </si>
  <si>
    <t>IMRF8 Comdty</t>
  </si>
  <si>
    <t>VNF8 Comdty</t>
  </si>
  <si>
    <t>QCYF8 Comdty</t>
  </si>
  <si>
    <t>ZVBN8 Comdty</t>
  </si>
  <si>
    <t>ZRCN8 Comdty</t>
  </si>
  <si>
    <t>IRIN8 Comdty</t>
  </si>
  <si>
    <t>RBTK8 Comdty</t>
  </si>
  <si>
    <t>ROCF8 Comdty</t>
  </si>
  <si>
    <t>XIIK8 Comdty</t>
  </si>
  <si>
    <t>RTF8 Comdty</t>
  </si>
  <si>
    <t>ZNAF8 Comdty</t>
  </si>
  <si>
    <t>BITZ7 Comdty</t>
  </si>
  <si>
    <t>SAIZ7 Comdty</t>
  </si>
  <si>
    <t>AAF8 Comdty</t>
  </si>
  <si>
    <t>CUF8 Comdty</t>
  </si>
  <si>
    <t>PBLZ7 Comdty</t>
  </si>
  <si>
    <t>AUAZ7 Comdty</t>
  </si>
  <si>
    <t>XOOF8 Comdty</t>
  </si>
  <si>
    <t>WRTX7 Comdty</t>
  </si>
  <si>
    <t>Date</t>
  </si>
  <si>
    <t>VWAP_TURNOVER</t>
  </si>
  <si>
    <t>VWAP_VOLUME</t>
  </si>
  <si>
    <t>FUT_CONT_SIZE</t>
  </si>
  <si>
    <t>CONTRACT_VALUE</t>
  </si>
  <si>
    <t>PX_VOLUME</t>
  </si>
  <si>
    <t>PX_LAST</t>
  </si>
  <si>
    <t>#N/A N/A</t>
  </si>
  <si>
    <t>Turnover</t>
  </si>
  <si>
    <t>Commod</t>
  </si>
  <si>
    <t>億</t>
  </si>
  <si>
    <t>Active contracts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</si>
  <si>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</si>
  <si>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</si>
  <si>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</si>
  <si>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</si>
  <si>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</si>
  <si>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m</t>
    <phoneticPr fontId="1" type="noConversion"/>
  </si>
  <si>
    <t>n</t>
    <phoneticPr fontId="1" type="noConversion"/>
  </si>
  <si>
    <t>q</t>
    <phoneticPr fontId="1" type="noConversion"/>
  </si>
  <si>
    <t>u</t>
    <phoneticPr fontId="1" type="noConversion"/>
  </si>
  <si>
    <t>v</t>
    <phoneticPr fontId="1" type="noConversion"/>
  </si>
  <si>
    <t>x</t>
    <phoneticPr fontId="1" type="noConversion"/>
  </si>
  <si>
    <t>z</t>
    <phoneticPr fontId="1" type="noConversion"/>
  </si>
  <si>
    <t>DCE</t>
  </si>
  <si>
    <t>CU</t>
  </si>
  <si>
    <t>IOE</t>
  </si>
  <si>
    <t>KEE</t>
  </si>
  <si>
    <t>RBT</t>
    <phoneticPr fontId="1" type="noConversion"/>
  </si>
  <si>
    <t>Fibreboard Future Jan18</t>
  </si>
  <si>
    <t>EARLY INDICA RICE Jul18</t>
  </si>
  <si>
    <t>Cotton Yarn FutureJan18</t>
  </si>
  <si>
    <t>WHEAT STRNG GLUTN Jan18</t>
  </si>
  <si>
    <t>Oil Soybean       May18</t>
  </si>
  <si>
    <t>Tin Futures       Jan18</t>
  </si>
  <si>
    <t>Manganese Silicon Jan18</t>
  </si>
  <si>
    <t>Ferrosilicon      Jan18</t>
  </si>
  <si>
    <t>Glass Futures     Jan18</t>
  </si>
  <si>
    <t>Bitumen Future    Dec17</t>
  </si>
  <si>
    <t>NO.1 SOYBEAN      Jan18</t>
  </si>
  <si>
    <t>Rapeseed Oil Fut  Jan18</t>
  </si>
  <si>
    <t>LEAD FUTURE       Dec17</t>
  </si>
  <si>
    <t>COTTON NO.1  ZCE  Jan18</t>
  </si>
  <si>
    <t>Silver Future     Dec17</t>
  </si>
  <si>
    <t>PVC Future        Jan18</t>
  </si>
  <si>
    <t>Rapeseed Meal     Jan18</t>
  </si>
  <si>
    <t>Gold Future       Dec17</t>
  </si>
  <si>
    <t>Thermal Coal      Jan18</t>
  </si>
  <si>
    <t>SOYBEAN OIL       Jan18</t>
  </si>
  <si>
    <t>CORN              Jan18</t>
  </si>
  <si>
    <t>Polyethylene Fut  Jan18</t>
  </si>
  <si>
    <t>Palm Oil Future   Jan18</t>
  </si>
  <si>
    <t>SUGAR WHITE       Jan18</t>
  </si>
  <si>
    <t>Hot-rolled Coil   Jan18</t>
  </si>
  <si>
    <t>ALUMINUM FUT      Jan18</t>
  </si>
  <si>
    <t>Polypropylene     Jan18</t>
  </si>
  <si>
    <t>Methanol Futures  Jan18</t>
  </si>
  <si>
    <t>SOY MEAL          Jan18</t>
  </si>
  <si>
    <t>DCE Corn Starch   Jan18</t>
  </si>
  <si>
    <t>Coking Coal Futur Jan18</t>
  </si>
  <si>
    <t>PTA FUTURE        Jan18</t>
  </si>
  <si>
    <t>ZINC FUT (SHFE)   Jan18</t>
  </si>
  <si>
    <t>RUBBER FUT (SHFE) Jan18</t>
  </si>
  <si>
    <t>Nickel Futures    May18</t>
  </si>
  <si>
    <t>Coke Futures      Jan18</t>
  </si>
  <si>
    <t>DCE Iron Ore Fut  Jan18</t>
  </si>
  <si>
    <t>COPPER FUT (SHFE) Jan18</t>
  </si>
  <si>
    <t>Deformed Bar Fut  May18</t>
  </si>
  <si>
    <t>DCE Egg Future    Jan18</t>
  </si>
  <si>
    <t>Wire Steel Fut    Nov17</t>
  </si>
  <si>
    <t>Rapeseed Fut      Jul18</t>
  </si>
  <si>
    <t>Non Glutinous Ric Jul18</t>
  </si>
  <si>
    <t>Blockboard Future Apr18</t>
  </si>
  <si>
    <t>SECURITY_NAME</t>
  </si>
  <si>
    <t>焦煤</t>
    <phoneticPr fontId="1" type="noConversion"/>
  </si>
  <si>
    <t>焦炭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</si>
</sst>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</xdr:row>
      <xdr:rowOff>57150</xdr:rowOff>
    </xdr:from>
    <xdr:to>
      <xdr:col>17</xdr:col>
      <xdr:colOff>132609</xdr:colOff>
      <xdr:row>20</xdr:row>
      <xdr:rowOff>123342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5575" y="257175"/>
          <a:ext cx="5923809" cy="3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H9" sqref="H9"/>
    </sheetView>
  </sheetViews>
  <sheetFormatPr defaultRowHeight="15.75" x14ac:dyDescent="0.25"/>
  <cols>
    <col min="1" max="1" width="16.28515625" bestFit="1" customWidth="1"/>
    <col min="2" max="2" width="31" bestFit="1" customWidth="1"/>
  </cols>
  <sheetData>
    <row r="1" spans="1:3" x14ac:dyDescent="0.25">
      <c r="B1" t="s">
        <v>117</v>
      </c>
    </row>
    <row r="2" spans="1:3" x14ac:dyDescent="0.25">
      <c r="A2" t="s">
        <v>14</v>
      </c>
      <c r="B2" t="s">
        <v>116</v>
      </c>
    </row>
    <row r="3" spans="1:3" x14ac:dyDescent="0.25">
      <c r="A3" t="s">
        <v>28</v>
      </c>
      <c r="B3" t="s">
        <v>115</v>
      </c>
    </row>
    <row r="4" spans="1:3" x14ac:dyDescent="0.25">
      <c r="A4" t="s">
        <v>29</v>
      </c>
      <c r="B4" t="s">
        <v>114</v>
      </c>
    </row>
    <row r="5" spans="1:3" x14ac:dyDescent="0.25">
      <c r="A5" t="s">
        <v>43</v>
      </c>
      <c r="B5" t="s">
        <v>113</v>
      </c>
    </row>
    <row r="6" spans="1:3" x14ac:dyDescent="0.25">
      <c r="A6" t="s">
        <v>11</v>
      </c>
      <c r="B6" t="s">
        <v>112</v>
      </c>
    </row>
    <row r="7" spans="1:3" x14ac:dyDescent="0.25">
      <c r="A7" t="s">
        <v>31</v>
      </c>
      <c r="B7" t="s">
        <v>111</v>
      </c>
    </row>
    <row r="8" spans="1:3" x14ac:dyDescent="0.25">
      <c r="A8" t="s">
        <v>39</v>
      </c>
      <c r="B8" t="s">
        <v>110</v>
      </c>
    </row>
    <row r="9" spans="1:3" x14ac:dyDescent="0.25">
      <c r="A9" t="s">
        <v>0</v>
      </c>
      <c r="B9" t="s">
        <v>109</v>
      </c>
    </row>
    <row r="10" spans="1:3" x14ac:dyDescent="0.25">
      <c r="A10" t="s">
        <v>2</v>
      </c>
      <c r="B10" t="s">
        <v>108</v>
      </c>
      <c r="C10" t="s">
        <v>119</v>
      </c>
    </row>
    <row r="11" spans="1:3" x14ac:dyDescent="0.25">
      <c r="A11" t="s">
        <v>33</v>
      </c>
      <c r="B11" t="s">
        <v>107</v>
      </c>
    </row>
    <row r="12" spans="1:3" x14ac:dyDescent="0.25">
      <c r="A12" t="s">
        <v>34</v>
      </c>
      <c r="B12" t="s">
        <v>106</v>
      </c>
    </row>
    <row r="13" spans="1:3" x14ac:dyDescent="0.25">
      <c r="A13" t="s">
        <v>35</v>
      </c>
      <c r="B13" t="s">
        <v>105</v>
      </c>
    </row>
    <row r="14" spans="1:3" x14ac:dyDescent="0.25">
      <c r="A14" t="s">
        <v>17</v>
      </c>
      <c r="B14" t="s">
        <v>104</v>
      </c>
    </row>
    <row r="15" spans="1:3" x14ac:dyDescent="0.25">
      <c r="A15" t="s">
        <v>3</v>
      </c>
      <c r="B15" t="s">
        <v>103</v>
      </c>
      <c r="C15" t="s">
        <v>118</v>
      </c>
    </row>
    <row r="16" spans="1:3" x14ac:dyDescent="0.25">
      <c r="A16" t="s">
        <v>8</v>
      </c>
      <c r="B16" t="s">
        <v>102</v>
      </c>
    </row>
    <row r="17" spans="1:2" x14ac:dyDescent="0.25">
      <c r="A17" t="s">
        <v>1</v>
      </c>
      <c r="B17" t="s">
        <v>101</v>
      </c>
    </row>
    <row r="18" spans="1:2" x14ac:dyDescent="0.25">
      <c r="A18" t="s">
        <v>16</v>
      </c>
      <c r="B18" t="s">
        <v>100</v>
      </c>
    </row>
    <row r="19" spans="1:2" x14ac:dyDescent="0.25">
      <c r="A19" t="s">
        <v>4</v>
      </c>
      <c r="B19" t="s">
        <v>99</v>
      </c>
    </row>
    <row r="20" spans="1:2" x14ac:dyDescent="0.25">
      <c r="A20" t="s">
        <v>38</v>
      </c>
      <c r="B20" t="s">
        <v>98</v>
      </c>
    </row>
    <row r="21" spans="1:2" x14ac:dyDescent="0.25">
      <c r="A21" t="s">
        <v>32</v>
      </c>
      <c r="B21" t="s">
        <v>97</v>
      </c>
    </row>
    <row r="22" spans="1:2" x14ac:dyDescent="0.25">
      <c r="A22" t="s">
        <v>18</v>
      </c>
      <c r="B22" t="s">
        <v>96</v>
      </c>
    </row>
    <row r="23" spans="1:2" x14ac:dyDescent="0.25">
      <c r="A23" t="s">
        <v>9</v>
      </c>
      <c r="B23" t="s">
        <v>95</v>
      </c>
    </row>
    <row r="24" spans="1:2" x14ac:dyDescent="0.25">
      <c r="A24" t="s">
        <v>6</v>
      </c>
      <c r="B24" t="s">
        <v>94</v>
      </c>
    </row>
    <row r="25" spans="1:2" x14ac:dyDescent="0.25">
      <c r="A25" t="s">
        <v>7</v>
      </c>
      <c r="B25" t="s">
        <v>93</v>
      </c>
    </row>
    <row r="26" spans="1:2" x14ac:dyDescent="0.25">
      <c r="A26" t="s">
        <v>10</v>
      </c>
      <c r="B26" t="s">
        <v>92</v>
      </c>
    </row>
    <row r="27" spans="1:2" x14ac:dyDescent="0.25">
      <c r="A27" t="s">
        <v>23</v>
      </c>
      <c r="B27" t="s">
        <v>91</v>
      </c>
    </row>
    <row r="28" spans="1:2" x14ac:dyDescent="0.25">
      <c r="A28" t="s">
        <v>41</v>
      </c>
      <c r="B28" t="s">
        <v>90</v>
      </c>
    </row>
    <row r="29" spans="1:2" x14ac:dyDescent="0.25">
      <c r="A29" t="s">
        <v>19</v>
      </c>
      <c r="B29" t="s">
        <v>89</v>
      </c>
    </row>
    <row r="30" spans="1:2" x14ac:dyDescent="0.25">
      <c r="A30" t="s">
        <v>5</v>
      </c>
      <c r="B30" t="s">
        <v>88</v>
      </c>
    </row>
    <row r="31" spans="1:2" x14ac:dyDescent="0.25">
      <c r="A31" t="s">
        <v>37</v>
      </c>
      <c r="B31" t="s">
        <v>87</v>
      </c>
    </row>
    <row r="32" spans="1:2" x14ac:dyDescent="0.25">
      <c r="A32" t="s">
        <v>21</v>
      </c>
      <c r="B32" t="s">
        <v>86</v>
      </c>
    </row>
    <row r="33" spans="1:2" x14ac:dyDescent="0.25">
      <c r="A33" t="s">
        <v>40</v>
      </c>
      <c r="B33" t="s">
        <v>85</v>
      </c>
    </row>
    <row r="34" spans="1:2" x14ac:dyDescent="0.25">
      <c r="A34" t="s">
        <v>24</v>
      </c>
      <c r="B34" t="s">
        <v>84</v>
      </c>
    </row>
    <row r="35" spans="1:2" x14ac:dyDescent="0.25">
      <c r="A35" t="s">
        <v>12</v>
      </c>
      <c r="B35" t="s">
        <v>83</v>
      </c>
    </row>
    <row r="36" spans="1:2" x14ac:dyDescent="0.25">
      <c r="A36" t="s">
        <v>36</v>
      </c>
      <c r="B36" t="s">
        <v>82</v>
      </c>
    </row>
    <row r="37" spans="1:2" x14ac:dyDescent="0.25">
      <c r="A37" t="s">
        <v>22</v>
      </c>
      <c r="B37" t="s">
        <v>81</v>
      </c>
    </row>
    <row r="38" spans="1:2" x14ac:dyDescent="0.25">
      <c r="A38" t="s">
        <v>20</v>
      </c>
      <c r="B38" t="s">
        <v>80</v>
      </c>
    </row>
    <row r="39" spans="1:2" x14ac:dyDescent="0.25">
      <c r="A39" t="s">
        <v>25</v>
      </c>
      <c r="B39" t="s">
        <v>79</v>
      </c>
    </row>
    <row r="40" spans="1:2" x14ac:dyDescent="0.25">
      <c r="A40" t="s">
        <v>42</v>
      </c>
      <c r="B40" t="s">
        <v>78</v>
      </c>
    </row>
    <row r="41" spans="1:2" x14ac:dyDescent="0.25">
      <c r="A41" t="s">
        <v>13</v>
      </c>
      <c r="B41" t="s">
        <v>77</v>
      </c>
    </row>
    <row r="42" spans="1:2" x14ac:dyDescent="0.25">
      <c r="A42" t="s">
        <v>26</v>
      </c>
      <c r="B42" t="s">
        <v>76</v>
      </c>
    </row>
    <row r="43" spans="1:2" x14ac:dyDescent="0.25">
      <c r="A43" t="s">
        <v>27</v>
      </c>
      <c r="B43" t="s">
        <v>75</v>
      </c>
    </row>
    <row r="44" spans="1:2" x14ac:dyDescent="0.25">
      <c r="A44" t="s">
        <v>30</v>
      </c>
      <c r="B44" t="s">
        <v>74</v>
      </c>
    </row>
    <row r="45" spans="1:2" x14ac:dyDescent="0.25">
      <c r="A45" t="s">
        <v>15</v>
      </c>
      <c r="B45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O52"/>
  <sheetViews>
    <sheetView workbookViewId="0">
      <selection activeCell="E15" sqref="E15"/>
    </sheetView>
  </sheetViews>
  <sheetFormatPr defaultRowHeight="15.75" x14ac:dyDescent="0.25"/>
  <cols>
    <col min="3" max="3" width="14.85546875" bestFit="1" customWidth="1"/>
    <col min="5" max="5" width="18.28515625" bestFit="1" customWidth="1"/>
    <col min="6" max="7" width="21.5703125" bestFit="1" customWidth="1"/>
  </cols>
  <sheetData>
    <row r="2" spans="1:353" x14ac:dyDescent="0.25">
      <c r="A2" t="s">
        <v>0</v>
      </c>
      <c r="C2" t="s">
        <v>0</v>
      </c>
      <c r="K2" t="s">
        <v>1</v>
      </c>
      <c r="S2" t="s">
        <v>2</v>
      </c>
      <c r="AA2" t="s">
        <v>3</v>
      </c>
      <c r="AI2" t="s">
        <v>4</v>
      </c>
      <c r="AQ2" t="s">
        <v>5</v>
      </c>
      <c r="AY2" t="s">
        <v>6</v>
      </c>
      <c r="BG2" t="s">
        <v>7</v>
      </c>
      <c r="BO2" t="s">
        <v>8</v>
      </c>
      <c r="BW2" t="s">
        <v>9</v>
      </c>
      <c r="CE2" t="s">
        <v>10</v>
      </c>
      <c r="CM2" t="s">
        <v>11</v>
      </c>
      <c r="CU2" t="s">
        <v>12</v>
      </c>
      <c r="DC2" t="s">
        <v>13</v>
      </c>
      <c r="DK2" t="s">
        <v>14</v>
      </c>
      <c r="DS2" t="s">
        <v>15</v>
      </c>
      <c r="EA2" t="s">
        <v>16</v>
      </c>
      <c r="EI2" t="s">
        <v>17</v>
      </c>
      <c r="EQ2" t="s">
        <v>18</v>
      </c>
      <c r="EY2" t="s">
        <v>19</v>
      </c>
      <c r="FG2" t="s">
        <v>20</v>
      </c>
      <c r="FO2" t="s">
        <v>21</v>
      </c>
      <c r="FW2" t="s">
        <v>22</v>
      </c>
      <c r="GE2" t="s">
        <v>23</v>
      </c>
      <c r="GM2" t="s">
        <v>24</v>
      </c>
      <c r="GU2" t="s">
        <v>25</v>
      </c>
      <c r="HC2" t="s">
        <v>26</v>
      </c>
      <c r="HK2" t="s">
        <v>27</v>
      </c>
      <c r="HS2" t="s">
        <v>28</v>
      </c>
      <c r="IA2" t="s">
        <v>29</v>
      </c>
      <c r="II2" t="s">
        <v>30</v>
      </c>
      <c r="IQ2" t="s">
        <v>31</v>
      </c>
      <c r="IY2" t="s">
        <v>32</v>
      </c>
      <c r="JG2" t="s">
        <v>33</v>
      </c>
      <c r="JO2" t="s">
        <v>34</v>
      </c>
      <c r="JW2" t="s">
        <v>35</v>
      </c>
      <c r="KE2" t="s">
        <v>36</v>
      </c>
      <c r="KM2" t="s">
        <v>37</v>
      </c>
      <c r="KU2" t="s">
        <v>38</v>
      </c>
      <c r="LC2" t="s">
        <v>39</v>
      </c>
      <c r="LK2" t="s">
        <v>40</v>
      </c>
      <c r="LS2" t="s">
        <v>41</v>
      </c>
      <c r="MA2" t="s">
        <v>42</v>
      </c>
      <c r="MI2" t="s">
        <v>43</v>
      </c>
    </row>
    <row r="3" spans="1:353" x14ac:dyDescent="0.25">
      <c r="A3" t="s">
        <v>1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AA3" t="s">
        <v>44</v>
      </c>
      <c r="AB3" t="s">
        <v>45</v>
      </c>
      <c r="AC3" t="s">
        <v>46</v>
      </c>
      <c r="AD3" t="s">
        <v>47</v>
      </c>
      <c r="AE3" t="s">
        <v>48</v>
      </c>
      <c r="AF3" t="s">
        <v>49</v>
      </c>
      <c r="AG3" t="s">
        <v>50</v>
      </c>
      <c r="AI3" t="s">
        <v>44</v>
      </c>
      <c r="AJ3" t="s">
        <v>45</v>
      </c>
      <c r="AK3" t="s">
        <v>46</v>
      </c>
      <c r="AL3" t="s">
        <v>47</v>
      </c>
      <c r="AM3" t="s">
        <v>48</v>
      </c>
      <c r="AN3" t="s">
        <v>49</v>
      </c>
      <c r="AO3" t="s">
        <v>50</v>
      </c>
      <c r="AQ3" t="s">
        <v>44</v>
      </c>
      <c r="AR3" t="s">
        <v>45</v>
      </c>
      <c r="AS3" t="s">
        <v>46</v>
      </c>
      <c r="AT3" t="s">
        <v>47</v>
      </c>
      <c r="AU3" t="s">
        <v>48</v>
      </c>
      <c r="AV3" t="s">
        <v>49</v>
      </c>
      <c r="AW3" t="s">
        <v>50</v>
      </c>
      <c r="AY3" t="s">
        <v>44</v>
      </c>
      <c r="AZ3" t="s">
        <v>45</v>
      </c>
      <c r="BA3" t="s">
        <v>46</v>
      </c>
      <c r="BB3" t="s">
        <v>47</v>
      </c>
      <c r="BC3" t="s">
        <v>48</v>
      </c>
      <c r="BD3" t="s">
        <v>49</v>
      </c>
      <c r="BE3" t="s">
        <v>50</v>
      </c>
      <c r="BG3" t="s">
        <v>44</v>
      </c>
      <c r="BH3" t="s">
        <v>45</v>
      </c>
      <c r="BI3" t="s">
        <v>46</v>
      </c>
      <c r="BJ3" t="s">
        <v>47</v>
      </c>
      <c r="BK3" t="s">
        <v>48</v>
      </c>
      <c r="BL3" t="s">
        <v>49</v>
      </c>
      <c r="BM3" t="s">
        <v>50</v>
      </c>
      <c r="BO3" t="s">
        <v>44</v>
      </c>
      <c r="BP3" t="s">
        <v>45</v>
      </c>
      <c r="BQ3" t="s">
        <v>46</v>
      </c>
      <c r="BR3" t="s">
        <v>47</v>
      </c>
      <c r="BS3" t="s">
        <v>48</v>
      </c>
      <c r="BT3" t="s">
        <v>49</v>
      </c>
      <c r="BU3" t="s">
        <v>50</v>
      </c>
      <c r="BW3" t="s">
        <v>44</v>
      </c>
      <c r="BX3" t="s">
        <v>45</v>
      </c>
      <c r="BY3" t="s">
        <v>46</v>
      </c>
      <c r="BZ3" t="s">
        <v>47</v>
      </c>
      <c r="CA3" t="s">
        <v>48</v>
      </c>
      <c r="CB3" t="s">
        <v>49</v>
      </c>
      <c r="CC3" t="s">
        <v>50</v>
      </c>
      <c r="CE3" t="s">
        <v>44</v>
      </c>
      <c r="CF3" t="s">
        <v>45</v>
      </c>
      <c r="CG3" t="s">
        <v>46</v>
      </c>
      <c r="CH3" t="s">
        <v>47</v>
      </c>
      <c r="CI3" t="s">
        <v>48</v>
      </c>
      <c r="CJ3" t="s">
        <v>49</v>
      </c>
      <c r="CK3" t="s">
        <v>50</v>
      </c>
      <c r="CM3" t="s">
        <v>44</v>
      </c>
      <c r="CN3" t="s">
        <v>45</v>
      </c>
      <c r="CO3" t="s">
        <v>46</v>
      </c>
      <c r="CP3" t="s">
        <v>47</v>
      </c>
      <c r="CQ3" t="s">
        <v>48</v>
      </c>
      <c r="CR3" t="s">
        <v>49</v>
      </c>
      <c r="CS3" t="s">
        <v>50</v>
      </c>
      <c r="CU3" t="s">
        <v>44</v>
      </c>
      <c r="CV3" t="s">
        <v>45</v>
      </c>
      <c r="CW3" t="s">
        <v>46</v>
      </c>
      <c r="CX3" t="s">
        <v>47</v>
      </c>
      <c r="CY3" t="s">
        <v>48</v>
      </c>
      <c r="CZ3" t="s">
        <v>49</v>
      </c>
      <c r="DA3" t="s">
        <v>50</v>
      </c>
      <c r="DC3" t="s">
        <v>44</v>
      </c>
      <c r="DD3" t="s">
        <v>45</v>
      </c>
      <c r="DE3" t="s">
        <v>46</v>
      </c>
      <c r="DF3" t="s">
        <v>47</v>
      </c>
      <c r="DG3" t="s">
        <v>48</v>
      </c>
      <c r="DH3" t="s">
        <v>49</v>
      </c>
      <c r="DI3" t="s">
        <v>50</v>
      </c>
      <c r="DK3" t="s">
        <v>44</v>
      </c>
      <c r="DL3" t="s">
        <v>45</v>
      </c>
      <c r="DM3" t="s">
        <v>46</v>
      </c>
      <c r="DN3" t="s">
        <v>47</v>
      </c>
      <c r="DO3" t="s">
        <v>48</v>
      </c>
      <c r="DP3" t="s">
        <v>49</v>
      </c>
      <c r="DQ3" t="s">
        <v>50</v>
      </c>
      <c r="DS3" t="s">
        <v>44</v>
      </c>
      <c r="DT3" t="s">
        <v>45</v>
      </c>
      <c r="DU3" t="s">
        <v>46</v>
      </c>
      <c r="DV3" t="s">
        <v>47</v>
      </c>
      <c r="DW3" t="s">
        <v>48</v>
      </c>
      <c r="DX3" t="s">
        <v>49</v>
      </c>
      <c r="DY3" t="s">
        <v>50</v>
      </c>
      <c r="EA3" t="s">
        <v>44</v>
      </c>
      <c r="EB3" t="s">
        <v>45</v>
      </c>
      <c r="EC3" t="s">
        <v>46</v>
      </c>
      <c r="ED3" t="s">
        <v>47</v>
      </c>
      <c r="EE3" t="s">
        <v>48</v>
      </c>
      <c r="EF3" t="s">
        <v>49</v>
      </c>
      <c r="EG3" t="s">
        <v>50</v>
      </c>
      <c r="EI3" t="s">
        <v>44</v>
      </c>
      <c r="EJ3" t="s">
        <v>45</v>
      </c>
      <c r="EK3" t="s">
        <v>46</v>
      </c>
      <c r="EL3" t="s">
        <v>47</v>
      </c>
      <c r="EM3" t="s">
        <v>48</v>
      </c>
      <c r="EN3" t="s">
        <v>49</v>
      </c>
      <c r="EO3" t="s">
        <v>50</v>
      </c>
      <c r="EQ3" t="s">
        <v>44</v>
      </c>
      <c r="ER3" t="s">
        <v>45</v>
      </c>
      <c r="ES3" t="s">
        <v>46</v>
      </c>
      <c r="ET3" t="s">
        <v>47</v>
      </c>
      <c r="EU3" t="s">
        <v>48</v>
      </c>
      <c r="EV3" t="s">
        <v>49</v>
      </c>
      <c r="EW3" t="s">
        <v>50</v>
      </c>
      <c r="EY3" t="s">
        <v>44</v>
      </c>
      <c r="EZ3" t="s">
        <v>45</v>
      </c>
      <c r="FA3" t="s">
        <v>46</v>
      </c>
      <c r="FB3" t="s">
        <v>47</v>
      </c>
      <c r="FC3" t="s">
        <v>48</v>
      </c>
      <c r="FD3" t="s">
        <v>49</v>
      </c>
      <c r="FE3" t="s">
        <v>50</v>
      </c>
      <c r="FG3" t="s">
        <v>44</v>
      </c>
      <c r="FH3" t="s">
        <v>45</v>
      </c>
      <c r="FI3" t="s">
        <v>46</v>
      </c>
      <c r="FJ3" t="s">
        <v>47</v>
      </c>
      <c r="FK3" t="s">
        <v>48</v>
      </c>
      <c r="FL3" t="s">
        <v>49</v>
      </c>
      <c r="FM3" t="s">
        <v>50</v>
      </c>
      <c r="FO3" t="s">
        <v>44</v>
      </c>
      <c r="FP3" t="s">
        <v>45</v>
      </c>
      <c r="FQ3" t="s">
        <v>46</v>
      </c>
      <c r="FR3" t="s">
        <v>47</v>
      </c>
      <c r="FS3" t="s">
        <v>48</v>
      </c>
      <c r="FT3" t="s">
        <v>49</v>
      </c>
      <c r="FU3" t="s">
        <v>50</v>
      </c>
      <c r="FW3" t="s">
        <v>44</v>
      </c>
      <c r="FX3" t="s">
        <v>45</v>
      </c>
      <c r="FY3" t="s">
        <v>46</v>
      </c>
      <c r="FZ3" t="s">
        <v>47</v>
      </c>
      <c r="GA3" t="s">
        <v>48</v>
      </c>
      <c r="GB3" t="s">
        <v>49</v>
      </c>
      <c r="GC3" t="s">
        <v>50</v>
      </c>
      <c r="GE3" t="s">
        <v>44</v>
      </c>
      <c r="GF3" t="s">
        <v>45</v>
      </c>
      <c r="GG3" t="s">
        <v>46</v>
      </c>
      <c r="GH3" t="s">
        <v>47</v>
      </c>
      <c r="GI3" t="s">
        <v>48</v>
      </c>
      <c r="GJ3" t="s">
        <v>49</v>
      </c>
      <c r="GK3" t="s">
        <v>50</v>
      </c>
      <c r="GM3" t="s">
        <v>44</v>
      </c>
      <c r="GN3" t="s">
        <v>45</v>
      </c>
      <c r="GO3" t="s">
        <v>46</v>
      </c>
      <c r="GP3" t="s">
        <v>47</v>
      </c>
      <c r="GQ3" t="s">
        <v>48</v>
      </c>
      <c r="GR3" t="s">
        <v>49</v>
      </c>
      <c r="GS3" t="s">
        <v>50</v>
      </c>
      <c r="GU3" t="s">
        <v>44</v>
      </c>
      <c r="GV3" t="s">
        <v>45</v>
      </c>
      <c r="GW3" t="s">
        <v>46</v>
      </c>
      <c r="GX3" t="s">
        <v>47</v>
      </c>
      <c r="GY3" t="s">
        <v>48</v>
      </c>
      <c r="GZ3" t="s">
        <v>49</v>
      </c>
      <c r="HA3" t="s">
        <v>50</v>
      </c>
      <c r="HC3" t="s">
        <v>44</v>
      </c>
      <c r="HD3" t="s">
        <v>45</v>
      </c>
      <c r="HE3" t="s">
        <v>46</v>
      </c>
      <c r="HF3" t="s">
        <v>47</v>
      </c>
      <c r="HG3" t="s">
        <v>48</v>
      </c>
      <c r="HH3" t="s">
        <v>49</v>
      </c>
      <c r="HI3" t="s">
        <v>50</v>
      </c>
      <c r="HK3" t="s">
        <v>44</v>
      </c>
      <c r="HL3" t="s">
        <v>45</v>
      </c>
      <c r="HM3" t="s">
        <v>46</v>
      </c>
      <c r="HN3" t="s">
        <v>47</v>
      </c>
      <c r="HO3" t="s">
        <v>48</v>
      </c>
      <c r="HP3" t="s">
        <v>49</v>
      </c>
      <c r="HQ3" t="s">
        <v>50</v>
      </c>
      <c r="HS3" t="s">
        <v>44</v>
      </c>
      <c r="HT3" t="s">
        <v>45</v>
      </c>
      <c r="HU3" t="s">
        <v>46</v>
      </c>
      <c r="HV3" t="s">
        <v>47</v>
      </c>
      <c r="HW3" t="s">
        <v>48</v>
      </c>
      <c r="HX3" t="s">
        <v>49</v>
      </c>
      <c r="HY3" t="s">
        <v>50</v>
      </c>
      <c r="IA3" t="s">
        <v>44</v>
      </c>
      <c r="IB3" t="s">
        <v>45</v>
      </c>
      <c r="IC3" t="s">
        <v>46</v>
      </c>
      <c r="ID3" t="s">
        <v>47</v>
      </c>
      <c r="IE3" t="s">
        <v>48</v>
      </c>
      <c r="IF3" t="s">
        <v>49</v>
      </c>
      <c r="IG3" t="s">
        <v>50</v>
      </c>
      <c r="II3" t="s">
        <v>44</v>
      </c>
      <c r="IJ3" t="s">
        <v>45</v>
      </c>
      <c r="IK3" t="s">
        <v>46</v>
      </c>
      <c r="IL3" t="s">
        <v>47</v>
      </c>
      <c r="IM3" t="s">
        <v>48</v>
      </c>
      <c r="IN3" t="s">
        <v>49</v>
      </c>
      <c r="IO3" t="s">
        <v>50</v>
      </c>
      <c r="IQ3" t="s">
        <v>44</v>
      </c>
      <c r="IR3" t="s">
        <v>45</v>
      </c>
      <c r="IS3" t="s">
        <v>46</v>
      </c>
      <c r="IT3" t="s">
        <v>47</v>
      </c>
      <c r="IU3" t="s">
        <v>48</v>
      </c>
      <c r="IV3" t="s">
        <v>49</v>
      </c>
      <c r="IW3" t="s">
        <v>50</v>
      </c>
      <c r="IY3" t="s">
        <v>44</v>
      </c>
      <c r="IZ3" t="s">
        <v>45</v>
      </c>
      <c r="JA3" t="s">
        <v>46</v>
      </c>
      <c r="JB3" t="s">
        <v>47</v>
      </c>
      <c r="JC3" t="s">
        <v>48</v>
      </c>
      <c r="JD3" t="s">
        <v>49</v>
      </c>
      <c r="JE3" t="s">
        <v>50</v>
      </c>
      <c r="JG3" t="s">
        <v>44</v>
      </c>
      <c r="JH3" t="s">
        <v>45</v>
      </c>
      <c r="JI3" t="s">
        <v>46</v>
      </c>
      <c r="JJ3" t="s">
        <v>47</v>
      </c>
      <c r="JK3" t="s">
        <v>48</v>
      </c>
      <c r="JL3" t="s">
        <v>49</v>
      </c>
      <c r="JM3" t="s">
        <v>50</v>
      </c>
      <c r="JO3" t="s">
        <v>44</v>
      </c>
      <c r="JP3" t="s">
        <v>45</v>
      </c>
      <c r="JQ3" t="s">
        <v>46</v>
      </c>
      <c r="JR3" t="s">
        <v>47</v>
      </c>
      <c r="JS3" t="s">
        <v>48</v>
      </c>
      <c r="JT3" t="s">
        <v>49</v>
      </c>
      <c r="JU3" t="s">
        <v>50</v>
      </c>
      <c r="JW3" t="s">
        <v>44</v>
      </c>
      <c r="JX3" t="s">
        <v>45</v>
      </c>
      <c r="JY3" t="s">
        <v>46</v>
      </c>
      <c r="JZ3" t="s">
        <v>47</v>
      </c>
      <c r="KA3" t="s">
        <v>48</v>
      </c>
      <c r="KB3" t="s">
        <v>49</v>
      </c>
      <c r="KC3" t="s">
        <v>50</v>
      </c>
      <c r="KE3" t="s">
        <v>44</v>
      </c>
      <c r="KF3" t="s">
        <v>45</v>
      </c>
      <c r="KG3" t="s">
        <v>46</v>
      </c>
      <c r="KH3" t="s">
        <v>47</v>
      </c>
      <c r="KI3" t="s">
        <v>48</v>
      </c>
      <c r="KJ3" t="s">
        <v>49</v>
      </c>
      <c r="KK3" t="s">
        <v>50</v>
      </c>
      <c r="KM3" t="s">
        <v>44</v>
      </c>
      <c r="KN3" t="s">
        <v>45</v>
      </c>
      <c r="KO3" t="s">
        <v>46</v>
      </c>
      <c r="KP3" t="s">
        <v>47</v>
      </c>
      <c r="KQ3" t="s">
        <v>48</v>
      </c>
      <c r="KR3" t="s">
        <v>49</v>
      </c>
      <c r="KS3" t="s">
        <v>50</v>
      </c>
      <c r="KU3" t="s">
        <v>44</v>
      </c>
      <c r="KV3" t="s">
        <v>45</v>
      </c>
      <c r="KW3" t="s">
        <v>46</v>
      </c>
      <c r="KX3" t="s">
        <v>47</v>
      </c>
      <c r="KY3" t="s">
        <v>48</v>
      </c>
      <c r="KZ3" t="s">
        <v>49</v>
      </c>
      <c r="LA3" t="s">
        <v>50</v>
      </c>
      <c r="LC3" t="s">
        <v>44</v>
      </c>
      <c r="LD3" t="s">
        <v>45</v>
      </c>
      <c r="LE3" t="s">
        <v>46</v>
      </c>
      <c r="LF3" t="s">
        <v>47</v>
      </c>
      <c r="LG3" t="s">
        <v>48</v>
      </c>
      <c r="LH3" t="s">
        <v>49</v>
      </c>
      <c r="LI3" t="s">
        <v>50</v>
      </c>
      <c r="LK3" t="s">
        <v>44</v>
      </c>
      <c r="LL3" t="s">
        <v>45</v>
      </c>
      <c r="LM3" t="s">
        <v>46</v>
      </c>
      <c r="LN3" t="s">
        <v>47</v>
      </c>
      <c r="LO3" t="s">
        <v>48</v>
      </c>
      <c r="LP3" t="s">
        <v>49</v>
      </c>
      <c r="LQ3" t="s">
        <v>50</v>
      </c>
      <c r="LS3" t="s">
        <v>44</v>
      </c>
      <c r="LT3" t="s">
        <v>45</v>
      </c>
      <c r="LU3" t="s">
        <v>46</v>
      </c>
      <c r="LV3" t="s">
        <v>47</v>
      </c>
      <c r="LW3" t="s">
        <v>48</v>
      </c>
      <c r="LX3" t="s">
        <v>49</v>
      </c>
      <c r="LY3" t="s">
        <v>50</v>
      </c>
      <c r="MA3" t="s">
        <v>44</v>
      </c>
      <c r="MB3" t="s">
        <v>45</v>
      </c>
      <c r="MC3" t="s">
        <v>46</v>
      </c>
      <c r="MD3" t="s">
        <v>47</v>
      </c>
      <c r="ME3" t="s">
        <v>48</v>
      </c>
      <c r="MF3" t="s">
        <v>49</v>
      </c>
      <c r="MG3" t="s">
        <v>50</v>
      </c>
      <c r="MI3" t="s">
        <v>44</v>
      </c>
      <c r="MJ3" t="s">
        <v>45</v>
      </c>
      <c r="MK3" t="s">
        <v>46</v>
      </c>
      <c r="ML3" t="s">
        <v>47</v>
      </c>
      <c r="MM3" t="s">
        <v>48</v>
      </c>
      <c r="MN3" t="s">
        <v>49</v>
      </c>
      <c r="MO3" t="s">
        <v>50</v>
      </c>
    </row>
    <row r="4" spans="1:353" x14ac:dyDescent="0.25">
      <c r="A4" t="s">
        <v>2</v>
      </c>
      <c r="C4" s="1" t="e">
        <f ca="1">_xll.BDH($C$2,$D$3:$I$3,"13/11/2017","14/11/2017","Dir=V","Dts=S","Sort=A","Quote=C","QtTyp=Y","Days=T","Per=cd","DtFmt=D","UseDPDF=Y","cols=7;rows=2")</f>
        <v>#NAME?</v>
      </c>
      <c r="D4" t="s">
        <v>51</v>
      </c>
      <c r="E4" t="s">
        <v>51</v>
      </c>
      <c r="F4" t="s">
        <v>51</v>
      </c>
      <c r="G4">
        <v>46500</v>
      </c>
      <c r="H4">
        <v>2413384</v>
      </c>
      <c r="I4">
        <v>465</v>
      </c>
      <c r="K4" s="1" t="e">
        <f ca="1">_xll.BDH($K$2,$L$3:$Q$3,"13/11/2017","14/11/2017","Dir=V","Dts=S","Sort=A","Quote=C","QtTyp=Y","Days=T","Per=cd","DtFmt=D","UseDPDF=Y","cols=7;rows=2")</f>
        <v>#NAME?</v>
      </c>
      <c r="L4" t="s">
        <v>51</v>
      </c>
      <c r="M4" t="s">
        <v>51</v>
      </c>
      <c r="N4" t="s">
        <v>51</v>
      </c>
      <c r="O4">
        <v>28340</v>
      </c>
      <c r="P4">
        <v>679160</v>
      </c>
      <c r="Q4">
        <v>2834</v>
      </c>
      <c r="S4" s="1" t="e">
        <f ca="1">_xll.BDH($S$2,$T$3:$Y$3,"13/11/2017","14/11/2017","Dir=V","Dts=S","Sort=A","Quote=C","QtTyp=Y","Days=T","Per=cd","DtFmt=D","UseDPDF=Y","cols=7;rows=2")</f>
        <v>#NAME?</v>
      </c>
      <c r="T4" t="s">
        <v>51</v>
      </c>
      <c r="U4" t="s">
        <v>51</v>
      </c>
      <c r="V4" t="s">
        <v>51</v>
      </c>
      <c r="W4">
        <v>178350</v>
      </c>
      <c r="X4">
        <v>504478</v>
      </c>
      <c r="Y4">
        <v>1783.5</v>
      </c>
      <c r="AA4" s="1" t="e">
        <f ca="1">_xll.BDH($AA$2,$AB$3:$AG$3,"13/11/2017","14/11/2017","Dir=V","Dts=S","Sort=A","Quote=C","QtTyp=Y","Days=T","Per=cd","DtFmt=D","UseDPDF=Y","cols=7;rows=2")</f>
        <v>#NAME?</v>
      </c>
      <c r="AB4" t="s">
        <v>51</v>
      </c>
      <c r="AC4" t="s">
        <v>51</v>
      </c>
      <c r="AD4" t="s">
        <v>51</v>
      </c>
      <c r="AE4">
        <v>72630</v>
      </c>
      <c r="AF4">
        <v>450280</v>
      </c>
      <c r="AG4">
        <v>1210.5</v>
      </c>
      <c r="AI4" s="1" t="e">
        <f ca="1">_xll.BDH($AI$2,$AJ$3:$AO$3,"13/11/2017","14/11/2017","Dir=V","Dts=S","Sort=A","Quote=C","QtTyp=Y","Days=T","Per=cd","DtFmt=D","UseDPDF=Y","cols=7;rows=2")</f>
        <v>#NAME?</v>
      </c>
      <c r="AJ4" t="s">
        <v>51</v>
      </c>
      <c r="AK4" t="s">
        <v>51</v>
      </c>
      <c r="AL4" t="s">
        <v>51</v>
      </c>
      <c r="AM4">
        <v>45905</v>
      </c>
      <c r="AN4">
        <v>459500</v>
      </c>
      <c r="AO4">
        <v>9181</v>
      </c>
      <c r="AQ4" s="1" t="e">
        <f ca="1">_xll.BDH($AQ$2,$AR$3:$AW$3,"13/11/2017","14/11/2017","Dir=V","Dts=S","Sort=A","Quote=C","QtTyp=Y","Days=T","Per=cd","DtFmt=D","UseDPDF=Y","cols=7;rows=2")</f>
        <v>#NAME?</v>
      </c>
      <c r="AR4" t="s">
        <v>51</v>
      </c>
      <c r="AS4" t="s">
        <v>51</v>
      </c>
      <c r="AT4" t="s">
        <v>51</v>
      </c>
      <c r="AU4">
        <v>31875</v>
      </c>
      <c r="AV4">
        <v>393456</v>
      </c>
      <c r="AW4">
        <v>6375</v>
      </c>
      <c r="AY4" s="1" t="e">
        <f ca="1">_xll.BDH($AY$2,$AZ$3:$BE$3,"13/11/2017","14/11/2017","Dir=V","Dts=S","Sort=A","Quote=C","QtTyp=Y","Days=T","Per=cd","DtFmt=D","UseDPDF=Y","cols=7;rows=2")</f>
        <v>#NAME?</v>
      </c>
      <c r="AZ4" t="s">
        <v>51</v>
      </c>
      <c r="BA4" t="s">
        <v>51</v>
      </c>
      <c r="BB4" t="s">
        <v>51</v>
      </c>
      <c r="BC4">
        <v>49225</v>
      </c>
      <c r="BD4">
        <v>355744</v>
      </c>
      <c r="BE4">
        <v>9845</v>
      </c>
      <c r="BG4" s="1" t="e">
        <f ca="1">_xll.BDH($BG$2,$BH$3:$BM$3,"13/11/2017","14/11/2017","Dir=V","Dts=S","Sort=A","Quote=C","QtTyp=Y","Days=T","Per=cd","DtFmt=D","UseDPDF=Y","cols=7;rows=2")</f>
        <v>#NAME?</v>
      </c>
      <c r="BH4" t="s">
        <v>51</v>
      </c>
      <c r="BI4" t="s">
        <v>51</v>
      </c>
      <c r="BJ4" t="s">
        <v>51</v>
      </c>
      <c r="BK4">
        <v>16870</v>
      </c>
      <c r="BL4">
        <v>301960</v>
      </c>
      <c r="BM4">
        <v>1687</v>
      </c>
      <c r="BO4" s="1" t="e">
        <f ca="1">_xll.BDH($BO$2,$BP$3:$BU$3,"13/11/2017","14/11/2017","Dir=V","Dts=S","Sort=A","Quote=C","QtTyp=Y","Days=T","Per=cd","DtFmt=D","UseDPDF=Y","cols=7;rows=2")</f>
        <v>#NAME?</v>
      </c>
      <c r="BP4" t="s">
        <v>51</v>
      </c>
      <c r="BQ4" t="s">
        <v>51</v>
      </c>
      <c r="BR4" t="s">
        <v>51</v>
      </c>
      <c r="BS4">
        <v>20880</v>
      </c>
      <c r="BT4">
        <v>214498</v>
      </c>
      <c r="BU4">
        <v>2088</v>
      </c>
      <c r="BW4" s="1" t="e">
        <f ca="1">_xll.BDH($BW$2,$BX$3:$CC$3,"13/11/2017","14/11/2017","Dir=V","Dts=S","Sort=A","Quote=C","QtTyp=Y","Days=T","Per=cd","DtFmt=D","UseDPDF=Y","cols=7;rows=2")</f>
        <v>#NAME?</v>
      </c>
      <c r="BX4" t="s">
        <v>51</v>
      </c>
      <c r="BY4" t="s">
        <v>51</v>
      </c>
      <c r="BZ4" t="s">
        <v>51</v>
      </c>
      <c r="CA4">
        <v>56300</v>
      </c>
      <c r="CB4">
        <v>202922</v>
      </c>
      <c r="CC4">
        <v>5630</v>
      </c>
      <c r="CE4" s="1" t="e">
        <f ca="1">_xll.BDH($CE$2,$CF$3:$CK$3,"13/11/2017","14/11/2017","Dir=V","Dts=S","Sort=A","Quote=C","QtTyp=Y","Days=T","Per=cd","DtFmt=D","UseDPDF=Y","cols=7;rows=2")</f>
        <v>#NAME?</v>
      </c>
      <c r="CF4" t="s">
        <v>51</v>
      </c>
      <c r="CG4" t="s">
        <v>51</v>
      </c>
      <c r="CH4" t="s">
        <v>51</v>
      </c>
      <c r="CI4">
        <v>60740</v>
      </c>
      <c r="CJ4">
        <v>173800</v>
      </c>
      <c r="CK4">
        <v>6074</v>
      </c>
      <c r="CM4" s="1" t="e">
        <f ca="1">_xll.BDH($CM$2,$CN$3:$CS$3,"13/11/2017","14/11/2017","Dir=V","Dts=S","Sort=A","Quote=C","QtTyp=Y","Days=T","Per=cd","DtFmt=D","UseDPDF=Y","cols=7;rows=2")</f>
        <v>#NAME?</v>
      </c>
      <c r="CN4" t="s">
        <v>51</v>
      </c>
      <c r="CO4" t="s">
        <v>51</v>
      </c>
      <c r="CP4" t="s">
        <v>51</v>
      </c>
      <c r="CQ4">
        <v>44220</v>
      </c>
      <c r="CR4">
        <v>135138</v>
      </c>
      <c r="CS4">
        <v>4422</v>
      </c>
      <c r="CU4" s="1" t="e">
        <f ca="1">_xll.BDH($CU$2,$CV$3:$DA$3,"13/11/2017","14/11/2017","Dir=V","Dts=S","Sort=A","Quote=C","QtTyp=Y","Days=T","Per=cd","DtFmt=D","UseDPDF=Y","cols=7;rows=2")</f>
        <v>#NAME?</v>
      </c>
      <c r="CV4" t="s">
        <v>51</v>
      </c>
      <c r="CW4" t="s">
        <v>51</v>
      </c>
      <c r="CX4" t="s">
        <v>51</v>
      </c>
      <c r="CY4">
        <v>36680</v>
      </c>
      <c r="CZ4">
        <v>67626</v>
      </c>
      <c r="DA4">
        <v>3668</v>
      </c>
      <c r="DC4" s="1" t="e">
        <f ca="1">_xll.BDH($DC$2,$DD$3:$DI$3,"13/11/2017","14/11/2017","Dir=V","Dts=S","Sort=A","Quote=C","QtTyp=Y","Days=T","Per=cd","DtFmt=D","UseDPDF=Y","cols=7;rows=2")</f>
        <v>#NAME?</v>
      </c>
      <c r="DD4" t="s">
        <v>51</v>
      </c>
      <c r="DE4" t="s">
        <v>51</v>
      </c>
      <c r="DF4" t="s">
        <v>51</v>
      </c>
      <c r="DG4">
        <v>33230</v>
      </c>
      <c r="DH4">
        <v>3372</v>
      </c>
      <c r="DI4">
        <v>3323</v>
      </c>
      <c r="DK4" s="1" t="e">
        <f ca="1">_xll.BDH($DK$2,$DL$3:$DQ$3,"13/11/2017","14/11/2017","Dir=V","Dts=S","Sort=A","Quote=C","QtTyp=Y","Days=T","Per=cd","DtFmt=D","UseDPDF=Y","cols=7;rows=2")</f>
        <v>#NAME?</v>
      </c>
      <c r="DL4" t="s">
        <v>51</v>
      </c>
      <c r="DM4" t="s">
        <v>51</v>
      </c>
      <c r="DN4" t="s">
        <v>51</v>
      </c>
      <c r="DO4">
        <v>63675</v>
      </c>
      <c r="DP4">
        <v>16</v>
      </c>
      <c r="DQ4">
        <v>127.35</v>
      </c>
      <c r="DS4" s="1" t="e">
        <f ca="1">_xll.BDH($DS$2,$DT$3:$DY$3,"13/11/2017","14/11/2017","Dir=V","Dts=S","Sort=A","Quote=C","QtTyp=Y","Days=T","Per=cd","DtFmt=D","UseDPDF=Y","cols=7;rows=2")</f>
        <v>#NAME?</v>
      </c>
      <c r="DT4" t="s">
        <v>51</v>
      </c>
      <c r="DU4" t="s">
        <v>51</v>
      </c>
      <c r="DV4" t="s">
        <v>51</v>
      </c>
      <c r="DW4">
        <v>44350</v>
      </c>
      <c r="DX4">
        <v>6</v>
      </c>
      <c r="DY4">
        <v>88.7</v>
      </c>
      <c r="EA4" s="1" t="e">
        <f ca="1">_xll.BDH($EA$2,$EB$3:$EG$3,"13/11/2017","14/11/2017","Dir=V","Dts=S","Sort=A","Quote=C","QtTyp=Y","Days=T","Per=cd","DtFmt=D","UseDPDF=Y","cols=7;rows=2")</f>
        <v>#NAME?</v>
      </c>
      <c r="EB4" t="s">
        <v>51</v>
      </c>
      <c r="EC4" t="s">
        <v>51</v>
      </c>
      <c r="ED4" t="s">
        <v>51</v>
      </c>
      <c r="EE4">
        <v>29120</v>
      </c>
      <c r="EF4">
        <v>1222890</v>
      </c>
      <c r="EG4">
        <v>2912</v>
      </c>
      <c r="EI4" s="1" t="e">
        <f ca="1">_xll.BDH($EI$2,$EJ$3:$EO$3,"13/11/2017","14/11/2017","Dir=V","Dts=S","Sort=A","Quote=C","QtTyp=Y","Days=T","Per=cd","DtFmt=D","UseDPDF=Y","cols=7;rows=2")</f>
        <v>#NAME?</v>
      </c>
      <c r="EJ4" t="s">
        <v>51</v>
      </c>
      <c r="EK4" t="s">
        <v>51</v>
      </c>
      <c r="EL4" t="s">
        <v>51</v>
      </c>
      <c r="EM4">
        <v>27610</v>
      </c>
      <c r="EN4">
        <v>935208</v>
      </c>
      <c r="EO4">
        <v>5522</v>
      </c>
      <c r="EQ4" s="1" t="e">
        <f ca="1">_xll.BDH($EQ$2,$ER$3:$EW$3,"13/11/2017","14/11/2017","Dir=V","Dts=S","Sort=A","Quote=C","QtTyp=Y","Days=T","Per=cd","DtFmt=D","UseDPDF=Y","cols=7;rows=2")</f>
        <v>#NAME?</v>
      </c>
      <c r="ER4" t="s">
        <v>51</v>
      </c>
      <c r="ES4" t="s">
        <v>51</v>
      </c>
      <c r="ET4" t="s">
        <v>51</v>
      </c>
      <c r="EU4">
        <v>64920</v>
      </c>
      <c r="EV4">
        <v>432564</v>
      </c>
      <c r="EW4">
        <v>6492</v>
      </c>
      <c r="EY4" s="1" t="e">
        <f ca="1">_xll.BDH($EY$2,$EZ$3:$FE$3,"13/11/2017","14/11/2017","Dir=V","Dts=S","Sort=A","Quote=C","QtTyp=Y","Days=T","Per=cd","DtFmt=D","UseDPDF=Y","cols=7;rows=2")</f>
        <v>#NAME?</v>
      </c>
      <c r="EZ4" t="s">
        <v>51</v>
      </c>
      <c r="FA4" t="s">
        <v>51</v>
      </c>
      <c r="FB4" t="s">
        <v>51</v>
      </c>
      <c r="FC4">
        <v>22270</v>
      </c>
      <c r="FD4">
        <v>334380</v>
      </c>
      <c r="FE4">
        <v>2227</v>
      </c>
      <c r="FG4" s="1" t="e">
        <f ca="1">_xll.BDH($FG$2,$FH$3:$FM$3,"13/11/2017","14/11/2017","Dir=V","Dts=S","Sort=A","Quote=C","QtTyp=Y","Days=T","Per=cd","DtFmt=D","UseDPDF=Y","cols=7;rows=2")</f>
        <v>#NAME?</v>
      </c>
      <c r="FH4" t="s">
        <v>51</v>
      </c>
      <c r="FI4" t="s">
        <v>51</v>
      </c>
      <c r="FJ4" t="s">
        <v>51</v>
      </c>
      <c r="FK4">
        <v>33770</v>
      </c>
      <c r="FL4">
        <v>213950</v>
      </c>
      <c r="FM4">
        <v>6754</v>
      </c>
      <c r="FO4" s="1" t="e">
        <f ca="1">_xll.BDH($FO$2,$FP$3:$FU$3,"13/11/2017","14/11/2017","Dir=V","Dts=S","Sort=A","Quote=C","QtTyp=Y","Days=T","Per=cd","DtFmt=D","UseDPDF=Y","cols=7;rows=2")</f>
        <v>#NAME?</v>
      </c>
      <c r="FP4" t="s">
        <v>51</v>
      </c>
      <c r="FQ4" t="s">
        <v>51</v>
      </c>
      <c r="FR4" t="s">
        <v>51</v>
      </c>
      <c r="FS4">
        <v>76000</v>
      </c>
      <c r="FT4">
        <v>171994</v>
      </c>
      <c r="FU4">
        <v>15200</v>
      </c>
      <c r="FW4" s="1" t="e">
        <f ca="1">_xll.BDH($FW$2,$FX$3:$GC$3,"13/11/2017","14/11/2017","Dir=V","Dts=S","Sort=A","Quote=C","QtTyp=Y","Days=T","Per=cd","DtFmt=D","UseDPDF=Y","cols=7;rows=2")</f>
        <v>#NAME?</v>
      </c>
      <c r="FX4" t="s">
        <v>51</v>
      </c>
      <c r="FY4" t="s">
        <v>51</v>
      </c>
      <c r="FZ4" t="s">
        <v>51</v>
      </c>
      <c r="GA4">
        <v>28400</v>
      </c>
      <c r="GB4">
        <v>161320</v>
      </c>
      <c r="GC4">
        <v>1420</v>
      </c>
      <c r="GE4" s="1" t="e">
        <f ca="1">_xll.BDH($GE$2,$GF$3:$GK$3,"13/11/2017","14/11/2017","Dir=V","Dts=S","Sort=A","Quote=C","QtTyp=Y","Days=T","Per=cd","DtFmt=D","UseDPDF=Y","cols=7;rows=2")</f>
        <v>#NAME?</v>
      </c>
      <c r="GF4" t="s">
        <v>51</v>
      </c>
      <c r="GG4" t="s">
        <v>51</v>
      </c>
      <c r="GH4" t="s">
        <v>51</v>
      </c>
      <c r="GI4">
        <v>63700</v>
      </c>
      <c r="GJ4">
        <v>160086</v>
      </c>
      <c r="GK4">
        <v>637</v>
      </c>
      <c r="GM4" s="1" t="e">
        <f ca="1">_xll.BDH($GM$2,$GN$3:$GS$3,"13/11/2017","14/11/2017","Dir=V","Dts=S","Sort=A","Quote=C","QtTyp=Y","Days=T","Per=cd","DtFmt=D","UseDPDF=Y","cols=7;rows=2")</f>
        <v>#NAME?</v>
      </c>
      <c r="GN4" t="s">
        <v>51</v>
      </c>
      <c r="GO4" t="s">
        <v>51</v>
      </c>
      <c r="GP4" t="s">
        <v>51</v>
      </c>
      <c r="GQ4">
        <v>67740</v>
      </c>
      <c r="GR4">
        <v>99822</v>
      </c>
      <c r="GS4">
        <v>6774</v>
      </c>
      <c r="GU4" s="1" t="e">
        <f ca="1">_xll.BDH($GU$2,$GV$3:$HA$3,"13/11/2017","14/11/2017","Dir=V","Dts=S","Sort=A","Quote=C","QtTyp=Y","Days=T","Per=cd","DtFmt=D","UseDPDF=Y","cols=7;rows=2")</f>
        <v>#NAME?</v>
      </c>
      <c r="GV4" t="s">
        <v>51</v>
      </c>
      <c r="GW4" t="s">
        <v>51</v>
      </c>
      <c r="GX4" t="s">
        <v>51</v>
      </c>
      <c r="GY4">
        <v>32400</v>
      </c>
      <c r="GZ4">
        <v>70610</v>
      </c>
      <c r="HA4">
        <v>6480</v>
      </c>
      <c r="HC4" s="1" t="e">
        <f ca="1">_xll.BDH($HC$2,$HD$3:$HI$3,"13/11/2017","14/11/2017","Dir=V","Dts=S","Sort=A","Quote=C","QtTyp=Y","Days=T","Per=cd","DtFmt=D","UseDPDF=Y","cols=7;rows=2")</f>
        <v>#NAME?</v>
      </c>
      <c r="HD4" t="s">
        <v>51</v>
      </c>
      <c r="HE4" t="s">
        <v>51</v>
      </c>
      <c r="HF4" t="s">
        <v>51</v>
      </c>
      <c r="HG4">
        <v>52940</v>
      </c>
      <c r="HH4">
        <v>458</v>
      </c>
      <c r="HI4">
        <v>2647</v>
      </c>
      <c r="HK4" s="1" t="e">
        <f ca="1">_xll.BDH($HK$2,$HL$3:$HQ$3,"13/11/2017","14/11/2017","Dir=V","Dts=S","Sort=A","Quote=C","QtTyp=Y","Days=T","Per=cd","DtFmt=D","UseDPDF=Y","cols=7;rows=2")</f>
        <v>#NAME?</v>
      </c>
      <c r="HL4" t="s">
        <v>51</v>
      </c>
      <c r="HM4" t="s">
        <v>51</v>
      </c>
      <c r="HN4" t="s">
        <v>51</v>
      </c>
      <c r="HO4">
        <v>115700</v>
      </c>
      <c r="HP4">
        <v>290</v>
      </c>
      <c r="HQ4">
        <v>23140</v>
      </c>
      <c r="HS4" t="e">
        <f ca="1">_xll.BDH($HS$2,$HT$3:$HY$3,"13/11/2017","14/11/2017","Dir=V","Dts=S","Sort=A","Quote=C","QtTyp=Y","Days=T","Per=cd","DtFmt=D","UseDPDF=Y")</f>
        <v>#NAME?</v>
      </c>
      <c r="IA4" t="e">
        <f ca="1">_xll.BDH($IA$2,$IB$3:$IG$3,"13/11/2017","14/11/2017","Dir=V","Dts=S","Sort=A","Quote=C","QtTyp=Y","Days=T","Per=cd","DtFmt=D","UseDPDF=Y")</f>
        <v>#NAME?</v>
      </c>
      <c r="II4" s="1" t="e">
        <f ca="1">_xll.BDH($II$2,$IJ$3:$IO$3,"13/11/2017","14/11/2017","Dir=V","Dts=S","Sort=A","Quote=C","QtTyp=Y","Days=T","Per=cd","DtFmt=D","UseDPDF=Y","cols=7;rows=1")</f>
        <v>#NAME?</v>
      </c>
      <c r="IJ4" t="s">
        <v>51</v>
      </c>
      <c r="IK4" t="s">
        <v>51</v>
      </c>
      <c r="IL4" t="s">
        <v>51</v>
      </c>
      <c r="IM4">
        <v>54620</v>
      </c>
      <c r="IN4">
        <v>10</v>
      </c>
      <c r="IO4">
        <v>2731</v>
      </c>
      <c r="IQ4" s="1" t="e">
        <f ca="1">_xll.BDH($IQ$2,$IR$3:$IW$3,"13/11/2017","14/11/2017","Dir=V","Dts=S","Sort=A","Quote=C","QtTyp=Y","Days=T","Per=cd","DtFmt=D","UseDPDF=Y","cols=7;rows=2")</f>
        <v>#NAME?</v>
      </c>
      <c r="IR4" t="s">
        <v>51</v>
      </c>
      <c r="IS4" t="s">
        <v>51</v>
      </c>
      <c r="IT4" t="s">
        <v>51</v>
      </c>
      <c r="IU4">
        <v>38030</v>
      </c>
      <c r="IV4">
        <v>4635840</v>
      </c>
      <c r="IW4">
        <v>3803</v>
      </c>
      <c r="IY4" s="1" t="e">
        <f ca="1">_xll.BDH($IY$2,$IZ$3:$JE$3,"13/11/2017","14/11/2017","Dir=V","Dts=S","Sort=A","Quote=C","QtTyp=Y","Days=T","Per=cd","DtFmt=D","UseDPDF=Y","cols=7;rows=2")</f>
        <v>#NAME?</v>
      </c>
      <c r="IZ4" t="s">
        <v>51</v>
      </c>
      <c r="JA4" t="s">
        <v>51</v>
      </c>
      <c r="JB4" t="s">
        <v>51</v>
      </c>
      <c r="JC4">
        <v>40590</v>
      </c>
      <c r="JD4">
        <v>688700</v>
      </c>
      <c r="JE4">
        <v>4059</v>
      </c>
      <c r="JG4" s="1" t="e">
        <f ca="1">_xll.BDH($JG$2,$JH$3:$JM$3,"13/11/2017","14/11/2017","Dir=V","Dts=S","Sort=A","Quote=C","QtTyp=Y","Days=T","Per=cd","DtFmt=D","UseDPDF=Y","cols=7;rows=2")</f>
        <v>#NAME?</v>
      </c>
      <c r="JH4" t="s">
        <v>51</v>
      </c>
      <c r="JI4" t="s">
        <v>51</v>
      </c>
      <c r="JJ4" t="s">
        <v>51</v>
      </c>
      <c r="JK4">
        <v>100610</v>
      </c>
      <c r="JL4">
        <v>569746</v>
      </c>
      <c r="JM4">
        <v>100610</v>
      </c>
      <c r="JO4" s="1" t="e">
        <f ca="1">_xll.BDH($JO$2,$JP$3:$JU$3,"13/11/2017","14/11/2017","Dir=V","Dts=S","Sort=A","Quote=C","QtTyp=Y","Days=T","Per=cd","DtFmt=D","UseDPDF=Y","cols=7;rows=2")</f>
        <v>#NAME?</v>
      </c>
      <c r="JP4" t="s">
        <v>51</v>
      </c>
      <c r="JQ4" t="s">
        <v>51</v>
      </c>
      <c r="JR4" t="s">
        <v>51</v>
      </c>
      <c r="JS4">
        <v>141550</v>
      </c>
      <c r="JT4">
        <v>664298</v>
      </c>
      <c r="JU4">
        <v>14155</v>
      </c>
      <c r="JW4" s="1" t="e">
        <f ca="1">_xll.BDH($JW$2,$JX$3:$KC$3,"13/11/2017","14/11/2017","Dir=V","Dts=S","Sort=A","Quote=C","QtTyp=Y","Days=T","Per=cd","DtFmt=D","UseDPDF=Y","cols=7;rows=2")</f>
        <v>#NAME?</v>
      </c>
      <c r="JX4" t="s">
        <v>51</v>
      </c>
      <c r="JY4" t="s">
        <v>51</v>
      </c>
      <c r="JZ4" t="s">
        <v>51</v>
      </c>
      <c r="KA4">
        <v>129100</v>
      </c>
      <c r="KB4">
        <v>414594</v>
      </c>
      <c r="KC4">
        <v>25820</v>
      </c>
      <c r="KE4" s="1" t="e">
        <f ca="1">_xll.BDH($KE$2,$KF$3:$KK$3,"13/11/2017","14/11/2017","Dir=V","Dts=S","Sort=A","Quote=C","QtTyp=Y","Days=T","Per=cd","DtFmt=D","UseDPDF=Y","cols=7;rows=2")</f>
        <v>#NAME?</v>
      </c>
      <c r="KF4" t="s">
        <v>51</v>
      </c>
      <c r="KG4" t="s">
        <v>51</v>
      </c>
      <c r="KH4" t="s">
        <v>51</v>
      </c>
      <c r="KI4">
        <v>25820</v>
      </c>
      <c r="KJ4">
        <v>265238</v>
      </c>
      <c r="KK4">
        <v>2582</v>
      </c>
      <c r="KM4" s="1" t="e">
        <f ca="1">_xll.BDH($KM$2,$KN$3:$KS$3,"13/11/2017","14/11/2017","Dir=V","Dts=S","Sort=A","Quote=C","QtTyp=Y","Days=T","Per=cd","DtFmt=D","UseDPDF=Y","cols=7;rows=2")</f>
        <v>#NAME?</v>
      </c>
      <c r="KN4" t="s">
        <v>51</v>
      </c>
      <c r="KO4" t="s">
        <v>51</v>
      </c>
      <c r="KP4" t="s">
        <v>51</v>
      </c>
      <c r="KQ4">
        <v>57975</v>
      </c>
      <c r="KR4">
        <v>229878</v>
      </c>
      <c r="KS4">
        <v>3865</v>
      </c>
      <c r="KU4" s="1" t="e">
        <f ca="1">_xll.BDH($KU$2,$KV$3:$LA$3,"13/11/2017","14/11/2017","Dir=V","Dts=S","Sort=A","Quote=C","QtTyp=Y","Days=T","Per=cd","DtFmt=D","UseDPDF=Y","cols=7;rows=2")</f>
        <v>#NAME?</v>
      </c>
      <c r="KV4" t="s">
        <v>51</v>
      </c>
      <c r="KW4" t="s">
        <v>51</v>
      </c>
      <c r="KX4" t="s">
        <v>51</v>
      </c>
      <c r="KY4">
        <v>77800</v>
      </c>
      <c r="KZ4">
        <v>191246</v>
      </c>
      <c r="LA4">
        <v>15560</v>
      </c>
      <c r="LC4" s="1" t="e">
        <f ca="1">_xll.BDH($LC$2,$LD$3:$LI$3,"13/11/2017","14/11/2017","Dir=V","Dts=S","Sort=A","Quote=C","QtTyp=Y","Days=T","Per=cd","DtFmt=D","UseDPDF=Y","cols=7;rows=2")</f>
        <v>#NAME?</v>
      </c>
      <c r="LD4" t="s">
        <v>51</v>
      </c>
      <c r="LE4" t="s">
        <v>51</v>
      </c>
      <c r="LF4" t="s">
        <v>51</v>
      </c>
      <c r="LG4">
        <v>268250</v>
      </c>
      <c r="LH4">
        <v>162226</v>
      </c>
      <c r="LI4">
        <v>53650</v>
      </c>
      <c r="LK4" s="1" t="e">
        <f ca="1">_xll.BDH($LK$2,$LL$3:$LQ$3,"13/11/2017","14/11/2017","Dir=V","Dts=S","Sort=A","Quote=C","QtTyp=Y","Days=T","Per=cd","DtFmt=D","UseDPDF=Y","cols=7;rows=2")</f>
        <v>#NAME?</v>
      </c>
      <c r="LL4" t="s">
        <v>51</v>
      </c>
      <c r="LM4" t="s">
        <v>51</v>
      </c>
      <c r="LN4" t="s">
        <v>51</v>
      </c>
      <c r="LO4">
        <v>96300</v>
      </c>
      <c r="LP4">
        <v>71272</v>
      </c>
      <c r="LQ4">
        <v>19260</v>
      </c>
      <c r="LS4" s="1" t="e">
        <f ca="1">_xll.BDH($LS$2,$LT$3:$LY$3,"13/11/2017","14/11/2017","Dir=V","Dts=S","Sort=A","Quote=C","QtTyp=Y","Days=T","Per=cd","DtFmt=D","UseDPDF=Y","cols=7;rows=2")</f>
        <v>#NAME?</v>
      </c>
      <c r="LT4" t="s">
        <v>51</v>
      </c>
      <c r="LU4" t="s">
        <v>51</v>
      </c>
      <c r="LV4" t="s">
        <v>51</v>
      </c>
      <c r="LW4">
        <v>275350</v>
      </c>
      <c r="LX4">
        <v>63550</v>
      </c>
      <c r="LY4">
        <v>275.35000000000002</v>
      </c>
      <c r="MA4" s="1" t="e">
        <f ca="1">_xll.BDH($MA$2,$MB$3:$MG$3,"13/11/2017","14/11/2017","Dir=V","Dts=S","Sort=A","Quote=C","QtTyp=Y","Days=T","Per=cd","DtFmt=D","UseDPDF=Y","cols=7;rows=2")</f>
        <v>#NAME?</v>
      </c>
      <c r="MB4" t="s">
        <v>51</v>
      </c>
      <c r="MC4" t="s">
        <v>51</v>
      </c>
      <c r="MD4" t="s">
        <v>51</v>
      </c>
      <c r="ME4">
        <v>143820</v>
      </c>
      <c r="MF4">
        <v>10778</v>
      </c>
      <c r="MG4">
        <v>143820</v>
      </c>
      <c r="MI4" s="1" t="e">
        <f ca="1">_xll.BDH($MI$2,$MJ$3:$MO$3,"13/11/2017","14/11/2017","Dir=V","Dts=S","Sort=A","Quote=C","QtTyp=Y","Days=T","Per=cd","DtFmt=D","UseDPDF=Y","cols=7;rows=2")</f>
        <v>#NAME?</v>
      </c>
      <c r="MJ4" t="s">
        <v>51</v>
      </c>
      <c r="MK4" t="s">
        <v>51</v>
      </c>
      <c r="ML4" t="s">
        <v>51</v>
      </c>
      <c r="MM4">
        <v>27760</v>
      </c>
      <c r="MN4" t="s">
        <v>51</v>
      </c>
      <c r="MO4">
        <v>2776</v>
      </c>
    </row>
    <row r="5" spans="1:353" x14ac:dyDescent="0.25">
      <c r="A5" t="s">
        <v>3</v>
      </c>
      <c r="C5" s="2">
        <v>43053</v>
      </c>
      <c r="D5" t="s">
        <v>51</v>
      </c>
      <c r="E5" t="s">
        <v>51</v>
      </c>
      <c r="F5" t="s">
        <v>51</v>
      </c>
      <c r="G5">
        <v>46450</v>
      </c>
      <c r="H5">
        <v>1902728</v>
      </c>
      <c r="I5">
        <v>464.5</v>
      </c>
      <c r="K5" s="2">
        <v>43053</v>
      </c>
      <c r="L5" t="s">
        <v>51</v>
      </c>
      <c r="M5" t="s">
        <v>51</v>
      </c>
      <c r="N5" t="s">
        <v>51</v>
      </c>
      <c r="O5">
        <v>28200</v>
      </c>
      <c r="P5">
        <v>763284</v>
      </c>
      <c r="Q5">
        <v>2820</v>
      </c>
      <c r="S5" s="2">
        <v>43053</v>
      </c>
      <c r="T5" t="s">
        <v>51</v>
      </c>
      <c r="U5" t="s">
        <v>51</v>
      </c>
      <c r="V5" t="s">
        <v>51</v>
      </c>
      <c r="W5">
        <v>184250</v>
      </c>
      <c r="X5">
        <v>429842</v>
      </c>
      <c r="Y5">
        <v>1842.5</v>
      </c>
      <c r="AA5" s="2">
        <v>43053</v>
      </c>
      <c r="AB5" t="s">
        <v>51</v>
      </c>
      <c r="AC5" t="s">
        <v>51</v>
      </c>
      <c r="AD5" t="s">
        <v>51</v>
      </c>
      <c r="AE5">
        <v>72780</v>
      </c>
      <c r="AF5">
        <v>324894</v>
      </c>
      <c r="AG5">
        <v>1213</v>
      </c>
      <c r="AI5" s="2">
        <v>43053</v>
      </c>
      <c r="AJ5" t="s">
        <v>51</v>
      </c>
      <c r="AK5" t="s">
        <v>51</v>
      </c>
      <c r="AL5" t="s">
        <v>51</v>
      </c>
      <c r="AM5">
        <v>45485</v>
      </c>
      <c r="AN5">
        <v>416250</v>
      </c>
      <c r="AO5">
        <v>9097</v>
      </c>
      <c r="AQ5" s="2">
        <v>43053</v>
      </c>
      <c r="AR5" t="s">
        <v>51</v>
      </c>
      <c r="AS5" t="s">
        <v>51</v>
      </c>
      <c r="AT5" t="s">
        <v>51</v>
      </c>
      <c r="AU5">
        <v>31600</v>
      </c>
      <c r="AV5">
        <v>315584</v>
      </c>
      <c r="AW5">
        <v>6320</v>
      </c>
      <c r="AY5" s="2">
        <v>43053</v>
      </c>
      <c r="AZ5" t="s">
        <v>51</v>
      </c>
      <c r="BA5" t="s">
        <v>51</v>
      </c>
      <c r="BB5" t="s">
        <v>51</v>
      </c>
      <c r="BC5">
        <v>49025</v>
      </c>
      <c r="BD5">
        <v>297436</v>
      </c>
      <c r="BE5">
        <v>9805</v>
      </c>
      <c r="BG5" s="2">
        <v>43053</v>
      </c>
      <c r="BH5" t="s">
        <v>51</v>
      </c>
      <c r="BI5" t="s">
        <v>51</v>
      </c>
      <c r="BJ5" t="s">
        <v>51</v>
      </c>
      <c r="BK5">
        <v>16930</v>
      </c>
      <c r="BL5">
        <v>794978</v>
      </c>
      <c r="BM5">
        <v>1693</v>
      </c>
      <c r="BO5" s="2">
        <v>43053</v>
      </c>
      <c r="BP5" t="s">
        <v>51</v>
      </c>
      <c r="BQ5" t="s">
        <v>51</v>
      </c>
      <c r="BR5" t="s">
        <v>51</v>
      </c>
      <c r="BS5">
        <v>21640</v>
      </c>
      <c r="BT5">
        <v>1008776</v>
      </c>
      <c r="BU5">
        <v>2164</v>
      </c>
      <c r="BW5" s="2">
        <v>43053</v>
      </c>
      <c r="BX5" t="s">
        <v>51</v>
      </c>
      <c r="BY5" t="s">
        <v>51</v>
      </c>
      <c r="BZ5" t="s">
        <v>51</v>
      </c>
      <c r="CA5">
        <v>55460</v>
      </c>
      <c r="CB5">
        <v>279654</v>
      </c>
      <c r="CC5">
        <v>5546</v>
      </c>
      <c r="CE5" s="2">
        <v>43053</v>
      </c>
      <c r="CF5" t="s">
        <v>51</v>
      </c>
      <c r="CG5" t="s">
        <v>51</v>
      </c>
      <c r="CH5" t="s">
        <v>51</v>
      </c>
      <c r="CI5">
        <v>60260</v>
      </c>
      <c r="CJ5">
        <v>216028</v>
      </c>
      <c r="CK5">
        <v>6026</v>
      </c>
      <c r="CM5" s="2">
        <v>43053</v>
      </c>
      <c r="CN5" t="s">
        <v>51</v>
      </c>
      <c r="CO5" t="s">
        <v>51</v>
      </c>
      <c r="CP5" t="s">
        <v>51</v>
      </c>
      <c r="CQ5">
        <v>44160</v>
      </c>
      <c r="CR5">
        <v>75808</v>
      </c>
      <c r="CS5">
        <v>4416</v>
      </c>
      <c r="CU5" s="2">
        <v>43053</v>
      </c>
      <c r="CV5" t="s">
        <v>51</v>
      </c>
      <c r="CW5" t="s">
        <v>51</v>
      </c>
      <c r="CX5" t="s">
        <v>51</v>
      </c>
      <c r="CY5">
        <v>36340</v>
      </c>
      <c r="CZ5">
        <v>142026</v>
      </c>
      <c r="DA5">
        <v>3634</v>
      </c>
      <c r="DC5" s="2">
        <v>43053</v>
      </c>
      <c r="DD5" t="s">
        <v>51</v>
      </c>
      <c r="DE5" t="s">
        <v>51</v>
      </c>
      <c r="DF5" t="s">
        <v>51</v>
      </c>
      <c r="DG5">
        <v>32950</v>
      </c>
      <c r="DH5">
        <v>2826</v>
      </c>
      <c r="DI5">
        <v>3295</v>
      </c>
      <c r="DK5" s="2">
        <v>43053</v>
      </c>
      <c r="DL5" t="s">
        <v>51</v>
      </c>
      <c r="DM5" t="s">
        <v>51</v>
      </c>
      <c r="DN5" t="s">
        <v>51</v>
      </c>
      <c r="DO5">
        <v>62500</v>
      </c>
      <c r="DP5" t="s">
        <v>51</v>
      </c>
      <c r="DQ5">
        <v>125</v>
      </c>
      <c r="DS5" s="2">
        <v>43053</v>
      </c>
      <c r="DT5" t="s">
        <v>51</v>
      </c>
      <c r="DU5" t="s">
        <v>51</v>
      </c>
      <c r="DV5" t="s">
        <v>51</v>
      </c>
      <c r="DW5">
        <v>44900</v>
      </c>
      <c r="DX5">
        <v>12</v>
      </c>
      <c r="DY5">
        <v>89.8</v>
      </c>
      <c r="EA5" s="2">
        <v>43053</v>
      </c>
      <c r="EB5" t="s">
        <v>51</v>
      </c>
      <c r="EC5" t="s">
        <v>51</v>
      </c>
      <c r="ED5" t="s">
        <v>51</v>
      </c>
      <c r="EE5">
        <v>28990</v>
      </c>
      <c r="EF5">
        <v>705848</v>
      </c>
      <c r="EG5">
        <v>2899</v>
      </c>
      <c r="EI5" s="2">
        <v>43053</v>
      </c>
      <c r="EJ5" t="s">
        <v>51</v>
      </c>
      <c r="EK5" t="s">
        <v>51</v>
      </c>
      <c r="EL5" t="s">
        <v>51</v>
      </c>
      <c r="EM5">
        <v>28130</v>
      </c>
      <c r="EN5">
        <v>1154674</v>
      </c>
      <c r="EO5">
        <v>5626</v>
      </c>
      <c r="EQ5" s="2">
        <v>43053</v>
      </c>
      <c r="ER5" t="s">
        <v>51</v>
      </c>
      <c r="ES5" t="s">
        <v>51</v>
      </c>
      <c r="ET5" t="s">
        <v>51</v>
      </c>
      <c r="EU5">
        <v>64940</v>
      </c>
      <c r="EV5">
        <v>281410</v>
      </c>
      <c r="EW5">
        <v>6494</v>
      </c>
      <c r="EY5" s="2">
        <v>43053</v>
      </c>
      <c r="EZ5" t="s">
        <v>51</v>
      </c>
      <c r="FA5" t="s">
        <v>51</v>
      </c>
      <c r="FB5" t="s">
        <v>51</v>
      </c>
      <c r="FC5">
        <v>22260</v>
      </c>
      <c r="FD5">
        <v>473100</v>
      </c>
      <c r="FE5">
        <v>2226</v>
      </c>
      <c r="FG5" s="2">
        <v>43053</v>
      </c>
      <c r="FH5" t="s">
        <v>51</v>
      </c>
      <c r="FI5" t="s">
        <v>51</v>
      </c>
      <c r="FJ5" t="s">
        <v>51</v>
      </c>
      <c r="FK5">
        <v>33830</v>
      </c>
      <c r="FL5">
        <v>100890</v>
      </c>
      <c r="FM5">
        <v>6766</v>
      </c>
      <c r="FO5" s="2">
        <v>43053</v>
      </c>
      <c r="FP5" t="s">
        <v>51</v>
      </c>
      <c r="FQ5" t="s">
        <v>51</v>
      </c>
      <c r="FR5" t="s">
        <v>51</v>
      </c>
      <c r="FS5">
        <v>75750</v>
      </c>
      <c r="FT5">
        <v>88028</v>
      </c>
      <c r="FU5">
        <v>15150</v>
      </c>
      <c r="FW5" s="2">
        <v>43053</v>
      </c>
      <c r="FX5" t="s">
        <v>51</v>
      </c>
      <c r="FY5" t="s">
        <v>51</v>
      </c>
      <c r="FZ5" t="s">
        <v>51</v>
      </c>
      <c r="GA5">
        <v>28680</v>
      </c>
      <c r="GB5">
        <v>149122</v>
      </c>
      <c r="GC5">
        <v>1434</v>
      </c>
      <c r="GE5" s="2">
        <v>43053</v>
      </c>
      <c r="GF5" t="s">
        <v>51</v>
      </c>
      <c r="GG5" t="s">
        <v>51</v>
      </c>
      <c r="GH5" t="s">
        <v>51</v>
      </c>
      <c r="GI5">
        <v>64920</v>
      </c>
      <c r="GJ5">
        <v>187024</v>
      </c>
      <c r="GK5">
        <v>649.20000000000005</v>
      </c>
      <c r="GM5" s="2">
        <v>43053</v>
      </c>
      <c r="GN5" t="s">
        <v>51</v>
      </c>
      <c r="GO5" t="s">
        <v>51</v>
      </c>
      <c r="GP5" t="s">
        <v>51</v>
      </c>
      <c r="GQ5">
        <v>67440</v>
      </c>
      <c r="GR5">
        <v>90820</v>
      </c>
      <c r="GS5">
        <v>6744</v>
      </c>
      <c r="GU5" s="2">
        <v>43053</v>
      </c>
      <c r="GV5" t="s">
        <v>51</v>
      </c>
      <c r="GW5" t="s">
        <v>51</v>
      </c>
      <c r="GX5" t="s">
        <v>51</v>
      </c>
      <c r="GY5">
        <v>32700</v>
      </c>
      <c r="GZ5">
        <v>89830</v>
      </c>
      <c r="HA5">
        <v>6540</v>
      </c>
      <c r="HC5" s="2">
        <v>43053</v>
      </c>
      <c r="HD5" t="s">
        <v>51</v>
      </c>
      <c r="HE5" t="s">
        <v>51</v>
      </c>
      <c r="HF5" t="s">
        <v>51</v>
      </c>
      <c r="HG5">
        <v>53140</v>
      </c>
      <c r="HH5">
        <v>750</v>
      </c>
      <c r="HI5">
        <v>2657</v>
      </c>
      <c r="HK5" s="2">
        <v>43053</v>
      </c>
      <c r="HL5" t="s">
        <v>51</v>
      </c>
      <c r="HM5" t="s">
        <v>51</v>
      </c>
      <c r="HN5" t="s">
        <v>51</v>
      </c>
      <c r="HO5">
        <v>115500</v>
      </c>
      <c r="HP5">
        <v>192</v>
      </c>
      <c r="HQ5">
        <v>23100</v>
      </c>
      <c r="IQ5" s="2">
        <v>43053</v>
      </c>
      <c r="IR5" t="s">
        <v>51</v>
      </c>
      <c r="IS5" t="s">
        <v>51</v>
      </c>
      <c r="IT5" t="s">
        <v>51</v>
      </c>
      <c r="IU5">
        <v>38040</v>
      </c>
      <c r="IV5">
        <v>3540442</v>
      </c>
      <c r="IW5">
        <v>3804</v>
      </c>
      <c r="IY5" s="2">
        <v>43053</v>
      </c>
      <c r="IZ5" t="s">
        <v>51</v>
      </c>
      <c r="JA5" t="s">
        <v>51</v>
      </c>
      <c r="JB5" t="s">
        <v>51</v>
      </c>
      <c r="JC5">
        <v>40790</v>
      </c>
      <c r="JD5">
        <v>454698</v>
      </c>
      <c r="JE5">
        <v>4079</v>
      </c>
      <c r="JG5" s="2">
        <v>43053</v>
      </c>
      <c r="JH5" t="s">
        <v>51</v>
      </c>
      <c r="JI5" t="s">
        <v>51</v>
      </c>
      <c r="JJ5" t="s">
        <v>51</v>
      </c>
      <c r="JK5">
        <v>99610</v>
      </c>
      <c r="JL5">
        <v>722264</v>
      </c>
      <c r="JM5">
        <v>99610</v>
      </c>
      <c r="JO5" s="2">
        <v>43053</v>
      </c>
      <c r="JP5" t="s">
        <v>51</v>
      </c>
      <c r="JQ5" t="s">
        <v>51</v>
      </c>
      <c r="JR5" t="s">
        <v>51</v>
      </c>
      <c r="JS5">
        <v>141050</v>
      </c>
      <c r="JT5">
        <v>467968</v>
      </c>
      <c r="JU5">
        <v>14105</v>
      </c>
      <c r="JW5" s="2">
        <v>43053</v>
      </c>
      <c r="JX5" t="s">
        <v>51</v>
      </c>
      <c r="JY5" t="s">
        <v>51</v>
      </c>
      <c r="JZ5" t="s">
        <v>51</v>
      </c>
      <c r="KA5">
        <v>128800</v>
      </c>
      <c r="KB5">
        <v>376174</v>
      </c>
      <c r="KC5">
        <v>25760</v>
      </c>
      <c r="KE5" s="2">
        <v>43053</v>
      </c>
      <c r="KF5" t="s">
        <v>51</v>
      </c>
      <c r="KG5" t="s">
        <v>51</v>
      </c>
      <c r="KH5" t="s">
        <v>51</v>
      </c>
      <c r="KI5">
        <v>25640</v>
      </c>
      <c r="KJ5">
        <v>172546</v>
      </c>
      <c r="KK5">
        <v>2564</v>
      </c>
      <c r="KM5" s="2">
        <v>43053</v>
      </c>
      <c r="KN5" t="s">
        <v>51</v>
      </c>
      <c r="KO5" t="s">
        <v>51</v>
      </c>
      <c r="KP5" t="s">
        <v>51</v>
      </c>
      <c r="KQ5">
        <v>58035</v>
      </c>
      <c r="KR5">
        <v>158998</v>
      </c>
      <c r="KS5">
        <v>3869</v>
      </c>
      <c r="KU5" s="2">
        <v>43053</v>
      </c>
      <c r="KV5" t="s">
        <v>51</v>
      </c>
      <c r="KW5" t="s">
        <v>51</v>
      </c>
      <c r="KX5" t="s">
        <v>51</v>
      </c>
      <c r="KY5">
        <v>77350</v>
      </c>
      <c r="KZ5">
        <v>241748</v>
      </c>
      <c r="LA5">
        <v>15470</v>
      </c>
      <c r="LC5" s="2">
        <v>43053</v>
      </c>
      <c r="LD5" t="s">
        <v>51</v>
      </c>
      <c r="LE5" t="s">
        <v>51</v>
      </c>
      <c r="LF5" t="s">
        <v>51</v>
      </c>
      <c r="LG5">
        <v>270150</v>
      </c>
      <c r="LH5">
        <v>358232</v>
      </c>
      <c r="LI5">
        <v>54030</v>
      </c>
      <c r="LK5" s="2">
        <v>43053</v>
      </c>
      <c r="LL5" t="s">
        <v>51</v>
      </c>
      <c r="LM5" t="s">
        <v>51</v>
      </c>
      <c r="LN5" t="s">
        <v>51</v>
      </c>
      <c r="LO5">
        <v>95575</v>
      </c>
      <c r="LP5">
        <v>65480</v>
      </c>
      <c r="LQ5">
        <v>19115</v>
      </c>
      <c r="LS5" s="2">
        <v>43053</v>
      </c>
      <c r="LT5" t="s">
        <v>51</v>
      </c>
      <c r="LU5" t="s">
        <v>51</v>
      </c>
      <c r="LV5" t="s">
        <v>51</v>
      </c>
      <c r="LW5">
        <v>275150</v>
      </c>
      <c r="LX5">
        <v>41322</v>
      </c>
      <c r="LY5">
        <v>275.14999999999998</v>
      </c>
      <c r="MA5" s="2">
        <v>43053</v>
      </c>
      <c r="MB5" t="s">
        <v>51</v>
      </c>
      <c r="MC5" t="s">
        <v>51</v>
      </c>
      <c r="MD5" t="s">
        <v>51</v>
      </c>
      <c r="ME5">
        <v>144010</v>
      </c>
      <c r="MF5">
        <v>12116</v>
      </c>
      <c r="MG5">
        <v>144010</v>
      </c>
      <c r="MI5" s="2">
        <v>43053</v>
      </c>
      <c r="MJ5" t="s">
        <v>51</v>
      </c>
      <c r="MK5" t="s">
        <v>51</v>
      </c>
      <c r="ML5" t="s">
        <v>51</v>
      </c>
      <c r="MM5">
        <v>27760</v>
      </c>
      <c r="MN5" t="s">
        <v>51</v>
      </c>
      <c r="MO5">
        <v>2776</v>
      </c>
    </row>
    <row r="6" spans="1:353" x14ac:dyDescent="0.25">
      <c r="A6" t="s">
        <v>4</v>
      </c>
    </row>
    <row r="7" spans="1:353" x14ac:dyDescent="0.25">
      <c r="A7" t="s">
        <v>5</v>
      </c>
    </row>
    <row r="8" spans="1:353" x14ac:dyDescent="0.25">
      <c r="A8" t="s">
        <v>6</v>
      </c>
      <c r="E8" t="s">
        <v>47</v>
      </c>
      <c r="F8" t="s">
        <v>48</v>
      </c>
      <c r="G8" t="s">
        <v>49</v>
      </c>
      <c r="H8" t="s">
        <v>50</v>
      </c>
    </row>
    <row r="9" spans="1:353" x14ac:dyDescent="0.25">
      <c r="A9" t="s">
        <v>7</v>
      </c>
      <c r="D9" t="s">
        <v>0</v>
      </c>
      <c r="E9" t="e">
        <f ca="1">_xll.BDP($D9,E$8)</f>
        <v>#NAME?</v>
      </c>
      <c r="F9" t="e">
        <f ca="1">_xll.BDP($D9,F$8)</f>
        <v>#NAME?</v>
      </c>
      <c r="G9" t="e">
        <f ca="1">_xll.BDP($D9,G$8)</f>
        <v>#NAME?</v>
      </c>
      <c r="H9" t="e">
        <f ca="1">_xll.BDP($D9,H$8)</f>
        <v>#NAME?</v>
      </c>
    </row>
    <row r="10" spans="1:353" x14ac:dyDescent="0.25">
      <c r="A10" t="s">
        <v>8</v>
      </c>
      <c r="D10" t="s">
        <v>1</v>
      </c>
      <c r="E10" t="e">
        <f ca="1">_xll.BDP($D10,E$8)</f>
        <v>#NAME?</v>
      </c>
      <c r="F10" t="e">
        <f ca="1">_xll.BDP($D10,F$8)</f>
        <v>#NAME?</v>
      </c>
      <c r="G10" t="e">
        <f ca="1">_xll.BDP($D10,G$8)</f>
        <v>#NAME?</v>
      </c>
      <c r="H10" t="e">
        <f ca="1">_xll.BDP($D10,H$8)</f>
        <v>#NAME?</v>
      </c>
    </row>
    <row r="11" spans="1:353" x14ac:dyDescent="0.25">
      <c r="A11" t="s">
        <v>9</v>
      </c>
      <c r="D11" t="s">
        <v>2</v>
      </c>
      <c r="E11" t="e">
        <f ca="1">_xll.BDP($D11,E$8)</f>
        <v>#NAME?</v>
      </c>
      <c r="F11" t="e">
        <f ca="1">_xll.BDP($D11,F$8)</f>
        <v>#NAME?</v>
      </c>
      <c r="G11" t="e">
        <f ca="1">_xll.BDP($D11,G$8)</f>
        <v>#NAME?</v>
      </c>
      <c r="H11" t="e">
        <f ca="1">_xll.BDP($D11,H$8)</f>
        <v>#NAME?</v>
      </c>
    </row>
    <row r="12" spans="1:353" x14ac:dyDescent="0.25">
      <c r="A12" t="s">
        <v>10</v>
      </c>
      <c r="D12" t="s">
        <v>3</v>
      </c>
      <c r="E12" t="e">
        <f ca="1">_xll.BDP($D12,E$8)</f>
        <v>#NAME?</v>
      </c>
      <c r="F12" t="e">
        <f ca="1">_xll.BDP($D12,F$8)</f>
        <v>#NAME?</v>
      </c>
      <c r="G12" t="e">
        <f ca="1">_xll.BDP($D12,G$8)</f>
        <v>#NAME?</v>
      </c>
      <c r="H12" t="e">
        <f ca="1">_xll.BDP($D12,H$8)</f>
        <v>#NAME?</v>
      </c>
    </row>
    <row r="13" spans="1:353" x14ac:dyDescent="0.25">
      <c r="A13" t="s">
        <v>11</v>
      </c>
      <c r="D13" t="s">
        <v>4</v>
      </c>
      <c r="E13" t="e">
        <f ca="1">_xll.BDP($D13,E$8)</f>
        <v>#NAME?</v>
      </c>
      <c r="F13" t="e">
        <f ca="1">_xll.BDP($D13,F$8)</f>
        <v>#NAME?</v>
      </c>
      <c r="G13" t="e">
        <f ca="1">_xll.BDP($D13,G$8)</f>
        <v>#NAME?</v>
      </c>
      <c r="H13" t="e">
        <f ca="1">_xll.BDP($D13,H$8)</f>
        <v>#NAME?</v>
      </c>
    </row>
    <row r="14" spans="1:353" x14ac:dyDescent="0.25">
      <c r="A14" t="s">
        <v>12</v>
      </c>
      <c r="D14" t="s">
        <v>5</v>
      </c>
      <c r="E14" t="e">
        <f ca="1">_xll.BDP($D14,E$8)</f>
        <v>#NAME?</v>
      </c>
      <c r="F14" t="e">
        <f ca="1">_xll.BDP($D14,F$8)</f>
        <v>#NAME?</v>
      </c>
      <c r="G14" t="e">
        <f ca="1">_xll.BDP($D14,G$8)</f>
        <v>#NAME?</v>
      </c>
      <c r="H14" t="e">
        <f ca="1">_xll.BDP($D14,H$8)</f>
        <v>#NAME?</v>
      </c>
    </row>
    <row r="15" spans="1:353" x14ac:dyDescent="0.25">
      <c r="A15" t="s">
        <v>13</v>
      </c>
      <c r="D15" t="s">
        <v>6</v>
      </c>
      <c r="E15" t="e">
        <f ca="1">_xll.BDP($D15,E$8)</f>
        <v>#NAME?</v>
      </c>
      <c r="F15" t="e">
        <f ca="1">_xll.BDP($D15,F$8)</f>
        <v>#NAME?</v>
      </c>
      <c r="G15" t="e">
        <f ca="1">_xll.BDP($D15,G$8)</f>
        <v>#NAME?</v>
      </c>
      <c r="H15" t="e">
        <f ca="1">_xll.BDP($D15,H$8)</f>
        <v>#NAME?</v>
      </c>
    </row>
    <row r="16" spans="1:353" x14ac:dyDescent="0.25">
      <c r="A16" t="s">
        <v>14</v>
      </c>
      <c r="D16" t="s">
        <v>7</v>
      </c>
      <c r="E16" t="e">
        <f ca="1">_xll.BDP($D16,E$8)</f>
        <v>#NAME?</v>
      </c>
      <c r="F16" t="e">
        <f ca="1">_xll.BDP($D16,F$8)</f>
        <v>#NAME?</v>
      </c>
      <c r="G16" t="e">
        <f ca="1">_xll.BDP($D16,G$8)</f>
        <v>#NAME?</v>
      </c>
      <c r="H16" t="e">
        <f ca="1">_xll.BDP($D16,H$8)</f>
        <v>#NAME?</v>
      </c>
    </row>
    <row r="17" spans="1:8" x14ac:dyDescent="0.25">
      <c r="A17" t="s">
        <v>15</v>
      </c>
      <c r="D17" t="s">
        <v>8</v>
      </c>
      <c r="E17" t="e">
        <f ca="1">_xll.BDP($D17,E$8)</f>
        <v>#NAME?</v>
      </c>
      <c r="F17" t="e">
        <f ca="1">_xll.BDP($D17,F$8)</f>
        <v>#NAME?</v>
      </c>
      <c r="G17" t="e">
        <f ca="1">_xll.BDP($D17,G$8)</f>
        <v>#NAME?</v>
      </c>
      <c r="H17" t="e">
        <f ca="1">_xll.BDP($D17,H$8)</f>
        <v>#NAME?</v>
      </c>
    </row>
    <row r="18" spans="1:8" x14ac:dyDescent="0.25">
      <c r="A18" t="s">
        <v>16</v>
      </c>
      <c r="D18" t="s">
        <v>9</v>
      </c>
      <c r="E18" t="e">
        <f ca="1">_xll.BDP($D18,E$8)</f>
        <v>#NAME?</v>
      </c>
      <c r="F18" t="e">
        <f ca="1">_xll.BDP($D18,F$8)</f>
        <v>#NAME?</v>
      </c>
      <c r="G18" t="e">
        <f ca="1">_xll.BDP($D18,G$8)</f>
        <v>#NAME?</v>
      </c>
      <c r="H18" t="e">
        <f ca="1">_xll.BDP($D18,H$8)</f>
        <v>#NAME?</v>
      </c>
    </row>
    <row r="19" spans="1:8" x14ac:dyDescent="0.25">
      <c r="A19" t="s">
        <v>17</v>
      </c>
      <c r="D19" t="s">
        <v>10</v>
      </c>
      <c r="E19" t="e">
        <f ca="1">_xll.BDP($D19,E$8)</f>
        <v>#NAME?</v>
      </c>
      <c r="F19" t="e">
        <f ca="1">_xll.BDP($D19,F$8)</f>
        <v>#NAME?</v>
      </c>
      <c r="G19" t="e">
        <f ca="1">_xll.BDP($D19,G$8)</f>
        <v>#NAME?</v>
      </c>
      <c r="H19" t="e">
        <f ca="1">_xll.BDP($D19,H$8)</f>
        <v>#NAME?</v>
      </c>
    </row>
    <row r="20" spans="1:8" x14ac:dyDescent="0.25">
      <c r="A20" t="s">
        <v>18</v>
      </c>
      <c r="D20" t="s">
        <v>11</v>
      </c>
      <c r="E20" t="e">
        <f ca="1">_xll.BDP($D20,E$8)</f>
        <v>#NAME?</v>
      </c>
      <c r="F20" t="e">
        <f ca="1">_xll.BDP($D20,F$8)</f>
        <v>#NAME?</v>
      </c>
      <c r="G20" t="e">
        <f ca="1">_xll.BDP($D20,G$8)</f>
        <v>#NAME?</v>
      </c>
      <c r="H20" t="e">
        <f ca="1">_xll.BDP($D20,H$8)</f>
        <v>#NAME?</v>
      </c>
    </row>
    <row r="21" spans="1:8" x14ac:dyDescent="0.25">
      <c r="A21" t="s">
        <v>19</v>
      </c>
      <c r="D21" t="s">
        <v>12</v>
      </c>
      <c r="E21" t="e">
        <f ca="1">_xll.BDP($D21,E$8)</f>
        <v>#NAME?</v>
      </c>
      <c r="F21" t="e">
        <f ca="1">_xll.BDP($D21,F$8)</f>
        <v>#NAME?</v>
      </c>
      <c r="G21" t="e">
        <f ca="1">_xll.BDP($D21,G$8)</f>
        <v>#NAME?</v>
      </c>
      <c r="H21" t="e">
        <f ca="1">_xll.BDP($D21,H$8)</f>
        <v>#NAME?</v>
      </c>
    </row>
    <row r="22" spans="1:8" x14ac:dyDescent="0.25">
      <c r="A22" t="s">
        <v>20</v>
      </c>
      <c r="D22" t="s">
        <v>13</v>
      </c>
      <c r="E22" t="e">
        <f ca="1">_xll.BDP($D22,E$8)</f>
        <v>#NAME?</v>
      </c>
      <c r="F22" t="e">
        <f ca="1">_xll.BDP($D22,F$8)</f>
        <v>#NAME?</v>
      </c>
      <c r="G22" t="e">
        <f ca="1">_xll.BDP($D22,G$8)</f>
        <v>#NAME?</v>
      </c>
      <c r="H22" t="e">
        <f ca="1">_xll.BDP($D22,H$8)</f>
        <v>#NAME?</v>
      </c>
    </row>
    <row r="23" spans="1:8" x14ac:dyDescent="0.25">
      <c r="A23" t="s">
        <v>21</v>
      </c>
      <c r="D23" t="s">
        <v>14</v>
      </c>
      <c r="E23" t="e">
        <f ca="1">_xll.BDP($D23,E$8)</f>
        <v>#NAME?</v>
      </c>
      <c r="F23" t="e">
        <f ca="1">_xll.BDP($D23,F$8)</f>
        <v>#NAME?</v>
      </c>
      <c r="G23" t="e">
        <f ca="1">_xll.BDP($D23,G$8)</f>
        <v>#NAME?</v>
      </c>
      <c r="H23" t="e">
        <f ca="1">_xll.BDP($D23,H$8)</f>
        <v>#NAME?</v>
      </c>
    </row>
    <row r="24" spans="1:8" x14ac:dyDescent="0.25">
      <c r="A24" t="s">
        <v>22</v>
      </c>
      <c r="D24" t="s">
        <v>15</v>
      </c>
      <c r="E24" t="e">
        <f ca="1">_xll.BDP($D24,E$8)</f>
        <v>#NAME?</v>
      </c>
      <c r="F24" t="e">
        <f ca="1">_xll.BDP($D24,F$8)</f>
        <v>#NAME?</v>
      </c>
      <c r="G24" t="e">
        <f ca="1">_xll.BDP($D24,G$8)</f>
        <v>#NAME?</v>
      </c>
      <c r="H24" t="e">
        <f ca="1">_xll.BDP($D24,H$8)</f>
        <v>#NAME?</v>
      </c>
    </row>
    <row r="25" spans="1:8" x14ac:dyDescent="0.25">
      <c r="A25" t="s">
        <v>23</v>
      </c>
      <c r="D25" t="s">
        <v>16</v>
      </c>
      <c r="E25" t="e">
        <f ca="1">_xll.BDP($D25,E$8)</f>
        <v>#NAME?</v>
      </c>
      <c r="F25" t="e">
        <f ca="1">_xll.BDP($D25,F$8)</f>
        <v>#NAME?</v>
      </c>
      <c r="G25" t="e">
        <f ca="1">_xll.BDP($D25,G$8)</f>
        <v>#NAME?</v>
      </c>
      <c r="H25" t="e">
        <f ca="1">_xll.BDP($D25,H$8)</f>
        <v>#NAME?</v>
      </c>
    </row>
    <row r="26" spans="1:8" x14ac:dyDescent="0.25">
      <c r="A26" t="s">
        <v>24</v>
      </c>
      <c r="D26" t="s">
        <v>17</v>
      </c>
      <c r="E26" t="e">
        <f ca="1">_xll.BDP($D26,E$8)</f>
        <v>#NAME?</v>
      </c>
      <c r="F26" t="e">
        <f ca="1">_xll.BDP($D26,F$8)</f>
        <v>#NAME?</v>
      </c>
      <c r="G26" t="e">
        <f ca="1">_xll.BDP($D26,G$8)</f>
        <v>#NAME?</v>
      </c>
      <c r="H26" t="e">
        <f ca="1">_xll.BDP($D26,H$8)</f>
        <v>#NAME?</v>
      </c>
    </row>
    <row r="27" spans="1:8" x14ac:dyDescent="0.25">
      <c r="A27" t="s">
        <v>25</v>
      </c>
      <c r="D27" t="s">
        <v>18</v>
      </c>
      <c r="E27" t="e">
        <f ca="1">_xll.BDP($D27,E$8)</f>
        <v>#NAME?</v>
      </c>
      <c r="F27" t="e">
        <f ca="1">_xll.BDP($D27,F$8)</f>
        <v>#NAME?</v>
      </c>
      <c r="G27" t="e">
        <f ca="1">_xll.BDP($D27,G$8)</f>
        <v>#NAME?</v>
      </c>
      <c r="H27" t="e">
        <f ca="1">_xll.BDP($D27,H$8)</f>
        <v>#NAME?</v>
      </c>
    </row>
    <row r="28" spans="1:8" x14ac:dyDescent="0.25">
      <c r="A28" t="s">
        <v>26</v>
      </c>
      <c r="D28" t="s">
        <v>19</v>
      </c>
      <c r="E28" t="e">
        <f ca="1">_xll.BDP($D28,E$8)</f>
        <v>#NAME?</v>
      </c>
      <c r="F28" t="e">
        <f ca="1">_xll.BDP($D28,F$8)</f>
        <v>#NAME?</v>
      </c>
      <c r="G28" t="e">
        <f ca="1">_xll.BDP($D28,G$8)</f>
        <v>#NAME?</v>
      </c>
      <c r="H28" t="e">
        <f ca="1">_xll.BDP($D28,H$8)</f>
        <v>#NAME?</v>
      </c>
    </row>
    <row r="29" spans="1:8" x14ac:dyDescent="0.25">
      <c r="A29" t="s">
        <v>27</v>
      </c>
      <c r="D29" t="s">
        <v>20</v>
      </c>
      <c r="E29" t="e">
        <f ca="1">_xll.BDP($D29,E$8)</f>
        <v>#NAME?</v>
      </c>
      <c r="F29" t="e">
        <f ca="1">_xll.BDP($D29,F$8)</f>
        <v>#NAME?</v>
      </c>
      <c r="G29" t="e">
        <f ca="1">_xll.BDP($D29,G$8)</f>
        <v>#NAME?</v>
      </c>
      <c r="H29" t="e">
        <f ca="1">_xll.BDP($D29,H$8)</f>
        <v>#NAME?</v>
      </c>
    </row>
    <row r="30" spans="1:8" x14ac:dyDescent="0.25">
      <c r="A30" t="s">
        <v>28</v>
      </c>
      <c r="D30" t="s">
        <v>21</v>
      </c>
      <c r="E30" t="e">
        <f ca="1">_xll.BDP($D30,E$8)</f>
        <v>#NAME?</v>
      </c>
      <c r="F30" t="e">
        <f ca="1">_xll.BDP($D30,F$8)</f>
        <v>#NAME?</v>
      </c>
      <c r="G30" t="e">
        <f ca="1">_xll.BDP($D30,G$8)</f>
        <v>#NAME?</v>
      </c>
      <c r="H30" t="e">
        <f ca="1">_xll.BDP($D30,H$8)</f>
        <v>#NAME?</v>
      </c>
    </row>
    <row r="31" spans="1:8" x14ac:dyDescent="0.25">
      <c r="A31" t="s">
        <v>29</v>
      </c>
      <c r="D31" t="s">
        <v>22</v>
      </c>
      <c r="E31" t="e">
        <f ca="1">_xll.BDP($D31,E$8)</f>
        <v>#NAME?</v>
      </c>
      <c r="F31" t="e">
        <f ca="1">_xll.BDP($D31,F$8)</f>
        <v>#NAME?</v>
      </c>
      <c r="G31" t="e">
        <f ca="1">_xll.BDP($D31,G$8)</f>
        <v>#NAME?</v>
      </c>
      <c r="H31" t="e">
        <f ca="1">_xll.BDP($D31,H$8)</f>
        <v>#NAME?</v>
      </c>
    </row>
    <row r="32" spans="1:8" x14ac:dyDescent="0.25">
      <c r="A32" t="s">
        <v>30</v>
      </c>
      <c r="D32" t="s">
        <v>23</v>
      </c>
      <c r="E32" t="e">
        <f ca="1">_xll.BDP($D32,E$8)</f>
        <v>#NAME?</v>
      </c>
      <c r="F32" t="e">
        <f ca="1">_xll.BDP($D32,F$8)</f>
        <v>#NAME?</v>
      </c>
      <c r="G32" t="e">
        <f ca="1">_xll.BDP($D32,G$8)</f>
        <v>#NAME?</v>
      </c>
      <c r="H32" t="e">
        <f ca="1">_xll.BDP($D32,H$8)</f>
        <v>#NAME?</v>
      </c>
    </row>
    <row r="33" spans="1:8" x14ac:dyDescent="0.25">
      <c r="A33" t="s">
        <v>31</v>
      </c>
      <c r="D33" t="s">
        <v>24</v>
      </c>
      <c r="E33" t="e">
        <f ca="1">_xll.BDP($D33,E$8)</f>
        <v>#NAME?</v>
      </c>
      <c r="F33" t="e">
        <f ca="1">_xll.BDP($D33,F$8)</f>
        <v>#NAME?</v>
      </c>
      <c r="G33" t="e">
        <f ca="1">_xll.BDP($D33,G$8)</f>
        <v>#NAME?</v>
      </c>
      <c r="H33" t="e">
        <f ca="1">_xll.BDP($D33,H$8)</f>
        <v>#NAME?</v>
      </c>
    </row>
    <row r="34" spans="1:8" x14ac:dyDescent="0.25">
      <c r="A34" t="s">
        <v>32</v>
      </c>
      <c r="D34" t="s">
        <v>25</v>
      </c>
      <c r="E34" t="e">
        <f ca="1">_xll.BDP($D34,E$8)</f>
        <v>#NAME?</v>
      </c>
      <c r="F34" t="e">
        <f ca="1">_xll.BDP($D34,F$8)</f>
        <v>#NAME?</v>
      </c>
      <c r="G34" t="e">
        <f ca="1">_xll.BDP($D34,G$8)</f>
        <v>#NAME?</v>
      </c>
      <c r="H34" t="e">
        <f ca="1">_xll.BDP($D34,H$8)</f>
        <v>#NAME?</v>
      </c>
    </row>
    <row r="35" spans="1:8" x14ac:dyDescent="0.25">
      <c r="A35" t="s">
        <v>33</v>
      </c>
      <c r="D35" t="s">
        <v>26</v>
      </c>
      <c r="E35" t="e">
        <f ca="1">_xll.BDP($D35,E$8)</f>
        <v>#NAME?</v>
      </c>
      <c r="F35" t="e">
        <f ca="1">_xll.BDP($D35,F$8)</f>
        <v>#NAME?</v>
      </c>
      <c r="G35" t="e">
        <f ca="1">_xll.BDP($D35,G$8)</f>
        <v>#NAME?</v>
      </c>
      <c r="H35" t="e">
        <f ca="1">_xll.BDP($D35,H$8)</f>
        <v>#NAME?</v>
      </c>
    </row>
    <row r="36" spans="1:8" x14ac:dyDescent="0.25">
      <c r="A36" t="s">
        <v>34</v>
      </c>
      <c r="D36" t="s">
        <v>27</v>
      </c>
      <c r="E36" t="e">
        <f ca="1">_xll.BDP($D36,E$8)</f>
        <v>#NAME?</v>
      </c>
      <c r="F36" t="e">
        <f ca="1">_xll.BDP($D36,F$8)</f>
        <v>#NAME?</v>
      </c>
      <c r="G36" t="e">
        <f ca="1">_xll.BDP($D36,G$8)</f>
        <v>#NAME?</v>
      </c>
      <c r="H36" t="e">
        <f ca="1">_xll.BDP($D36,H$8)</f>
        <v>#NAME?</v>
      </c>
    </row>
    <row r="37" spans="1:8" x14ac:dyDescent="0.25">
      <c r="A37" t="s">
        <v>35</v>
      </c>
      <c r="D37" t="s">
        <v>28</v>
      </c>
      <c r="E37" t="e">
        <f ca="1">_xll.BDP($D37,E$8)</f>
        <v>#NAME?</v>
      </c>
      <c r="F37" t="e">
        <f ca="1">_xll.BDP($D37,F$8)</f>
        <v>#NAME?</v>
      </c>
      <c r="G37" t="e">
        <f ca="1">_xll.BDP($D37,G$8)</f>
        <v>#NAME?</v>
      </c>
      <c r="H37" t="e">
        <f ca="1">_xll.BDP($D37,H$8)</f>
        <v>#NAME?</v>
      </c>
    </row>
    <row r="38" spans="1:8" x14ac:dyDescent="0.25">
      <c r="A38" t="s">
        <v>36</v>
      </c>
      <c r="D38" t="s">
        <v>29</v>
      </c>
      <c r="E38" t="e">
        <f ca="1">_xll.BDP($D38,E$8)</f>
        <v>#NAME?</v>
      </c>
      <c r="F38" t="e">
        <f ca="1">_xll.BDP($D38,F$8)</f>
        <v>#NAME?</v>
      </c>
      <c r="G38" t="e">
        <f ca="1">_xll.BDP($D38,G$8)</f>
        <v>#NAME?</v>
      </c>
      <c r="H38" t="e">
        <f ca="1">_xll.BDP($D38,H$8)</f>
        <v>#NAME?</v>
      </c>
    </row>
    <row r="39" spans="1:8" x14ac:dyDescent="0.25">
      <c r="A39" t="s">
        <v>37</v>
      </c>
      <c r="D39" t="s">
        <v>30</v>
      </c>
      <c r="E39" t="e">
        <f ca="1">_xll.BDP($D39,E$8)</f>
        <v>#NAME?</v>
      </c>
      <c r="F39" t="e">
        <f ca="1">_xll.BDP($D39,F$8)</f>
        <v>#NAME?</v>
      </c>
      <c r="G39" t="e">
        <f ca="1">_xll.BDP($D39,G$8)</f>
        <v>#NAME?</v>
      </c>
      <c r="H39" t="e">
        <f ca="1">_xll.BDP($D39,H$8)</f>
        <v>#NAME?</v>
      </c>
    </row>
    <row r="40" spans="1:8" x14ac:dyDescent="0.25">
      <c r="A40" t="s">
        <v>38</v>
      </c>
      <c r="D40" t="s">
        <v>31</v>
      </c>
      <c r="E40" t="e">
        <f ca="1">_xll.BDP($D40,E$8)</f>
        <v>#NAME?</v>
      </c>
      <c r="F40" t="e">
        <f ca="1">_xll.BDP($D40,F$8)</f>
        <v>#NAME?</v>
      </c>
      <c r="G40" t="e">
        <f ca="1">_xll.BDP($D40,G$8)</f>
        <v>#NAME?</v>
      </c>
      <c r="H40" t="e">
        <f ca="1">_xll.BDP($D40,H$8)</f>
        <v>#NAME?</v>
      </c>
    </row>
    <row r="41" spans="1:8" x14ac:dyDescent="0.25">
      <c r="A41" t="s">
        <v>39</v>
      </c>
      <c r="D41" t="s">
        <v>32</v>
      </c>
      <c r="E41" t="e">
        <f ca="1">_xll.BDP($D41,E$8)</f>
        <v>#NAME?</v>
      </c>
      <c r="F41" t="e">
        <f ca="1">_xll.BDP($D41,F$8)</f>
        <v>#NAME?</v>
      </c>
      <c r="G41" t="e">
        <f ca="1">_xll.BDP($D41,G$8)</f>
        <v>#NAME?</v>
      </c>
      <c r="H41" t="e">
        <f ca="1">_xll.BDP($D41,H$8)</f>
        <v>#NAME?</v>
      </c>
    </row>
    <row r="42" spans="1:8" x14ac:dyDescent="0.25">
      <c r="A42" t="s">
        <v>40</v>
      </c>
      <c r="D42" t="s">
        <v>33</v>
      </c>
      <c r="E42" t="e">
        <f ca="1">_xll.BDP($D42,E$8)</f>
        <v>#NAME?</v>
      </c>
      <c r="F42" t="e">
        <f ca="1">_xll.BDP($D42,F$8)</f>
        <v>#NAME?</v>
      </c>
      <c r="G42" t="e">
        <f ca="1">_xll.BDP($D42,G$8)</f>
        <v>#NAME?</v>
      </c>
      <c r="H42" t="e">
        <f ca="1">_xll.BDP($D42,H$8)</f>
        <v>#NAME?</v>
      </c>
    </row>
    <row r="43" spans="1:8" x14ac:dyDescent="0.25">
      <c r="A43" t="s">
        <v>41</v>
      </c>
      <c r="D43" t="s">
        <v>34</v>
      </c>
      <c r="E43" t="e">
        <f ca="1">_xll.BDP($D43,E$8)</f>
        <v>#NAME?</v>
      </c>
      <c r="F43" t="e">
        <f ca="1">_xll.BDP($D43,F$8)</f>
        <v>#NAME?</v>
      </c>
      <c r="G43" t="e">
        <f ca="1">_xll.BDP($D43,G$8)</f>
        <v>#NAME?</v>
      </c>
      <c r="H43" t="e">
        <f ca="1">_xll.BDP($D43,H$8)</f>
        <v>#NAME?</v>
      </c>
    </row>
    <row r="44" spans="1:8" x14ac:dyDescent="0.25">
      <c r="A44" t="s">
        <v>42</v>
      </c>
      <c r="D44" t="s">
        <v>35</v>
      </c>
      <c r="E44" t="e">
        <f ca="1">_xll.BDP($D44,E$8)</f>
        <v>#NAME?</v>
      </c>
      <c r="F44" t="e">
        <f ca="1">_xll.BDP($D44,F$8)</f>
        <v>#NAME?</v>
      </c>
      <c r="G44" t="e">
        <f ca="1">_xll.BDP($D44,G$8)</f>
        <v>#NAME?</v>
      </c>
      <c r="H44" t="e">
        <f ca="1">_xll.BDP($D44,H$8)</f>
        <v>#NAME?</v>
      </c>
    </row>
    <row r="45" spans="1:8" x14ac:dyDescent="0.25">
      <c r="A45" t="s">
        <v>43</v>
      </c>
      <c r="D45" t="s">
        <v>36</v>
      </c>
      <c r="E45" t="e">
        <f ca="1">_xll.BDP($D45,E$8)</f>
        <v>#NAME?</v>
      </c>
      <c r="F45" t="e">
        <f ca="1">_xll.BDP($D45,F$8)</f>
        <v>#NAME?</v>
      </c>
      <c r="G45" t="e">
        <f ca="1">_xll.BDP($D45,G$8)</f>
        <v>#NAME?</v>
      </c>
      <c r="H45" t="e">
        <f ca="1">_xll.BDP($D45,H$8)</f>
        <v>#NAME?</v>
      </c>
    </row>
    <row r="46" spans="1:8" x14ac:dyDescent="0.25">
      <c r="D46" t="s">
        <v>37</v>
      </c>
      <c r="E46" t="e">
        <f ca="1">_xll.BDP($D46,E$8)</f>
        <v>#NAME?</v>
      </c>
      <c r="F46" t="e">
        <f ca="1">_xll.BDP($D46,F$8)</f>
        <v>#NAME?</v>
      </c>
      <c r="G46" t="e">
        <f ca="1">_xll.BDP($D46,G$8)</f>
        <v>#NAME?</v>
      </c>
      <c r="H46" t="e">
        <f ca="1">_xll.BDP($D46,H$8)</f>
        <v>#NAME?</v>
      </c>
    </row>
    <row r="47" spans="1:8" x14ac:dyDescent="0.25">
      <c r="D47" t="s">
        <v>38</v>
      </c>
      <c r="E47" t="e">
        <f ca="1">_xll.BDP($D47,E$8)</f>
        <v>#NAME?</v>
      </c>
      <c r="F47" t="e">
        <f ca="1">_xll.BDP($D47,F$8)</f>
        <v>#NAME?</v>
      </c>
      <c r="G47" t="e">
        <f ca="1">_xll.BDP($D47,G$8)</f>
        <v>#NAME?</v>
      </c>
      <c r="H47" t="e">
        <f ca="1">_xll.BDP($D47,H$8)</f>
        <v>#NAME?</v>
      </c>
    </row>
    <row r="48" spans="1:8" x14ac:dyDescent="0.25">
      <c r="D48" t="s">
        <v>39</v>
      </c>
      <c r="E48" t="e">
        <f ca="1">_xll.BDP($D48,E$8)</f>
        <v>#NAME?</v>
      </c>
      <c r="F48" t="e">
        <f ca="1">_xll.BDP($D48,F$8)</f>
        <v>#NAME?</v>
      </c>
      <c r="G48" t="e">
        <f ca="1">_xll.BDP($D48,G$8)</f>
        <v>#NAME?</v>
      </c>
      <c r="H48" t="e">
        <f ca="1">_xll.BDP($D48,H$8)</f>
        <v>#NAME?</v>
      </c>
    </row>
    <row r="49" spans="4:8" x14ac:dyDescent="0.25">
      <c r="D49" t="s">
        <v>40</v>
      </c>
      <c r="E49" t="e">
        <f ca="1">_xll.BDP($D49,E$8)</f>
        <v>#NAME?</v>
      </c>
      <c r="F49" t="e">
        <f ca="1">_xll.BDP($D49,F$8)</f>
        <v>#NAME?</v>
      </c>
      <c r="G49" t="e">
        <f ca="1">_xll.BDP($D49,G$8)</f>
        <v>#NAME?</v>
      </c>
      <c r="H49" t="e">
        <f ca="1">_xll.BDP($D49,H$8)</f>
        <v>#NAME?</v>
      </c>
    </row>
    <row r="50" spans="4:8" x14ac:dyDescent="0.25">
      <c r="D50" t="s">
        <v>41</v>
      </c>
      <c r="E50" t="e">
        <f ca="1">_xll.BDP($D50,E$8)</f>
        <v>#NAME?</v>
      </c>
      <c r="F50" t="e">
        <f ca="1">_xll.BDP($D50,F$8)</f>
        <v>#NAME?</v>
      </c>
      <c r="G50" t="e">
        <f ca="1">_xll.BDP($D50,G$8)</f>
        <v>#NAME?</v>
      </c>
      <c r="H50" t="e">
        <f ca="1">_xll.BDP($D50,H$8)</f>
        <v>#NAME?</v>
      </c>
    </row>
    <row r="51" spans="4:8" x14ac:dyDescent="0.25">
      <c r="D51" t="s">
        <v>42</v>
      </c>
      <c r="E51" t="e">
        <f ca="1">_xll.BDP($D51,E$8)</f>
        <v>#NAME?</v>
      </c>
      <c r="F51" t="e">
        <f ca="1">_xll.BDP($D51,F$8)</f>
        <v>#NAME?</v>
      </c>
      <c r="G51" t="e">
        <f ca="1">_xll.BDP($D51,G$8)</f>
        <v>#NAME?</v>
      </c>
      <c r="H51" t="e">
        <f ca="1">_xll.BDP($D51,H$8)</f>
        <v>#NAME?</v>
      </c>
    </row>
    <row r="52" spans="4:8" x14ac:dyDescent="0.25">
      <c r="D52" t="s">
        <v>43</v>
      </c>
      <c r="E52" t="e">
        <f ca="1">_xll.BDP($D52,E$8)</f>
        <v>#NAME?</v>
      </c>
      <c r="F52" t="e">
        <f ca="1">_xll.BDP($D52,F$8)</f>
        <v>#NAME?</v>
      </c>
      <c r="G52" t="e">
        <f ca="1">_xll.BDP($D52,G$8)</f>
        <v>#NAME?</v>
      </c>
      <c r="H52" t="e">
        <f ca="1">_xll.BDP($D52,H$8)</f>
        <v>#NAME?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O58"/>
  <sheetViews>
    <sheetView workbookViewId="0">
      <selection activeCell="E25" sqref="E25"/>
    </sheetView>
  </sheetViews>
  <sheetFormatPr defaultRowHeight="15.75" x14ac:dyDescent="0.25"/>
  <cols>
    <col min="1" max="3" width="9.140625" style="3"/>
    <col min="4" max="4" width="17.5703125" style="3" bestFit="1" customWidth="1"/>
    <col min="5" max="5" width="15.28515625" style="3" customWidth="1"/>
    <col min="6" max="6" width="17.7109375" style="3" bestFit="1" customWidth="1"/>
    <col min="7" max="7" width="17.5703125" style="3" bestFit="1" customWidth="1"/>
    <col min="8" max="8" width="11.85546875" style="3" bestFit="1" customWidth="1"/>
    <col min="9" max="9" width="17.28515625" style="3" bestFit="1" customWidth="1"/>
    <col min="10" max="16384" width="9.140625" style="3"/>
  </cols>
  <sheetData>
    <row r="2" spans="1:353" x14ac:dyDescent="0.25">
      <c r="A2" s="3" t="s">
        <v>0</v>
      </c>
      <c r="C2" s="3" t="s">
        <v>0</v>
      </c>
      <c r="K2" s="3" t="s">
        <v>1</v>
      </c>
      <c r="S2" s="3" t="s">
        <v>2</v>
      </c>
      <c r="AA2" s="3" t="s">
        <v>3</v>
      </c>
      <c r="AI2" s="3" t="s">
        <v>4</v>
      </c>
      <c r="AQ2" s="3" t="s">
        <v>5</v>
      </c>
      <c r="AY2" s="3" t="s">
        <v>6</v>
      </c>
      <c r="BG2" s="3" t="s">
        <v>7</v>
      </c>
      <c r="BO2" s="3" t="s">
        <v>8</v>
      </c>
      <c r="BW2" s="3" t="s">
        <v>9</v>
      </c>
      <c r="CE2" s="3" t="s">
        <v>10</v>
      </c>
      <c r="CM2" s="3" t="s">
        <v>11</v>
      </c>
      <c r="CU2" s="3" t="s">
        <v>12</v>
      </c>
      <c r="DC2" s="3" t="s">
        <v>13</v>
      </c>
      <c r="DK2" s="3" t="s">
        <v>14</v>
      </c>
      <c r="DS2" s="3" t="s">
        <v>15</v>
      </c>
      <c r="EA2" s="3" t="s">
        <v>16</v>
      </c>
      <c r="EI2" s="3" t="s">
        <v>17</v>
      </c>
      <c r="EQ2" s="3" t="s">
        <v>18</v>
      </c>
      <c r="EY2" s="3" t="s">
        <v>19</v>
      </c>
      <c r="FG2" s="3" t="s">
        <v>20</v>
      </c>
      <c r="FO2" s="3" t="s">
        <v>21</v>
      </c>
      <c r="FW2" s="3" t="s">
        <v>22</v>
      </c>
      <c r="GE2" s="3" t="s">
        <v>23</v>
      </c>
      <c r="GM2" s="3" t="s">
        <v>24</v>
      </c>
      <c r="GU2" s="3" t="s">
        <v>25</v>
      </c>
      <c r="HC2" s="3" t="s">
        <v>26</v>
      </c>
      <c r="HK2" s="3" t="s">
        <v>27</v>
      </c>
      <c r="HS2" s="3" t="s">
        <v>28</v>
      </c>
      <c r="IA2" s="3" t="s">
        <v>29</v>
      </c>
      <c r="II2" s="3" t="s">
        <v>30</v>
      </c>
      <c r="IQ2" s="3" t="s">
        <v>31</v>
      </c>
      <c r="IY2" s="3" t="s">
        <v>32</v>
      </c>
      <c r="JG2" s="3" t="s">
        <v>33</v>
      </c>
      <c r="JO2" s="3" t="s">
        <v>34</v>
      </c>
      <c r="JW2" s="3" t="s">
        <v>35</v>
      </c>
      <c r="KE2" s="3" t="s">
        <v>36</v>
      </c>
      <c r="KM2" s="3" t="s">
        <v>37</v>
      </c>
      <c r="KU2" s="3" t="s">
        <v>38</v>
      </c>
      <c r="LC2" s="3" t="s">
        <v>39</v>
      </c>
      <c r="LK2" s="3" t="s">
        <v>40</v>
      </c>
      <c r="LS2" s="3" t="s">
        <v>41</v>
      </c>
      <c r="MA2" s="3" t="s">
        <v>42</v>
      </c>
      <c r="MI2" s="3" t="s">
        <v>43</v>
      </c>
    </row>
    <row r="3" spans="1:353" x14ac:dyDescent="0.25">
      <c r="A3" s="3" t="s">
        <v>1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S3" s="3" t="s">
        <v>44</v>
      </c>
      <c r="T3" s="3" t="s">
        <v>45</v>
      </c>
      <c r="U3" s="3" t="s">
        <v>46</v>
      </c>
      <c r="V3" s="3" t="s">
        <v>47</v>
      </c>
      <c r="W3" s="3" t="s">
        <v>48</v>
      </c>
      <c r="X3" s="3" t="s">
        <v>49</v>
      </c>
      <c r="Y3" s="3" t="s">
        <v>50</v>
      </c>
      <c r="AA3" s="3" t="s">
        <v>44</v>
      </c>
      <c r="AB3" s="3" t="s">
        <v>45</v>
      </c>
      <c r="AC3" s="3" t="s">
        <v>46</v>
      </c>
      <c r="AD3" s="3" t="s">
        <v>47</v>
      </c>
      <c r="AE3" s="3" t="s">
        <v>48</v>
      </c>
      <c r="AF3" s="3" t="s">
        <v>49</v>
      </c>
      <c r="AG3" s="3" t="s">
        <v>50</v>
      </c>
      <c r="AI3" s="3" t="s">
        <v>44</v>
      </c>
      <c r="AJ3" s="3" t="s">
        <v>45</v>
      </c>
      <c r="AK3" s="3" t="s">
        <v>46</v>
      </c>
      <c r="AL3" s="3" t="s">
        <v>47</v>
      </c>
      <c r="AM3" s="3" t="s">
        <v>48</v>
      </c>
      <c r="AN3" s="3" t="s">
        <v>49</v>
      </c>
      <c r="AO3" s="3" t="s">
        <v>50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Y3" s="3" t="s">
        <v>44</v>
      </c>
      <c r="AZ3" s="3" t="s">
        <v>45</v>
      </c>
      <c r="BA3" s="3" t="s">
        <v>46</v>
      </c>
      <c r="BB3" s="3" t="s">
        <v>47</v>
      </c>
      <c r="BC3" s="3" t="s">
        <v>48</v>
      </c>
      <c r="BD3" s="3" t="s">
        <v>49</v>
      </c>
      <c r="BE3" s="3" t="s">
        <v>50</v>
      </c>
      <c r="BG3" s="3" t="s">
        <v>44</v>
      </c>
      <c r="BH3" s="3" t="s">
        <v>45</v>
      </c>
      <c r="BI3" s="3" t="s">
        <v>46</v>
      </c>
      <c r="BJ3" s="3" t="s">
        <v>47</v>
      </c>
      <c r="BK3" s="3" t="s">
        <v>48</v>
      </c>
      <c r="BL3" s="3" t="s">
        <v>49</v>
      </c>
      <c r="BM3" s="3" t="s">
        <v>50</v>
      </c>
      <c r="BO3" s="3" t="s">
        <v>44</v>
      </c>
      <c r="BP3" s="3" t="s">
        <v>45</v>
      </c>
      <c r="BQ3" s="3" t="s">
        <v>46</v>
      </c>
      <c r="BR3" s="3" t="s">
        <v>47</v>
      </c>
      <c r="BS3" s="3" t="s">
        <v>48</v>
      </c>
      <c r="BT3" s="3" t="s">
        <v>49</v>
      </c>
      <c r="BU3" s="3" t="s">
        <v>50</v>
      </c>
      <c r="BW3" s="3" t="s">
        <v>44</v>
      </c>
      <c r="BX3" s="3" t="s">
        <v>45</v>
      </c>
      <c r="BY3" s="3" t="s">
        <v>46</v>
      </c>
      <c r="BZ3" s="3" t="s">
        <v>47</v>
      </c>
      <c r="CA3" s="3" t="s">
        <v>48</v>
      </c>
      <c r="CB3" s="3" t="s">
        <v>49</v>
      </c>
      <c r="CC3" s="3" t="s">
        <v>50</v>
      </c>
      <c r="CE3" s="3" t="s">
        <v>44</v>
      </c>
      <c r="CF3" s="3" t="s">
        <v>45</v>
      </c>
      <c r="CG3" s="3" t="s">
        <v>46</v>
      </c>
      <c r="CH3" s="3" t="s">
        <v>47</v>
      </c>
      <c r="CI3" s="3" t="s">
        <v>48</v>
      </c>
      <c r="CJ3" s="3" t="s">
        <v>49</v>
      </c>
      <c r="CK3" s="3" t="s">
        <v>50</v>
      </c>
      <c r="CM3" s="3" t="s">
        <v>44</v>
      </c>
      <c r="CN3" s="3" t="s">
        <v>45</v>
      </c>
      <c r="CO3" s="3" t="s">
        <v>46</v>
      </c>
      <c r="CP3" s="3" t="s">
        <v>47</v>
      </c>
      <c r="CQ3" s="3" t="s">
        <v>48</v>
      </c>
      <c r="CR3" s="3" t="s">
        <v>49</v>
      </c>
      <c r="CS3" s="3" t="s">
        <v>50</v>
      </c>
      <c r="CU3" s="3" t="s">
        <v>44</v>
      </c>
      <c r="CV3" s="3" t="s">
        <v>45</v>
      </c>
      <c r="CW3" s="3" t="s">
        <v>46</v>
      </c>
      <c r="CX3" s="3" t="s">
        <v>47</v>
      </c>
      <c r="CY3" s="3" t="s">
        <v>48</v>
      </c>
      <c r="CZ3" s="3" t="s">
        <v>49</v>
      </c>
      <c r="DA3" s="3" t="s">
        <v>50</v>
      </c>
      <c r="DC3" s="3" t="s">
        <v>44</v>
      </c>
      <c r="DD3" s="3" t="s">
        <v>45</v>
      </c>
      <c r="DE3" s="3" t="s">
        <v>46</v>
      </c>
      <c r="DF3" s="3" t="s">
        <v>47</v>
      </c>
      <c r="DG3" s="3" t="s">
        <v>48</v>
      </c>
      <c r="DH3" s="3" t="s">
        <v>49</v>
      </c>
      <c r="DI3" s="3" t="s">
        <v>50</v>
      </c>
      <c r="DK3" s="3" t="s">
        <v>44</v>
      </c>
      <c r="DL3" s="3" t="s">
        <v>45</v>
      </c>
      <c r="DM3" s="3" t="s">
        <v>46</v>
      </c>
      <c r="DN3" s="3" t="s">
        <v>47</v>
      </c>
      <c r="DO3" s="3" t="s">
        <v>48</v>
      </c>
      <c r="DP3" s="3" t="s">
        <v>49</v>
      </c>
      <c r="DQ3" s="3" t="s">
        <v>50</v>
      </c>
      <c r="DS3" s="3" t="s">
        <v>44</v>
      </c>
      <c r="DT3" s="3" t="s">
        <v>45</v>
      </c>
      <c r="DU3" s="3" t="s">
        <v>46</v>
      </c>
      <c r="DV3" s="3" t="s">
        <v>47</v>
      </c>
      <c r="DW3" s="3" t="s">
        <v>48</v>
      </c>
      <c r="DX3" s="3" t="s">
        <v>49</v>
      </c>
      <c r="DY3" s="3" t="s">
        <v>50</v>
      </c>
      <c r="EA3" s="3" t="s">
        <v>44</v>
      </c>
      <c r="EB3" s="3" t="s">
        <v>45</v>
      </c>
      <c r="EC3" s="3" t="s">
        <v>46</v>
      </c>
      <c r="ED3" s="3" t="s">
        <v>47</v>
      </c>
      <c r="EE3" s="3" t="s">
        <v>48</v>
      </c>
      <c r="EF3" s="3" t="s">
        <v>49</v>
      </c>
      <c r="EG3" s="3" t="s">
        <v>50</v>
      </c>
      <c r="EI3" s="3" t="s">
        <v>44</v>
      </c>
      <c r="EJ3" s="3" t="s">
        <v>45</v>
      </c>
      <c r="EK3" s="3" t="s">
        <v>46</v>
      </c>
      <c r="EL3" s="3" t="s">
        <v>47</v>
      </c>
      <c r="EM3" s="3" t="s">
        <v>48</v>
      </c>
      <c r="EN3" s="3" t="s">
        <v>49</v>
      </c>
      <c r="EO3" s="3" t="s">
        <v>50</v>
      </c>
      <c r="EQ3" s="3" t="s">
        <v>44</v>
      </c>
      <c r="ER3" s="3" t="s">
        <v>45</v>
      </c>
      <c r="ES3" s="3" t="s">
        <v>46</v>
      </c>
      <c r="ET3" s="3" t="s">
        <v>47</v>
      </c>
      <c r="EU3" s="3" t="s">
        <v>48</v>
      </c>
      <c r="EV3" s="3" t="s">
        <v>49</v>
      </c>
      <c r="EW3" s="3" t="s">
        <v>50</v>
      </c>
      <c r="EY3" s="3" t="s">
        <v>44</v>
      </c>
      <c r="EZ3" s="3" t="s">
        <v>45</v>
      </c>
      <c r="FA3" s="3" t="s">
        <v>46</v>
      </c>
      <c r="FB3" s="3" t="s">
        <v>47</v>
      </c>
      <c r="FC3" s="3" t="s">
        <v>48</v>
      </c>
      <c r="FD3" s="3" t="s">
        <v>49</v>
      </c>
      <c r="FE3" s="3" t="s">
        <v>50</v>
      </c>
      <c r="FG3" s="3" t="s">
        <v>44</v>
      </c>
      <c r="FH3" s="3" t="s">
        <v>45</v>
      </c>
      <c r="FI3" s="3" t="s">
        <v>46</v>
      </c>
      <c r="FJ3" s="3" t="s">
        <v>47</v>
      </c>
      <c r="FK3" s="3" t="s">
        <v>48</v>
      </c>
      <c r="FL3" s="3" t="s">
        <v>49</v>
      </c>
      <c r="FM3" s="3" t="s">
        <v>50</v>
      </c>
      <c r="FO3" s="3" t="s">
        <v>44</v>
      </c>
      <c r="FP3" s="3" t="s">
        <v>45</v>
      </c>
      <c r="FQ3" s="3" t="s">
        <v>46</v>
      </c>
      <c r="FR3" s="3" t="s">
        <v>47</v>
      </c>
      <c r="FS3" s="3" t="s">
        <v>48</v>
      </c>
      <c r="FT3" s="3" t="s">
        <v>49</v>
      </c>
      <c r="FU3" s="3" t="s">
        <v>50</v>
      </c>
      <c r="FW3" s="3" t="s">
        <v>44</v>
      </c>
      <c r="FX3" s="3" t="s">
        <v>45</v>
      </c>
      <c r="FY3" s="3" t="s">
        <v>46</v>
      </c>
      <c r="FZ3" s="3" t="s">
        <v>47</v>
      </c>
      <c r="GA3" s="3" t="s">
        <v>48</v>
      </c>
      <c r="GB3" s="3" t="s">
        <v>49</v>
      </c>
      <c r="GC3" s="3" t="s">
        <v>50</v>
      </c>
      <c r="GE3" s="3" t="s">
        <v>44</v>
      </c>
      <c r="GF3" s="3" t="s">
        <v>45</v>
      </c>
      <c r="GG3" s="3" t="s">
        <v>46</v>
      </c>
      <c r="GH3" s="3" t="s">
        <v>47</v>
      </c>
      <c r="GI3" s="3" t="s">
        <v>48</v>
      </c>
      <c r="GJ3" s="3" t="s">
        <v>49</v>
      </c>
      <c r="GK3" s="3" t="s">
        <v>50</v>
      </c>
      <c r="GM3" s="3" t="s">
        <v>44</v>
      </c>
      <c r="GN3" s="3" t="s">
        <v>45</v>
      </c>
      <c r="GO3" s="3" t="s">
        <v>46</v>
      </c>
      <c r="GP3" s="3" t="s">
        <v>47</v>
      </c>
      <c r="GQ3" s="3" t="s">
        <v>48</v>
      </c>
      <c r="GR3" s="3" t="s">
        <v>49</v>
      </c>
      <c r="GS3" s="3" t="s">
        <v>50</v>
      </c>
      <c r="GU3" s="3" t="s">
        <v>44</v>
      </c>
      <c r="GV3" s="3" t="s">
        <v>45</v>
      </c>
      <c r="GW3" s="3" t="s">
        <v>46</v>
      </c>
      <c r="GX3" s="3" t="s">
        <v>47</v>
      </c>
      <c r="GY3" s="3" t="s">
        <v>48</v>
      </c>
      <c r="GZ3" s="3" t="s">
        <v>49</v>
      </c>
      <c r="HA3" s="3" t="s">
        <v>50</v>
      </c>
      <c r="HC3" s="3" t="s">
        <v>44</v>
      </c>
      <c r="HD3" s="3" t="s">
        <v>45</v>
      </c>
      <c r="HE3" s="3" t="s">
        <v>46</v>
      </c>
      <c r="HF3" s="3" t="s">
        <v>47</v>
      </c>
      <c r="HG3" s="3" t="s">
        <v>48</v>
      </c>
      <c r="HH3" s="3" t="s">
        <v>49</v>
      </c>
      <c r="HI3" s="3" t="s">
        <v>50</v>
      </c>
      <c r="HK3" s="3" t="s">
        <v>44</v>
      </c>
      <c r="HL3" s="3" t="s">
        <v>45</v>
      </c>
      <c r="HM3" s="3" t="s">
        <v>46</v>
      </c>
      <c r="HN3" s="3" t="s">
        <v>47</v>
      </c>
      <c r="HO3" s="3" t="s">
        <v>48</v>
      </c>
      <c r="HP3" s="3" t="s">
        <v>49</v>
      </c>
      <c r="HQ3" s="3" t="s">
        <v>50</v>
      </c>
      <c r="HS3" s="3" t="s">
        <v>44</v>
      </c>
      <c r="HT3" s="3" t="s">
        <v>45</v>
      </c>
      <c r="HU3" s="3" t="s">
        <v>46</v>
      </c>
      <c r="HV3" s="3" t="s">
        <v>47</v>
      </c>
      <c r="HW3" s="3" t="s">
        <v>48</v>
      </c>
      <c r="HX3" s="3" t="s">
        <v>49</v>
      </c>
      <c r="HY3" s="3" t="s">
        <v>50</v>
      </c>
      <c r="IA3" s="3" t="s">
        <v>44</v>
      </c>
      <c r="IB3" s="3" t="s">
        <v>45</v>
      </c>
      <c r="IC3" s="3" t="s">
        <v>46</v>
      </c>
      <c r="ID3" s="3" t="s">
        <v>47</v>
      </c>
      <c r="IE3" s="3" t="s">
        <v>48</v>
      </c>
      <c r="IF3" s="3" t="s">
        <v>49</v>
      </c>
      <c r="IG3" s="3" t="s">
        <v>50</v>
      </c>
      <c r="II3" s="3" t="s">
        <v>44</v>
      </c>
      <c r="IJ3" s="3" t="s">
        <v>45</v>
      </c>
      <c r="IK3" s="3" t="s">
        <v>46</v>
      </c>
      <c r="IL3" s="3" t="s">
        <v>47</v>
      </c>
      <c r="IM3" s="3" t="s">
        <v>48</v>
      </c>
      <c r="IN3" s="3" t="s">
        <v>49</v>
      </c>
      <c r="IO3" s="3" t="s">
        <v>50</v>
      </c>
      <c r="IQ3" s="3" t="s">
        <v>44</v>
      </c>
      <c r="IR3" s="3" t="s">
        <v>45</v>
      </c>
      <c r="IS3" s="3" t="s">
        <v>46</v>
      </c>
      <c r="IT3" s="3" t="s">
        <v>47</v>
      </c>
      <c r="IU3" s="3" t="s">
        <v>48</v>
      </c>
      <c r="IV3" s="3" t="s">
        <v>49</v>
      </c>
      <c r="IW3" s="3" t="s">
        <v>50</v>
      </c>
      <c r="IY3" s="3" t="s">
        <v>44</v>
      </c>
      <c r="IZ3" s="3" t="s">
        <v>45</v>
      </c>
      <c r="JA3" s="3" t="s">
        <v>46</v>
      </c>
      <c r="JB3" s="3" t="s">
        <v>47</v>
      </c>
      <c r="JC3" s="3" t="s">
        <v>48</v>
      </c>
      <c r="JD3" s="3" t="s">
        <v>49</v>
      </c>
      <c r="JE3" s="3" t="s">
        <v>50</v>
      </c>
      <c r="JG3" s="3" t="s">
        <v>44</v>
      </c>
      <c r="JH3" s="3" t="s">
        <v>45</v>
      </c>
      <c r="JI3" s="3" t="s">
        <v>46</v>
      </c>
      <c r="JJ3" s="3" t="s">
        <v>47</v>
      </c>
      <c r="JK3" s="3" t="s">
        <v>48</v>
      </c>
      <c r="JL3" s="3" t="s">
        <v>49</v>
      </c>
      <c r="JM3" s="3" t="s">
        <v>50</v>
      </c>
      <c r="JO3" s="3" t="s">
        <v>44</v>
      </c>
      <c r="JP3" s="3" t="s">
        <v>45</v>
      </c>
      <c r="JQ3" s="3" t="s">
        <v>46</v>
      </c>
      <c r="JR3" s="3" t="s">
        <v>47</v>
      </c>
      <c r="JS3" s="3" t="s">
        <v>48</v>
      </c>
      <c r="JT3" s="3" t="s">
        <v>49</v>
      </c>
      <c r="JU3" s="3" t="s">
        <v>50</v>
      </c>
      <c r="JW3" s="3" t="s">
        <v>44</v>
      </c>
      <c r="JX3" s="3" t="s">
        <v>45</v>
      </c>
      <c r="JY3" s="3" t="s">
        <v>46</v>
      </c>
      <c r="JZ3" s="3" t="s">
        <v>47</v>
      </c>
      <c r="KA3" s="3" t="s">
        <v>48</v>
      </c>
      <c r="KB3" s="3" t="s">
        <v>49</v>
      </c>
      <c r="KC3" s="3" t="s">
        <v>50</v>
      </c>
      <c r="KE3" s="3" t="s">
        <v>44</v>
      </c>
      <c r="KF3" s="3" t="s">
        <v>45</v>
      </c>
      <c r="KG3" s="3" t="s">
        <v>46</v>
      </c>
      <c r="KH3" s="3" t="s">
        <v>47</v>
      </c>
      <c r="KI3" s="3" t="s">
        <v>48</v>
      </c>
      <c r="KJ3" s="3" t="s">
        <v>49</v>
      </c>
      <c r="KK3" s="3" t="s">
        <v>50</v>
      </c>
      <c r="KM3" s="3" t="s">
        <v>44</v>
      </c>
      <c r="KN3" s="3" t="s">
        <v>45</v>
      </c>
      <c r="KO3" s="3" t="s">
        <v>46</v>
      </c>
      <c r="KP3" s="3" t="s">
        <v>47</v>
      </c>
      <c r="KQ3" s="3" t="s">
        <v>48</v>
      </c>
      <c r="KR3" s="3" t="s">
        <v>49</v>
      </c>
      <c r="KS3" s="3" t="s">
        <v>50</v>
      </c>
      <c r="KU3" s="3" t="s">
        <v>44</v>
      </c>
      <c r="KV3" s="3" t="s">
        <v>45</v>
      </c>
      <c r="KW3" s="3" t="s">
        <v>46</v>
      </c>
      <c r="KX3" s="3" t="s">
        <v>47</v>
      </c>
      <c r="KY3" s="3" t="s">
        <v>48</v>
      </c>
      <c r="KZ3" s="3" t="s">
        <v>49</v>
      </c>
      <c r="LA3" s="3" t="s">
        <v>50</v>
      </c>
      <c r="LC3" s="3" t="s">
        <v>44</v>
      </c>
      <c r="LD3" s="3" t="s">
        <v>45</v>
      </c>
      <c r="LE3" s="3" t="s">
        <v>46</v>
      </c>
      <c r="LF3" s="3" t="s">
        <v>47</v>
      </c>
      <c r="LG3" s="3" t="s">
        <v>48</v>
      </c>
      <c r="LH3" s="3" t="s">
        <v>49</v>
      </c>
      <c r="LI3" s="3" t="s">
        <v>50</v>
      </c>
      <c r="LK3" s="3" t="s">
        <v>44</v>
      </c>
      <c r="LL3" s="3" t="s">
        <v>45</v>
      </c>
      <c r="LM3" s="3" t="s">
        <v>46</v>
      </c>
      <c r="LN3" s="3" t="s">
        <v>47</v>
      </c>
      <c r="LO3" s="3" t="s">
        <v>48</v>
      </c>
      <c r="LP3" s="3" t="s">
        <v>49</v>
      </c>
      <c r="LQ3" s="3" t="s">
        <v>50</v>
      </c>
      <c r="LS3" s="3" t="s">
        <v>44</v>
      </c>
      <c r="LT3" s="3" t="s">
        <v>45</v>
      </c>
      <c r="LU3" s="3" t="s">
        <v>46</v>
      </c>
      <c r="LV3" s="3" t="s">
        <v>47</v>
      </c>
      <c r="LW3" s="3" t="s">
        <v>48</v>
      </c>
      <c r="LX3" s="3" t="s">
        <v>49</v>
      </c>
      <c r="LY3" s="3" t="s">
        <v>50</v>
      </c>
      <c r="MA3" s="3" t="s">
        <v>44</v>
      </c>
      <c r="MB3" s="3" t="s">
        <v>45</v>
      </c>
      <c r="MC3" s="3" t="s">
        <v>46</v>
      </c>
      <c r="MD3" s="3" t="s">
        <v>47</v>
      </c>
      <c r="ME3" s="3" t="s">
        <v>48</v>
      </c>
      <c r="MF3" s="3" t="s">
        <v>49</v>
      </c>
      <c r="MG3" s="3" t="s">
        <v>50</v>
      </c>
      <c r="MI3" s="3" t="s">
        <v>44</v>
      </c>
      <c r="MJ3" s="3" t="s">
        <v>45</v>
      </c>
      <c r="MK3" s="3" t="s">
        <v>46</v>
      </c>
      <c r="ML3" s="3" t="s">
        <v>47</v>
      </c>
      <c r="MM3" s="3" t="s">
        <v>48</v>
      </c>
      <c r="MN3" s="3" t="s">
        <v>49</v>
      </c>
      <c r="MO3" s="3" t="s">
        <v>50</v>
      </c>
    </row>
    <row r="4" spans="1:353" x14ac:dyDescent="0.25">
      <c r="A4" s="3" t="s">
        <v>2</v>
      </c>
      <c r="C4" s="3">
        <v>43052</v>
      </c>
      <c r="D4" s="3" t="s">
        <v>51</v>
      </c>
      <c r="E4" s="3" t="s">
        <v>51</v>
      </c>
      <c r="F4" s="3" t="s">
        <v>51</v>
      </c>
      <c r="G4" s="3">
        <v>46500</v>
      </c>
      <c r="H4" s="3">
        <v>2413384</v>
      </c>
      <c r="I4" s="3">
        <v>465</v>
      </c>
      <c r="K4" s="3">
        <v>43052</v>
      </c>
      <c r="L4" s="3" t="s">
        <v>51</v>
      </c>
      <c r="M4" s="3" t="s">
        <v>51</v>
      </c>
      <c r="N4" s="3" t="s">
        <v>51</v>
      </c>
      <c r="O4" s="3">
        <v>28340</v>
      </c>
      <c r="P4" s="3">
        <v>679160</v>
      </c>
      <c r="Q4" s="3">
        <v>2834</v>
      </c>
      <c r="S4" s="3">
        <v>43052</v>
      </c>
      <c r="T4" s="3" t="s">
        <v>51</v>
      </c>
      <c r="U4" s="3" t="s">
        <v>51</v>
      </c>
      <c r="V4" s="3" t="s">
        <v>51</v>
      </c>
      <c r="W4" s="3">
        <v>178350</v>
      </c>
      <c r="X4" s="3">
        <v>504478</v>
      </c>
      <c r="Y4" s="3">
        <v>1783.5</v>
      </c>
      <c r="AA4" s="3">
        <v>43052</v>
      </c>
      <c r="AB4" s="3" t="s">
        <v>51</v>
      </c>
      <c r="AC4" s="3" t="s">
        <v>51</v>
      </c>
      <c r="AD4" s="3" t="s">
        <v>51</v>
      </c>
      <c r="AE4" s="3">
        <v>72630</v>
      </c>
      <c r="AF4" s="3">
        <v>450280</v>
      </c>
      <c r="AG4" s="3">
        <v>1210.5</v>
      </c>
      <c r="AI4" s="3">
        <v>43052</v>
      </c>
      <c r="AJ4" s="3" t="s">
        <v>51</v>
      </c>
      <c r="AK4" s="3" t="s">
        <v>51</v>
      </c>
      <c r="AL4" s="3" t="s">
        <v>51</v>
      </c>
      <c r="AM4" s="3">
        <v>45905</v>
      </c>
      <c r="AN4" s="3">
        <v>459500</v>
      </c>
      <c r="AO4" s="3">
        <v>9181</v>
      </c>
      <c r="AQ4" s="3">
        <v>43052</v>
      </c>
      <c r="AR4" s="3" t="s">
        <v>51</v>
      </c>
      <c r="AS4" s="3" t="s">
        <v>51</v>
      </c>
      <c r="AT4" s="3" t="s">
        <v>51</v>
      </c>
      <c r="AU4" s="3">
        <v>31875</v>
      </c>
      <c r="AV4" s="3">
        <v>393456</v>
      </c>
      <c r="AW4" s="3">
        <v>6375</v>
      </c>
      <c r="AY4" s="3">
        <v>43052</v>
      </c>
      <c r="AZ4" s="3" t="s">
        <v>51</v>
      </c>
      <c r="BA4" s="3" t="s">
        <v>51</v>
      </c>
      <c r="BB4" s="3" t="s">
        <v>51</v>
      </c>
      <c r="BC4" s="3">
        <v>49225</v>
      </c>
      <c r="BD4" s="3">
        <v>355744</v>
      </c>
      <c r="BE4" s="3">
        <v>9845</v>
      </c>
      <c r="BG4" s="3">
        <v>43052</v>
      </c>
      <c r="BH4" s="3" t="s">
        <v>51</v>
      </c>
      <c r="BI4" s="3" t="s">
        <v>51</v>
      </c>
      <c r="BJ4" s="3" t="s">
        <v>51</v>
      </c>
      <c r="BK4" s="3">
        <v>16870</v>
      </c>
      <c r="BL4" s="3">
        <v>301960</v>
      </c>
      <c r="BM4" s="3">
        <v>1687</v>
      </c>
      <c r="BO4" s="3">
        <v>43052</v>
      </c>
      <c r="BP4" s="3" t="s">
        <v>51</v>
      </c>
      <c r="BQ4" s="3" t="s">
        <v>51</v>
      </c>
      <c r="BR4" s="3" t="s">
        <v>51</v>
      </c>
      <c r="BS4" s="3">
        <v>20880</v>
      </c>
      <c r="BT4" s="3">
        <v>214498</v>
      </c>
      <c r="BU4" s="3">
        <v>2088</v>
      </c>
      <c r="BW4" s="3">
        <v>43052</v>
      </c>
      <c r="BX4" s="3" t="s">
        <v>51</v>
      </c>
      <c r="BY4" s="3" t="s">
        <v>51</v>
      </c>
      <c r="BZ4" s="3" t="s">
        <v>51</v>
      </c>
      <c r="CA4" s="3">
        <v>56300</v>
      </c>
      <c r="CB4" s="3">
        <v>202922</v>
      </c>
      <c r="CC4" s="3">
        <v>5630</v>
      </c>
      <c r="CE4" s="3">
        <v>43052</v>
      </c>
      <c r="CF4" s="3" t="s">
        <v>51</v>
      </c>
      <c r="CG4" s="3" t="s">
        <v>51</v>
      </c>
      <c r="CH4" s="3" t="s">
        <v>51</v>
      </c>
      <c r="CI4" s="3">
        <v>60740</v>
      </c>
      <c r="CJ4" s="3">
        <v>173800</v>
      </c>
      <c r="CK4" s="3">
        <v>6074</v>
      </c>
      <c r="CM4" s="3">
        <v>43052</v>
      </c>
      <c r="CN4" s="3" t="s">
        <v>51</v>
      </c>
      <c r="CO4" s="3" t="s">
        <v>51</v>
      </c>
      <c r="CP4" s="3" t="s">
        <v>51</v>
      </c>
      <c r="CQ4" s="3">
        <v>44220</v>
      </c>
      <c r="CR4" s="3">
        <v>135138</v>
      </c>
      <c r="CS4" s="3">
        <v>4422</v>
      </c>
      <c r="CU4" s="3">
        <v>43052</v>
      </c>
      <c r="CV4" s="3" t="s">
        <v>51</v>
      </c>
      <c r="CW4" s="3" t="s">
        <v>51</v>
      </c>
      <c r="CX4" s="3" t="s">
        <v>51</v>
      </c>
      <c r="CY4" s="3">
        <v>36680</v>
      </c>
      <c r="CZ4" s="3">
        <v>67626</v>
      </c>
      <c r="DA4" s="3">
        <v>3668</v>
      </c>
      <c r="DC4" s="3">
        <v>43052</v>
      </c>
      <c r="DD4" s="3" t="s">
        <v>51</v>
      </c>
      <c r="DE4" s="3" t="s">
        <v>51</v>
      </c>
      <c r="DF4" s="3" t="s">
        <v>51</v>
      </c>
      <c r="DG4" s="3">
        <v>33230</v>
      </c>
      <c r="DH4" s="3">
        <v>3372</v>
      </c>
      <c r="DI4" s="3">
        <v>3323</v>
      </c>
      <c r="DK4" s="3">
        <v>43052</v>
      </c>
      <c r="DL4" s="3" t="s">
        <v>51</v>
      </c>
      <c r="DM4" s="3" t="s">
        <v>51</v>
      </c>
      <c r="DN4" s="3" t="s">
        <v>51</v>
      </c>
      <c r="DO4" s="3">
        <v>63675</v>
      </c>
      <c r="DP4" s="3">
        <v>16</v>
      </c>
      <c r="DQ4" s="3">
        <v>127.35</v>
      </c>
      <c r="DS4" s="3">
        <v>43052</v>
      </c>
      <c r="DT4" s="3" t="s">
        <v>51</v>
      </c>
      <c r="DU4" s="3" t="s">
        <v>51</v>
      </c>
      <c r="DV4" s="3" t="s">
        <v>51</v>
      </c>
      <c r="DW4" s="3">
        <v>44350</v>
      </c>
      <c r="DX4" s="3">
        <v>6</v>
      </c>
      <c r="DY4" s="3">
        <v>88.7</v>
      </c>
      <c r="EA4" s="3">
        <v>43052</v>
      </c>
      <c r="EB4" s="3" t="s">
        <v>51</v>
      </c>
      <c r="EC4" s="3" t="s">
        <v>51</v>
      </c>
      <c r="ED4" s="3" t="s">
        <v>51</v>
      </c>
      <c r="EE4" s="3">
        <v>29120</v>
      </c>
      <c r="EF4" s="3">
        <v>1222890</v>
      </c>
      <c r="EG4" s="3">
        <v>2912</v>
      </c>
      <c r="EI4" s="3">
        <v>43052</v>
      </c>
      <c r="EJ4" s="3" t="s">
        <v>51</v>
      </c>
      <c r="EK4" s="3" t="s">
        <v>51</v>
      </c>
      <c r="EL4" s="3" t="s">
        <v>51</v>
      </c>
      <c r="EM4" s="3">
        <v>27610</v>
      </c>
      <c r="EN4" s="3">
        <v>935208</v>
      </c>
      <c r="EO4" s="3">
        <v>5522</v>
      </c>
      <c r="EQ4" s="3">
        <v>43052</v>
      </c>
      <c r="ER4" s="3" t="s">
        <v>51</v>
      </c>
      <c r="ES4" s="3" t="s">
        <v>51</v>
      </c>
      <c r="ET4" s="3" t="s">
        <v>51</v>
      </c>
      <c r="EU4" s="3">
        <v>64920</v>
      </c>
      <c r="EV4" s="3">
        <v>432564</v>
      </c>
      <c r="EW4" s="3">
        <v>6492</v>
      </c>
      <c r="EY4" s="3">
        <v>43052</v>
      </c>
      <c r="EZ4" s="3" t="s">
        <v>51</v>
      </c>
      <c r="FA4" s="3" t="s">
        <v>51</v>
      </c>
      <c r="FB4" s="3" t="s">
        <v>51</v>
      </c>
      <c r="FC4" s="3">
        <v>22270</v>
      </c>
      <c r="FD4" s="3">
        <v>334380</v>
      </c>
      <c r="FE4" s="3">
        <v>2227</v>
      </c>
      <c r="FG4" s="3">
        <v>43052</v>
      </c>
      <c r="FH4" s="3" t="s">
        <v>51</v>
      </c>
      <c r="FI4" s="3" t="s">
        <v>51</v>
      </c>
      <c r="FJ4" s="3" t="s">
        <v>51</v>
      </c>
      <c r="FK4" s="3">
        <v>33770</v>
      </c>
      <c r="FL4" s="3">
        <v>213950</v>
      </c>
      <c r="FM4" s="3">
        <v>6754</v>
      </c>
      <c r="FO4" s="3">
        <v>43052</v>
      </c>
      <c r="FP4" s="3" t="s">
        <v>51</v>
      </c>
      <c r="FQ4" s="3" t="s">
        <v>51</v>
      </c>
      <c r="FR4" s="3" t="s">
        <v>51</v>
      </c>
      <c r="FS4" s="3">
        <v>76000</v>
      </c>
      <c r="FT4" s="3">
        <v>171994</v>
      </c>
      <c r="FU4" s="3">
        <v>15200</v>
      </c>
      <c r="FW4" s="3">
        <v>43052</v>
      </c>
      <c r="FX4" s="3" t="s">
        <v>51</v>
      </c>
      <c r="FY4" s="3" t="s">
        <v>51</v>
      </c>
      <c r="FZ4" s="3" t="s">
        <v>51</v>
      </c>
      <c r="GA4" s="3">
        <v>28400</v>
      </c>
      <c r="GB4" s="3">
        <v>161320</v>
      </c>
      <c r="GC4" s="3">
        <v>1420</v>
      </c>
      <c r="GE4" s="3">
        <v>43052</v>
      </c>
      <c r="GF4" s="3" t="s">
        <v>51</v>
      </c>
      <c r="GG4" s="3" t="s">
        <v>51</v>
      </c>
      <c r="GH4" s="3" t="s">
        <v>51</v>
      </c>
      <c r="GI4" s="3">
        <v>63700</v>
      </c>
      <c r="GJ4" s="3">
        <v>160086</v>
      </c>
      <c r="GK4" s="3">
        <v>637</v>
      </c>
      <c r="GM4" s="3">
        <v>43052</v>
      </c>
      <c r="GN4" s="3" t="s">
        <v>51</v>
      </c>
      <c r="GO4" s="3" t="s">
        <v>51</v>
      </c>
      <c r="GP4" s="3" t="s">
        <v>51</v>
      </c>
      <c r="GQ4" s="3">
        <v>67740</v>
      </c>
      <c r="GR4" s="3">
        <v>99822</v>
      </c>
      <c r="GS4" s="3">
        <v>6774</v>
      </c>
      <c r="GU4" s="3">
        <v>43052</v>
      </c>
      <c r="GV4" s="3" t="s">
        <v>51</v>
      </c>
      <c r="GW4" s="3" t="s">
        <v>51</v>
      </c>
      <c r="GX4" s="3" t="s">
        <v>51</v>
      </c>
      <c r="GY4" s="3">
        <v>32400</v>
      </c>
      <c r="GZ4" s="3">
        <v>70610</v>
      </c>
      <c r="HA4" s="3">
        <v>6480</v>
      </c>
      <c r="HC4" s="3">
        <v>43052</v>
      </c>
      <c r="HD4" s="3" t="s">
        <v>51</v>
      </c>
      <c r="HE4" s="3" t="s">
        <v>51</v>
      </c>
      <c r="HF4" s="3" t="s">
        <v>51</v>
      </c>
      <c r="HG4" s="3">
        <v>52940</v>
      </c>
      <c r="HH4" s="3">
        <v>458</v>
      </c>
      <c r="HI4" s="3">
        <v>2647</v>
      </c>
      <c r="HK4" s="3">
        <v>43052</v>
      </c>
      <c r="HL4" s="3" t="s">
        <v>51</v>
      </c>
      <c r="HM4" s="3" t="s">
        <v>51</v>
      </c>
      <c r="HN4" s="3" t="s">
        <v>51</v>
      </c>
      <c r="HO4" s="3">
        <v>115700</v>
      </c>
      <c r="HP4" s="3">
        <v>290</v>
      </c>
      <c r="HQ4" s="3">
        <v>23140</v>
      </c>
      <c r="HS4" s="3" t="s">
        <v>51</v>
      </c>
      <c r="IA4" s="3" t="s">
        <v>51</v>
      </c>
      <c r="II4" s="3">
        <v>43053</v>
      </c>
      <c r="IJ4" s="3" t="s">
        <v>51</v>
      </c>
      <c r="IK4" s="3" t="s">
        <v>51</v>
      </c>
      <c r="IL4" s="3" t="s">
        <v>51</v>
      </c>
      <c r="IM4" s="3">
        <v>54620</v>
      </c>
      <c r="IN4" s="3">
        <v>10</v>
      </c>
      <c r="IO4" s="3">
        <v>2731</v>
      </c>
      <c r="IQ4" s="3">
        <v>43052</v>
      </c>
      <c r="IR4" s="3" t="s">
        <v>51</v>
      </c>
      <c r="IS4" s="3" t="s">
        <v>51</v>
      </c>
      <c r="IT4" s="3" t="s">
        <v>51</v>
      </c>
      <c r="IU4" s="3">
        <v>38030</v>
      </c>
      <c r="IV4" s="3">
        <v>4635840</v>
      </c>
      <c r="IW4" s="3">
        <v>3803</v>
      </c>
      <c r="IY4" s="3">
        <v>43052</v>
      </c>
      <c r="IZ4" s="3" t="s">
        <v>51</v>
      </c>
      <c r="JA4" s="3" t="s">
        <v>51</v>
      </c>
      <c r="JB4" s="3" t="s">
        <v>51</v>
      </c>
      <c r="JC4" s="3">
        <v>40590</v>
      </c>
      <c r="JD4" s="3">
        <v>688700</v>
      </c>
      <c r="JE4" s="3">
        <v>4059</v>
      </c>
      <c r="JG4" s="3">
        <v>43052</v>
      </c>
      <c r="JH4" s="3" t="s">
        <v>51</v>
      </c>
      <c r="JI4" s="3" t="s">
        <v>51</v>
      </c>
      <c r="JJ4" s="3" t="s">
        <v>51</v>
      </c>
      <c r="JK4" s="3">
        <v>100610</v>
      </c>
      <c r="JL4" s="3">
        <v>569746</v>
      </c>
      <c r="JM4" s="3">
        <v>100610</v>
      </c>
      <c r="JO4" s="3">
        <v>43052</v>
      </c>
      <c r="JP4" s="3" t="s">
        <v>51</v>
      </c>
      <c r="JQ4" s="3" t="s">
        <v>51</v>
      </c>
      <c r="JR4" s="3" t="s">
        <v>51</v>
      </c>
      <c r="JS4" s="3">
        <v>141550</v>
      </c>
      <c r="JT4" s="3">
        <v>664298</v>
      </c>
      <c r="JU4" s="3">
        <v>14155</v>
      </c>
      <c r="JW4" s="3">
        <v>43052</v>
      </c>
      <c r="JX4" s="3" t="s">
        <v>51</v>
      </c>
      <c r="JY4" s="3" t="s">
        <v>51</v>
      </c>
      <c r="JZ4" s="3" t="s">
        <v>51</v>
      </c>
      <c r="KA4" s="3">
        <v>129100</v>
      </c>
      <c r="KB4" s="3">
        <v>414594</v>
      </c>
      <c r="KC4" s="3">
        <v>25820</v>
      </c>
      <c r="KE4" s="3">
        <v>43052</v>
      </c>
      <c r="KF4" s="3" t="s">
        <v>51</v>
      </c>
      <c r="KG4" s="3" t="s">
        <v>51</v>
      </c>
      <c r="KH4" s="3" t="s">
        <v>51</v>
      </c>
      <c r="KI4" s="3">
        <v>25820</v>
      </c>
      <c r="KJ4" s="3">
        <v>265238</v>
      </c>
      <c r="KK4" s="3">
        <v>2582</v>
      </c>
      <c r="KM4" s="3">
        <v>43052</v>
      </c>
      <c r="KN4" s="3" t="s">
        <v>51</v>
      </c>
      <c r="KO4" s="3" t="s">
        <v>51</v>
      </c>
      <c r="KP4" s="3" t="s">
        <v>51</v>
      </c>
      <c r="KQ4" s="3">
        <v>57975</v>
      </c>
      <c r="KR4" s="3">
        <v>229878</v>
      </c>
      <c r="KS4" s="3">
        <v>3865</v>
      </c>
      <c r="KU4" s="3">
        <v>43052</v>
      </c>
      <c r="KV4" s="3" t="s">
        <v>51</v>
      </c>
      <c r="KW4" s="3" t="s">
        <v>51</v>
      </c>
      <c r="KX4" s="3" t="s">
        <v>51</v>
      </c>
      <c r="KY4" s="3">
        <v>77800</v>
      </c>
      <c r="KZ4" s="3">
        <v>191246</v>
      </c>
      <c r="LA4" s="3">
        <v>15560</v>
      </c>
      <c r="LC4" s="3">
        <v>43052</v>
      </c>
      <c r="LD4" s="3" t="s">
        <v>51</v>
      </c>
      <c r="LE4" s="3" t="s">
        <v>51</v>
      </c>
      <c r="LF4" s="3" t="s">
        <v>51</v>
      </c>
      <c r="LG4" s="3">
        <v>268250</v>
      </c>
      <c r="LH4" s="3">
        <v>162226</v>
      </c>
      <c r="LI4" s="3">
        <v>53650</v>
      </c>
      <c r="LK4" s="3">
        <v>43052</v>
      </c>
      <c r="LL4" s="3" t="s">
        <v>51</v>
      </c>
      <c r="LM4" s="3" t="s">
        <v>51</v>
      </c>
      <c r="LN4" s="3" t="s">
        <v>51</v>
      </c>
      <c r="LO4" s="3">
        <v>96300</v>
      </c>
      <c r="LP4" s="3">
        <v>71272</v>
      </c>
      <c r="LQ4" s="3">
        <v>19260</v>
      </c>
      <c r="LS4" s="3">
        <v>43052</v>
      </c>
      <c r="LT4" s="3" t="s">
        <v>51</v>
      </c>
      <c r="LU4" s="3" t="s">
        <v>51</v>
      </c>
      <c r="LV4" s="3" t="s">
        <v>51</v>
      </c>
      <c r="LW4" s="3">
        <v>275350</v>
      </c>
      <c r="LX4" s="3">
        <v>63550</v>
      </c>
      <c r="LY4" s="3">
        <v>275.35000000000002</v>
      </c>
      <c r="MA4" s="3">
        <v>43052</v>
      </c>
      <c r="MB4" s="3" t="s">
        <v>51</v>
      </c>
      <c r="MC4" s="3" t="s">
        <v>51</v>
      </c>
      <c r="MD4" s="3" t="s">
        <v>51</v>
      </c>
      <c r="ME4" s="3">
        <v>143820</v>
      </c>
      <c r="MF4" s="3">
        <v>10778</v>
      </c>
      <c r="MG4" s="3">
        <v>143820</v>
      </c>
      <c r="MI4" s="3">
        <v>43052</v>
      </c>
      <c r="MJ4" s="3" t="s">
        <v>51</v>
      </c>
      <c r="MK4" s="3" t="s">
        <v>51</v>
      </c>
      <c r="ML4" s="3" t="s">
        <v>51</v>
      </c>
      <c r="MM4" s="3">
        <v>27760</v>
      </c>
      <c r="MN4" s="3" t="s">
        <v>51</v>
      </c>
      <c r="MO4" s="3">
        <v>2776</v>
      </c>
    </row>
    <row r="5" spans="1:353" x14ac:dyDescent="0.25">
      <c r="A5" s="3" t="s">
        <v>3</v>
      </c>
      <c r="C5" s="3">
        <v>43053</v>
      </c>
      <c r="D5" s="3" t="s">
        <v>51</v>
      </c>
      <c r="E5" s="3" t="s">
        <v>51</v>
      </c>
      <c r="F5" s="3" t="s">
        <v>51</v>
      </c>
      <c r="G5" s="3">
        <v>46450</v>
      </c>
      <c r="H5" s="3">
        <v>1902728</v>
      </c>
      <c r="I5" s="3">
        <v>464.5</v>
      </c>
      <c r="K5" s="3">
        <v>43053</v>
      </c>
      <c r="L5" s="3" t="s">
        <v>51</v>
      </c>
      <c r="M5" s="3" t="s">
        <v>51</v>
      </c>
      <c r="N5" s="3" t="s">
        <v>51</v>
      </c>
      <c r="O5" s="3">
        <v>28200</v>
      </c>
      <c r="P5" s="3">
        <v>763284</v>
      </c>
      <c r="Q5" s="3">
        <v>2820</v>
      </c>
      <c r="S5" s="3">
        <v>43053</v>
      </c>
      <c r="T5" s="3" t="s">
        <v>51</v>
      </c>
      <c r="U5" s="3" t="s">
        <v>51</v>
      </c>
      <c r="V5" s="3" t="s">
        <v>51</v>
      </c>
      <c r="W5" s="3">
        <v>184250</v>
      </c>
      <c r="X5" s="3">
        <v>429842</v>
      </c>
      <c r="Y5" s="3">
        <v>1842.5</v>
      </c>
      <c r="AA5" s="3">
        <v>43053</v>
      </c>
      <c r="AB5" s="3" t="s">
        <v>51</v>
      </c>
      <c r="AC5" s="3" t="s">
        <v>51</v>
      </c>
      <c r="AD5" s="3" t="s">
        <v>51</v>
      </c>
      <c r="AE5" s="3">
        <v>72780</v>
      </c>
      <c r="AF5" s="3">
        <v>324894</v>
      </c>
      <c r="AG5" s="3">
        <v>1213</v>
      </c>
      <c r="AI5" s="3">
        <v>43053</v>
      </c>
      <c r="AJ5" s="3" t="s">
        <v>51</v>
      </c>
      <c r="AK5" s="3" t="s">
        <v>51</v>
      </c>
      <c r="AL5" s="3" t="s">
        <v>51</v>
      </c>
      <c r="AM5" s="3">
        <v>45485</v>
      </c>
      <c r="AN5" s="3">
        <v>416250</v>
      </c>
      <c r="AO5" s="3">
        <v>9097</v>
      </c>
      <c r="AQ5" s="3">
        <v>43053</v>
      </c>
      <c r="AR5" s="3" t="s">
        <v>51</v>
      </c>
      <c r="AS5" s="3" t="s">
        <v>51</v>
      </c>
      <c r="AT5" s="3" t="s">
        <v>51</v>
      </c>
      <c r="AU5" s="3">
        <v>31600</v>
      </c>
      <c r="AV5" s="3">
        <v>315584</v>
      </c>
      <c r="AW5" s="3">
        <v>6320</v>
      </c>
      <c r="AY5" s="3">
        <v>43053</v>
      </c>
      <c r="AZ5" s="3" t="s">
        <v>51</v>
      </c>
      <c r="BA5" s="3" t="s">
        <v>51</v>
      </c>
      <c r="BB5" s="3" t="s">
        <v>51</v>
      </c>
      <c r="BC5" s="3">
        <v>49025</v>
      </c>
      <c r="BD5" s="3">
        <v>297436</v>
      </c>
      <c r="BE5" s="3">
        <v>9805</v>
      </c>
      <c r="BG5" s="3">
        <v>43053</v>
      </c>
      <c r="BH5" s="3" t="s">
        <v>51</v>
      </c>
      <c r="BI5" s="3" t="s">
        <v>51</v>
      </c>
      <c r="BJ5" s="3" t="s">
        <v>51</v>
      </c>
      <c r="BK5" s="3">
        <v>16930</v>
      </c>
      <c r="BL5" s="3">
        <v>794978</v>
      </c>
      <c r="BM5" s="3">
        <v>1693</v>
      </c>
      <c r="BO5" s="3">
        <v>43053</v>
      </c>
      <c r="BP5" s="3" t="s">
        <v>51</v>
      </c>
      <c r="BQ5" s="3" t="s">
        <v>51</v>
      </c>
      <c r="BR5" s="3" t="s">
        <v>51</v>
      </c>
      <c r="BS5" s="3">
        <v>21640</v>
      </c>
      <c r="BT5" s="3">
        <v>1008776</v>
      </c>
      <c r="BU5" s="3">
        <v>2164</v>
      </c>
      <c r="BW5" s="3">
        <v>43053</v>
      </c>
      <c r="BX5" s="3" t="s">
        <v>51</v>
      </c>
      <c r="BY5" s="3" t="s">
        <v>51</v>
      </c>
      <c r="BZ5" s="3" t="s">
        <v>51</v>
      </c>
      <c r="CA5" s="3">
        <v>55460</v>
      </c>
      <c r="CB5" s="3">
        <v>279654</v>
      </c>
      <c r="CC5" s="3">
        <v>5546</v>
      </c>
      <c r="CE5" s="3">
        <v>43053</v>
      </c>
      <c r="CF5" s="3" t="s">
        <v>51</v>
      </c>
      <c r="CG5" s="3" t="s">
        <v>51</v>
      </c>
      <c r="CH5" s="3" t="s">
        <v>51</v>
      </c>
      <c r="CI5" s="3">
        <v>60260</v>
      </c>
      <c r="CJ5" s="3">
        <v>216028</v>
      </c>
      <c r="CK5" s="3">
        <v>6026</v>
      </c>
      <c r="CM5" s="3">
        <v>43053</v>
      </c>
      <c r="CN5" s="3" t="s">
        <v>51</v>
      </c>
      <c r="CO5" s="3" t="s">
        <v>51</v>
      </c>
      <c r="CP5" s="3" t="s">
        <v>51</v>
      </c>
      <c r="CQ5" s="3">
        <v>44160</v>
      </c>
      <c r="CR5" s="3">
        <v>75808</v>
      </c>
      <c r="CS5" s="3">
        <v>4416</v>
      </c>
      <c r="CU5" s="3">
        <v>43053</v>
      </c>
      <c r="CV5" s="3" t="s">
        <v>51</v>
      </c>
      <c r="CW5" s="3" t="s">
        <v>51</v>
      </c>
      <c r="CX5" s="3" t="s">
        <v>51</v>
      </c>
      <c r="CY5" s="3">
        <v>36340</v>
      </c>
      <c r="CZ5" s="3">
        <v>142026</v>
      </c>
      <c r="DA5" s="3">
        <v>3634</v>
      </c>
      <c r="DC5" s="3">
        <v>43053</v>
      </c>
      <c r="DD5" s="3" t="s">
        <v>51</v>
      </c>
      <c r="DE5" s="3" t="s">
        <v>51</v>
      </c>
      <c r="DF5" s="3" t="s">
        <v>51</v>
      </c>
      <c r="DG5" s="3">
        <v>32950</v>
      </c>
      <c r="DH5" s="3">
        <v>2826</v>
      </c>
      <c r="DI5" s="3">
        <v>3295</v>
      </c>
      <c r="DK5" s="3">
        <v>43053</v>
      </c>
      <c r="DL5" s="3" t="s">
        <v>51</v>
      </c>
      <c r="DM5" s="3" t="s">
        <v>51</v>
      </c>
      <c r="DN5" s="3" t="s">
        <v>51</v>
      </c>
      <c r="DO5" s="3">
        <v>62500</v>
      </c>
      <c r="DP5" s="3" t="s">
        <v>51</v>
      </c>
      <c r="DQ5" s="3">
        <v>125</v>
      </c>
      <c r="DS5" s="3">
        <v>43053</v>
      </c>
      <c r="DT5" s="3" t="s">
        <v>51</v>
      </c>
      <c r="DU5" s="3" t="s">
        <v>51</v>
      </c>
      <c r="DV5" s="3" t="s">
        <v>51</v>
      </c>
      <c r="DW5" s="3">
        <v>44900</v>
      </c>
      <c r="DX5" s="3">
        <v>12</v>
      </c>
      <c r="DY5" s="3">
        <v>89.8</v>
      </c>
      <c r="EA5" s="3">
        <v>43053</v>
      </c>
      <c r="EB5" s="3" t="s">
        <v>51</v>
      </c>
      <c r="EC5" s="3" t="s">
        <v>51</v>
      </c>
      <c r="ED5" s="3" t="s">
        <v>51</v>
      </c>
      <c r="EE5" s="3">
        <v>28990</v>
      </c>
      <c r="EF5" s="3">
        <v>705848</v>
      </c>
      <c r="EG5" s="3">
        <v>2899</v>
      </c>
      <c r="EI5" s="3">
        <v>43053</v>
      </c>
      <c r="EJ5" s="3" t="s">
        <v>51</v>
      </c>
      <c r="EK5" s="3" t="s">
        <v>51</v>
      </c>
      <c r="EL5" s="3" t="s">
        <v>51</v>
      </c>
      <c r="EM5" s="3">
        <v>28130</v>
      </c>
      <c r="EN5" s="3">
        <v>1154674</v>
      </c>
      <c r="EO5" s="3">
        <v>5626</v>
      </c>
      <c r="EQ5" s="3">
        <v>43053</v>
      </c>
      <c r="ER5" s="3" t="s">
        <v>51</v>
      </c>
      <c r="ES5" s="3" t="s">
        <v>51</v>
      </c>
      <c r="ET5" s="3" t="s">
        <v>51</v>
      </c>
      <c r="EU5" s="3">
        <v>64940</v>
      </c>
      <c r="EV5" s="3">
        <v>281410</v>
      </c>
      <c r="EW5" s="3">
        <v>6494</v>
      </c>
      <c r="EY5" s="3">
        <v>43053</v>
      </c>
      <c r="EZ5" s="3" t="s">
        <v>51</v>
      </c>
      <c r="FA5" s="3" t="s">
        <v>51</v>
      </c>
      <c r="FB5" s="3" t="s">
        <v>51</v>
      </c>
      <c r="FC5" s="3">
        <v>22260</v>
      </c>
      <c r="FD5" s="3">
        <v>473100</v>
      </c>
      <c r="FE5" s="3">
        <v>2226</v>
      </c>
      <c r="FG5" s="3">
        <v>43053</v>
      </c>
      <c r="FH5" s="3" t="s">
        <v>51</v>
      </c>
      <c r="FI5" s="3" t="s">
        <v>51</v>
      </c>
      <c r="FJ5" s="3" t="s">
        <v>51</v>
      </c>
      <c r="FK5" s="3">
        <v>33830</v>
      </c>
      <c r="FL5" s="3">
        <v>100890</v>
      </c>
      <c r="FM5" s="3">
        <v>6766</v>
      </c>
      <c r="FO5" s="3">
        <v>43053</v>
      </c>
      <c r="FP5" s="3" t="s">
        <v>51</v>
      </c>
      <c r="FQ5" s="3" t="s">
        <v>51</v>
      </c>
      <c r="FR5" s="3" t="s">
        <v>51</v>
      </c>
      <c r="FS5" s="3">
        <v>75750</v>
      </c>
      <c r="FT5" s="3">
        <v>88028</v>
      </c>
      <c r="FU5" s="3">
        <v>15150</v>
      </c>
      <c r="FW5" s="3">
        <v>43053</v>
      </c>
      <c r="FX5" s="3" t="s">
        <v>51</v>
      </c>
      <c r="FY5" s="3" t="s">
        <v>51</v>
      </c>
      <c r="FZ5" s="3" t="s">
        <v>51</v>
      </c>
      <c r="GA5" s="3">
        <v>28680</v>
      </c>
      <c r="GB5" s="3">
        <v>149122</v>
      </c>
      <c r="GC5" s="3">
        <v>1434</v>
      </c>
      <c r="GE5" s="3">
        <v>43053</v>
      </c>
      <c r="GF5" s="3" t="s">
        <v>51</v>
      </c>
      <c r="GG5" s="3" t="s">
        <v>51</v>
      </c>
      <c r="GH5" s="3" t="s">
        <v>51</v>
      </c>
      <c r="GI5" s="3">
        <v>64920</v>
      </c>
      <c r="GJ5" s="3">
        <v>187024</v>
      </c>
      <c r="GK5" s="3">
        <v>649.20000000000005</v>
      </c>
      <c r="GM5" s="3">
        <v>43053</v>
      </c>
      <c r="GN5" s="3" t="s">
        <v>51</v>
      </c>
      <c r="GO5" s="3" t="s">
        <v>51</v>
      </c>
      <c r="GP5" s="3" t="s">
        <v>51</v>
      </c>
      <c r="GQ5" s="3">
        <v>67440</v>
      </c>
      <c r="GR5" s="3">
        <v>90820</v>
      </c>
      <c r="GS5" s="3">
        <v>6744</v>
      </c>
      <c r="GU5" s="3">
        <v>43053</v>
      </c>
      <c r="GV5" s="3" t="s">
        <v>51</v>
      </c>
      <c r="GW5" s="3" t="s">
        <v>51</v>
      </c>
      <c r="GX5" s="3" t="s">
        <v>51</v>
      </c>
      <c r="GY5" s="3">
        <v>32700</v>
      </c>
      <c r="GZ5" s="3">
        <v>89830</v>
      </c>
      <c r="HA5" s="3">
        <v>6540</v>
      </c>
      <c r="HC5" s="3">
        <v>43053</v>
      </c>
      <c r="HD5" s="3" t="s">
        <v>51</v>
      </c>
      <c r="HE5" s="3" t="s">
        <v>51</v>
      </c>
      <c r="HF5" s="3" t="s">
        <v>51</v>
      </c>
      <c r="HG5" s="3">
        <v>53140</v>
      </c>
      <c r="HH5" s="3">
        <v>750</v>
      </c>
      <c r="HI5" s="3">
        <v>2657</v>
      </c>
      <c r="HK5" s="3">
        <v>43053</v>
      </c>
      <c r="HL5" s="3" t="s">
        <v>51</v>
      </c>
      <c r="HM5" s="3" t="s">
        <v>51</v>
      </c>
      <c r="HN5" s="3" t="s">
        <v>51</v>
      </c>
      <c r="HO5" s="3">
        <v>115500</v>
      </c>
      <c r="HP5" s="3">
        <v>192</v>
      </c>
      <c r="HQ5" s="3">
        <v>23100</v>
      </c>
      <c r="IQ5" s="3">
        <v>43053</v>
      </c>
      <c r="IR5" s="3" t="s">
        <v>51</v>
      </c>
      <c r="IS5" s="3" t="s">
        <v>51</v>
      </c>
      <c r="IT5" s="3" t="s">
        <v>51</v>
      </c>
      <c r="IU5" s="3">
        <v>38040</v>
      </c>
      <c r="IV5" s="3">
        <v>3540442</v>
      </c>
      <c r="IW5" s="3">
        <v>3804</v>
      </c>
      <c r="IY5" s="3">
        <v>43053</v>
      </c>
      <c r="IZ5" s="3" t="s">
        <v>51</v>
      </c>
      <c r="JA5" s="3" t="s">
        <v>51</v>
      </c>
      <c r="JB5" s="3" t="s">
        <v>51</v>
      </c>
      <c r="JC5" s="3">
        <v>40790</v>
      </c>
      <c r="JD5" s="3">
        <v>454698</v>
      </c>
      <c r="JE5" s="3">
        <v>4079</v>
      </c>
      <c r="JG5" s="3">
        <v>43053</v>
      </c>
      <c r="JH5" s="3" t="s">
        <v>51</v>
      </c>
      <c r="JI5" s="3" t="s">
        <v>51</v>
      </c>
      <c r="JJ5" s="3" t="s">
        <v>51</v>
      </c>
      <c r="JK5" s="3">
        <v>99610</v>
      </c>
      <c r="JL5" s="3">
        <v>722264</v>
      </c>
      <c r="JM5" s="3">
        <v>99610</v>
      </c>
      <c r="JO5" s="3">
        <v>43053</v>
      </c>
      <c r="JP5" s="3" t="s">
        <v>51</v>
      </c>
      <c r="JQ5" s="3" t="s">
        <v>51</v>
      </c>
      <c r="JR5" s="3" t="s">
        <v>51</v>
      </c>
      <c r="JS5" s="3">
        <v>141050</v>
      </c>
      <c r="JT5" s="3">
        <v>467968</v>
      </c>
      <c r="JU5" s="3">
        <v>14105</v>
      </c>
      <c r="JW5" s="3">
        <v>43053</v>
      </c>
      <c r="JX5" s="3" t="s">
        <v>51</v>
      </c>
      <c r="JY5" s="3" t="s">
        <v>51</v>
      </c>
      <c r="JZ5" s="3" t="s">
        <v>51</v>
      </c>
      <c r="KA5" s="3">
        <v>128800</v>
      </c>
      <c r="KB5" s="3">
        <v>376174</v>
      </c>
      <c r="KC5" s="3">
        <v>25760</v>
      </c>
      <c r="KE5" s="3">
        <v>43053</v>
      </c>
      <c r="KF5" s="3" t="s">
        <v>51</v>
      </c>
      <c r="KG5" s="3" t="s">
        <v>51</v>
      </c>
      <c r="KH5" s="3" t="s">
        <v>51</v>
      </c>
      <c r="KI5" s="3">
        <v>25640</v>
      </c>
      <c r="KJ5" s="3">
        <v>172546</v>
      </c>
      <c r="KK5" s="3">
        <v>2564</v>
      </c>
      <c r="KM5" s="3">
        <v>43053</v>
      </c>
      <c r="KN5" s="3" t="s">
        <v>51</v>
      </c>
      <c r="KO5" s="3" t="s">
        <v>51</v>
      </c>
      <c r="KP5" s="3" t="s">
        <v>51</v>
      </c>
      <c r="KQ5" s="3">
        <v>58035</v>
      </c>
      <c r="KR5" s="3">
        <v>158998</v>
      </c>
      <c r="KS5" s="3">
        <v>3869</v>
      </c>
      <c r="KU5" s="3">
        <v>43053</v>
      </c>
      <c r="KV5" s="3" t="s">
        <v>51</v>
      </c>
      <c r="KW5" s="3" t="s">
        <v>51</v>
      </c>
      <c r="KX5" s="3" t="s">
        <v>51</v>
      </c>
      <c r="KY5" s="3">
        <v>77350</v>
      </c>
      <c r="KZ5" s="3">
        <v>241748</v>
      </c>
      <c r="LA5" s="3">
        <v>15470</v>
      </c>
      <c r="LC5" s="3">
        <v>43053</v>
      </c>
      <c r="LD5" s="3" t="s">
        <v>51</v>
      </c>
      <c r="LE5" s="3" t="s">
        <v>51</v>
      </c>
      <c r="LF5" s="3" t="s">
        <v>51</v>
      </c>
      <c r="LG5" s="3">
        <v>270150</v>
      </c>
      <c r="LH5" s="3">
        <v>358232</v>
      </c>
      <c r="LI5" s="3">
        <v>54030</v>
      </c>
      <c r="LK5" s="3">
        <v>43053</v>
      </c>
      <c r="LL5" s="3" t="s">
        <v>51</v>
      </c>
      <c r="LM5" s="3" t="s">
        <v>51</v>
      </c>
      <c r="LN5" s="3" t="s">
        <v>51</v>
      </c>
      <c r="LO5" s="3">
        <v>95575</v>
      </c>
      <c r="LP5" s="3">
        <v>65480</v>
      </c>
      <c r="LQ5" s="3">
        <v>19115</v>
      </c>
      <c r="LS5" s="3">
        <v>43053</v>
      </c>
      <c r="LT5" s="3" t="s">
        <v>51</v>
      </c>
      <c r="LU5" s="3" t="s">
        <v>51</v>
      </c>
      <c r="LV5" s="3" t="s">
        <v>51</v>
      </c>
      <c r="LW5" s="3">
        <v>275150</v>
      </c>
      <c r="LX5" s="3">
        <v>41322</v>
      </c>
      <c r="LY5" s="3">
        <v>275.14999999999998</v>
      </c>
      <c r="MA5" s="3">
        <v>43053</v>
      </c>
      <c r="MB5" s="3" t="s">
        <v>51</v>
      </c>
      <c r="MC5" s="3" t="s">
        <v>51</v>
      </c>
      <c r="MD5" s="3" t="s">
        <v>51</v>
      </c>
      <c r="ME5" s="3">
        <v>144010</v>
      </c>
      <c r="MF5" s="3">
        <v>12116</v>
      </c>
      <c r="MG5" s="3">
        <v>144010</v>
      </c>
      <c r="MI5" s="3">
        <v>43053</v>
      </c>
      <c r="MJ5" s="3" t="s">
        <v>51</v>
      </c>
      <c r="MK5" s="3" t="s">
        <v>51</v>
      </c>
      <c r="ML5" s="3" t="s">
        <v>51</v>
      </c>
      <c r="MM5" s="3">
        <v>27760</v>
      </c>
      <c r="MN5" s="3" t="s">
        <v>51</v>
      </c>
      <c r="MO5" s="3">
        <v>2776</v>
      </c>
    </row>
    <row r="6" spans="1:353" x14ac:dyDescent="0.25">
      <c r="A6" s="3" t="s">
        <v>4</v>
      </c>
    </row>
    <row r="7" spans="1:353" x14ac:dyDescent="0.25">
      <c r="A7" s="3" t="s">
        <v>5</v>
      </c>
    </row>
    <row r="8" spans="1:353" x14ac:dyDescent="0.25">
      <c r="A8" s="3" t="s">
        <v>6</v>
      </c>
      <c r="E8" s="5" t="s">
        <v>47</v>
      </c>
      <c r="F8" s="5" t="s">
        <v>48</v>
      </c>
      <c r="G8" s="5" t="s">
        <v>49</v>
      </c>
      <c r="H8" s="5" t="s">
        <v>50</v>
      </c>
      <c r="I8" s="5" t="s">
        <v>52</v>
      </c>
    </row>
    <row r="9" spans="1:353" x14ac:dyDescent="0.25">
      <c r="A9" s="3" t="s">
        <v>7</v>
      </c>
      <c r="D9" s="3" t="s">
        <v>0</v>
      </c>
      <c r="E9" s="3">
        <v>100</v>
      </c>
      <c r="F9" s="3">
        <v>46550</v>
      </c>
      <c r="G9" s="3">
        <v>1902728</v>
      </c>
      <c r="H9" s="3">
        <v>465.5</v>
      </c>
      <c r="I9" s="4">
        <f>G9*E9*H9</f>
        <v>88571988400</v>
      </c>
      <c r="J9" s="3">
        <f>H9*E9</f>
        <v>46550</v>
      </c>
      <c r="K9" s="3">
        <f>J9-F9</f>
        <v>0</v>
      </c>
    </row>
    <row r="10" spans="1:353" x14ac:dyDescent="0.25">
      <c r="A10" s="3" t="s">
        <v>8</v>
      </c>
      <c r="D10" s="3" t="s">
        <v>1</v>
      </c>
      <c r="E10" s="3">
        <v>10</v>
      </c>
      <c r="F10" s="3">
        <v>28230</v>
      </c>
      <c r="G10" s="3">
        <v>763284</v>
      </c>
      <c r="H10" s="3">
        <v>2823</v>
      </c>
      <c r="I10" s="4">
        <f t="shared" ref="I10:I52" si="0">G10*E10*H10</f>
        <v>21547507320</v>
      </c>
      <c r="J10" s="3">
        <f t="shared" ref="J10:J52" si="1">H10*E10</f>
        <v>28230</v>
      </c>
      <c r="K10" s="3">
        <f t="shared" ref="K10:K52" si="2">J10-F10</f>
        <v>0</v>
      </c>
    </row>
    <row r="11" spans="1:353" x14ac:dyDescent="0.25">
      <c r="A11" s="3" t="s">
        <v>9</v>
      </c>
      <c r="D11" s="3" t="s">
        <v>2</v>
      </c>
      <c r="E11" s="3">
        <v>100</v>
      </c>
      <c r="F11" s="3">
        <v>182100</v>
      </c>
      <c r="G11" s="3">
        <v>429842</v>
      </c>
      <c r="H11" s="3">
        <v>1821</v>
      </c>
      <c r="I11" s="4">
        <f t="shared" si="0"/>
        <v>78274228200</v>
      </c>
      <c r="J11" s="3">
        <f t="shared" si="1"/>
        <v>182100</v>
      </c>
      <c r="K11" s="3">
        <f t="shared" si="2"/>
        <v>0</v>
      </c>
    </row>
    <row r="12" spans="1:353" x14ac:dyDescent="0.25">
      <c r="A12" s="3" t="s">
        <v>10</v>
      </c>
      <c r="D12" s="3" t="s">
        <v>3</v>
      </c>
      <c r="E12" s="3">
        <v>60</v>
      </c>
      <c r="F12" s="3">
        <v>72600</v>
      </c>
      <c r="G12" s="3">
        <v>324894</v>
      </c>
      <c r="H12" s="3">
        <v>1210</v>
      </c>
      <c r="I12" s="4">
        <f t="shared" si="0"/>
        <v>23587304400</v>
      </c>
      <c r="J12" s="3">
        <f t="shared" si="1"/>
        <v>72600</v>
      </c>
      <c r="K12" s="3">
        <f t="shared" si="2"/>
        <v>0</v>
      </c>
    </row>
    <row r="13" spans="1:353" x14ac:dyDescent="0.25">
      <c r="A13" s="3" t="s">
        <v>11</v>
      </c>
      <c r="D13" s="3" t="s">
        <v>4</v>
      </c>
      <c r="E13" s="3">
        <v>5</v>
      </c>
      <c r="F13" s="3">
        <v>45550</v>
      </c>
      <c r="G13" s="3">
        <v>416250</v>
      </c>
      <c r="H13" s="3">
        <v>9110</v>
      </c>
      <c r="I13" s="4">
        <f t="shared" si="0"/>
        <v>18960187500</v>
      </c>
      <c r="J13" s="3">
        <f t="shared" si="1"/>
        <v>45550</v>
      </c>
      <c r="K13" s="3">
        <f t="shared" si="2"/>
        <v>0</v>
      </c>
    </row>
    <row r="14" spans="1:353" x14ac:dyDescent="0.25">
      <c r="A14" s="3" t="s">
        <v>12</v>
      </c>
      <c r="D14" s="3" t="s">
        <v>5</v>
      </c>
      <c r="E14" s="3">
        <v>5</v>
      </c>
      <c r="F14" s="3">
        <v>31750</v>
      </c>
      <c r="G14" s="3">
        <v>315584</v>
      </c>
      <c r="H14" s="3">
        <v>6350</v>
      </c>
      <c r="I14" s="4">
        <f t="shared" si="0"/>
        <v>10019792000</v>
      </c>
      <c r="J14" s="3">
        <f t="shared" si="1"/>
        <v>31750</v>
      </c>
      <c r="K14" s="3">
        <f t="shared" si="2"/>
        <v>0</v>
      </c>
    </row>
    <row r="15" spans="1:353" x14ac:dyDescent="0.25">
      <c r="A15" s="3" t="s">
        <v>13</v>
      </c>
      <c r="D15" s="3" t="s">
        <v>6</v>
      </c>
      <c r="E15" s="3">
        <v>5</v>
      </c>
      <c r="F15" s="3">
        <v>49100</v>
      </c>
      <c r="G15" s="3">
        <v>297436</v>
      </c>
      <c r="H15" s="3">
        <v>9820</v>
      </c>
      <c r="I15" s="4">
        <f t="shared" si="0"/>
        <v>14604107600</v>
      </c>
      <c r="J15" s="3">
        <f t="shared" si="1"/>
        <v>49100</v>
      </c>
      <c r="K15" s="3">
        <f t="shared" si="2"/>
        <v>0</v>
      </c>
    </row>
    <row r="16" spans="1:353" x14ac:dyDescent="0.25">
      <c r="A16" s="3" t="s">
        <v>14</v>
      </c>
      <c r="D16" s="3" t="s">
        <v>7</v>
      </c>
      <c r="E16" s="3">
        <v>10</v>
      </c>
      <c r="F16" s="3">
        <v>16920</v>
      </c>
      <c r="G16" s="3">
        <v>794978</v>
      </c>
      <c r="H16" s="3">
        <v>1692</v>
      </c>
      <c r="I16" s="4">
        <f t="shared" si="0"/>
        <v>13451027760</v>
      </c>
      <c r="J16" s="3">
        <f t="shared" si="1"/>
        <v>16920</v>
      </c>
      <c r="K16" s="3">
        <f t="shared" si="2"/>
        <v>0</v>
      </c>
    </row>
    <row r="17" spans="1:11" x14ac:dyDescent="0.25">
      <c r="A17" s="3" t="s">
        <v>15</v>
      </c>
      <c r="D17" s="3" t="s">
        <v>8</v>
      </c>
      <c r="E17" s="3">
        <v>10</v>
      </c>
      <c r="F17" s="3">
        <v>21380</v>
      </c>
      <c r="G17" s="3">
        <v>1008776</v>
      </c>
      <c r="H17" s="3">
        <v>2138</v>
      </c>
      <c r="I17" s="4">
        <f t="shared" si="0"/>
        <v>21567630880</v>
      </c>
      <c r="J17" s="3">
        <f t="shared" si="1"/>
        <v>21380</v>
      </c>
      <c r="K17" s="3">
        <f t="shared" si="2"/>
        <v>0</v>
      </c>
    </row>
    <row r="18" spans="1:11" x14ac:dyDescent="0.25">
      <c r="A18" s="3" t="s">
        <v>16</v>
      </c>
      <c r="D18" s="3" t="s">
        <v>9</v>
      </c>
      <c r="E18" s="3">
        <v>10</v>
      </c>
      <c r="F18" s="3">
        <v>55560</v>
      </c>
      <c r="G18" s="3">
        <v>279654</v>
      </c>
      <c r="H18" s="3">
        <v>5556</v>
      </c>
      <c r="I18" s="4">
        <f t="shared" si="0"/>
        <v>15537576240</v>
      </c>
      <c r="J18" s="3">
        <f t="shared" si="1"/>
        <v>55560</v>
      </c>
      <c r="K18" s="3">
        <f t="shared" si="2"/>
        <v>0</v>
      </c>
    </row>
    <row r="19" spans="1:11" x14ac:dyDescent="0.25">
      <c r="A19" s="3" t="s">
        <v>17</v>
      </c>
      <c r="D19" s="3" t="s">
        <v>10</v>
      </c>
      <c r="E19" s="3">
        <v>10</v>
      </c>
      <c r="F19" s="3">
        <v>60380</v>
      </c>
      <c r="G19" s="3">
        <v>216028</v>
      </c>
      <c r="H19" s="3">
        <v>6038</v>
      </c>
      <c r="I19" s="4">
        <f t="shared" si="0"/>
        <v>13043770640</v>
      </c>
      <c r="J19" s="3">
        <f t="shared" si="1"/>
        <v>60380</v>
      </c>
      <c r="K19" s="3">
        <f t="shared" si="2"/>
        <v>0</v>
      </c>
    </row>
    <row r="20" spans="1:11" x14ac:dyDescent="0.25">
      <c r="A20" s="3" t="s">
        <v>18</v>
      </c>
      <c r="D20" s="3" t="s">
        <v>11</v>
      </c>
      <c r="E20" s="3">
        <v>5000</v>
      </c>
      <c r="F20" s="3">
        <v>44130</v>
      </c>
      <c r="G20" s="3">
        <v>75808</v>
      </c>
      <c r="H20" s="3">
        <v>4413</v>
      </c>
      <c r="I20" s="4">
        <f t="shared" si="0"/>
        <v>1672703520000</v>
      </c>
      <c r="J20" s="3">
        <f t="shared" si="1"/>
        <v>22065000</v>
      </c>
      <c r="K20" s="3">
        <f t="shared" si="2"/>
        <v>22020870</v>
      </c>
    </row>
    <row r="21" spans="1:11" x14ac:dyDescent="0.25">
      <c r="A21" s="3" t="s">
        <v>19</v>
      </c>
      <c r="D21" s="3" t="s">
        <v>12</v>
      </c>
      <c r="E21" s="3">
        <v>10</v>
      </c>
      <c r="F21" s="3">
        <v>36470</v>
      </c>
      <c r="G21" s="3">
        <v>142026</v>
      </c>
      <c r="H21" s="3">
        <v>3647</v>
      </c>
      <c r="I21" s="4">
        <f t="shared" si="0"/>
        <v>5179688220</v>
      </c>
      <c r="J21" s="3">
        <f t="shared" si="1"/>
        <v>36470</v>
      </c>
      <c r="K21" s="3">
        <f t="shared" si="2"/>
        <v>0</v>
      </c>
    </row>
    <row r="22" spans="1:11" x14ac:dyDescent="0.25">
      <c r="A22" s="3" t="s">
        <v>20</v>
      </c>
      <c r="D22" s="3" t="s">
        <v>13</v>
      </c>
      <c r="E22" s="3">
        <v>10</v>
      </c>
      <c r="F22" s="3">
        <v>33140</v>
      </c>
      <c r="G22" s="3">
        <v>2826</v>
      </c>
      <c r="H22" s="3">
        <v>3314</v>
      </c>
      <c r="I22" s="4">
        <f t="shared" si="0"/>
        <v>93653640</v>
      </c>
      <c r="J22" s="3">
        <f t="shared" si="1"/>
        <v>33140</v>
      </c>
      <c r="K22" s="3">
        <f t="shared" si="2"/>
        <v>0</v>
      </c>
    </row>
    <row r="23" spans="1:11" x14ac:dyDescent="0.25">
      <c r="A23" s="3" t="s">
        <v>21</v>
      </c>
      <c r="D23" s="3" t="s">
        <v>14</v>
      </c>
      <c r="E23" s="3">
        <v>500</v>
      </c>
      <c r="F23" s="3">
        <v>62500</v>
      </c>
      <c r="G23" s="3" t="s">
        <v>51</v>
      </c>
      <c r="H23" s="3">
        <v>125</v>
      </c>
      <c r="I23" s="4" t="e">
        <f t="shared" si="0"/>
        <v>#VALUE!</v>
      </c>
      <c r="J23" s="3">
        <f t="shared" si="1"/>
        <v>62500</v>
      </c>
      <c r="K23" s="3">
        <f t="shared" si="2"/>
        <v>0</v>
      </c>
    </row>
    <row r="24" spans="1:11" x14ac:dyDescent="0.25">
      <c r="A24" s="3" t="s">
        <v>22</v>
      </c>
      <c r="D24" s="3" t="s">
        <v>15</v>
      </c>
      <c r="E24" s="3">
        <v>500</v>
      </c>
      <c r="F24" s="3">
        <v>44800</v>
      </c>
      <c r="G24" s="3">
        <v>12</v>
      </c>
      <c r="H24" s="3">
        <v>89.6</v>
      </c>
      <c r="I24" s="4">
        <f t="shared" si="0"/>
        <v>537600</v>
      </c>
      <c r="J24" s="3">
        <f t="shared" si="1"/>
        <v>44800</v>
      </c>
      <c r="K24" s="3">
        <f t="shared" si="2"/>
        <v>0</v>
      </c>
    </row>
    <row r="25" spans="1:11" x14ac:dyDescent="0.25">
      <c r="A25" s="3" t="s">
        <v>23</v>
      </c>
      <c r="D25" s="3" t="s">
        <v>16</v>
      </c>
      <c r="E25" s="3">
        <v>10</v>
      </c>
      <c r="F25" s="3">
        <v>29020</v>
      </c>
      <c r="G25" s="3">
        <v>705848</v>
      </c>
      <c r="H25" s="3">
        <v>2902</v>
      </c>
      <c r="I25" s="4">
        <f t="shared" si="0"/>
        <v>20483708960</v>
      </c>
      <c r="J25" s="3">
        <f t="shared" si="1"/>
        <v>29020</v>
      </c>
      <c r="K25" s="3">
        <f t="shared" si="2"/>
        <v>0</v>
      </c>
    </row>
    <row r="26" spans="1:11" x14ac:dyDescent="0.25">
      <c r="A26" s="3" t="s">
        <v>24</v>
      </c>
      <c r="D26" s="3" t="s">
        <v>17</v>
      </c>
      <c r="E26" s="3">
        <v>5</v>
      </c>
      <c r="F26" s="3">
        <v>27900</v>
      </c>
      <c r="G26" s="3">
        <v>1154674</v>
      </c>
      <c r="H26" s="3">
        <v>5580</v>
      </c>
      <c r="I26" s="4">
        <f t="shared" si="0"/>
        <v>32215404600</v>
      </c>
      <c r="J26" s="3">
        <f t="shared" si="1"/>
        <v>27900</v>
      </c>
      <c r="K26" s="3">
        <f t="shared" si="2"/>
        <v>0</v>
      </c>
    </row>
    <row r="27" spans="1:11" x14ac:dyDescent="0.25">
      <c r="A27" s="3" t="s">
        <v>25</v>
      </c>
      <c r="D27" s="3" t="s">
        <v>18</v>
      </c>
      <c r="E27" s="3">
        <v>10</v>
      </c>
      <c r="F27" s="3">
        <v>64970</v>
      </c>
      <c r="G27" s="3">
        <v>281410</v>
      </c>
      <c r="H27" s="3">
        <v>6497</v>
      </c>
      <c r="I27" s="4">
        <f t="shared" si="0"/>
        <v>18283207700</v>
      </c>
      <c r="J27" s="3">
        <f t="shared" si="1"/>
        <v>64970</v>
      </c>
      <c r="K27" s="3">
        <f t="shared" si="2"/>
        <v>0</v>
      </c>
    </row>
    <row r="28" spans="1:11" x14ac:dyDescent="0.25">
      <c r="A28" s="3" t="s">
        <v>26</v>
      </c>
      <c r="D28" s="3" t="s">
        <v>19</v>
      </c>
      <c r="E28" s="3">
        <v>10</v>
      </c>
      <c r="F28" s="3">
        <v>22290</v>
      </c>
      <c r="G28" s="3">
        <v>473100</v>
      </c>
      <c r="H28" s="3">
        <v>2229</v>
      </c>
      <c r="I28" s="4">
        <f t="shared" si="0"/>
        <v>10545399000</v>
      </c>
      <c r="J28" s="3">
        <f t="shared" si="1"/>
        <v>22290</v>
      </c>
      <c r="K28" s="3">
        <f t="shared" si="2"/>
        <v>0</v>
      </c>
    </row>
    <row r="29" spans="1:11" x14ac:dyDescent="0.25">
      <c r="A29" s="3" t="s">
        <v>27</v>
      </c>
      <c r="D29" s="3" t="s">
        <v>20</v>
      </c>
      <c r="E29" s="3">
        <v>5</v>
      </c>
      <c r="F29" s="3">
        <v>33790</v>
      </c>
      <c r="G29" s="3">
        <v>100890</v>
      </c>
      <c r="H29" s="3">
        <v>6758</v>
      </c>
      <c r="I29" s="4">
        <f t="shared" si="0"/>
        <v>3409073100</v>
      </c>
      <c r="J29" s="3">
        <f t="shared" si="1"/>
        <v>33790</v>
      </c>
      <c r="K29" s="3">
        <f t="shared" si="2"/>
        <v>0</v>
      </c>
    </row>
    <row r="30" spans="1:11" x14ac:dyDescent="0.25">
      <c r="A30" s="3" t="s">
        <v>28</v>
      </c>
      <c r="D30" s="3" t="s">
        <v>21</v>
      </c>
      <c r="E30" s="3">
        <v>5</v>
      </c>
      <c r="F30" s="3">
        <v>76000</v>
      </c>
      <c r="G30" s="3">
        <v>88028</v>
      </c>
      <c r="H30" s="3">
        <v>15200</v>
      </c>
      <c r="I30" s="4">
        <f t="shared" si="0"/>
        <v>6690128000</v>
      </c>
      <c r="J30" s="3">
        <f t="shared" si="1"/>
        <v>76000</v>
      </c>
      <c r="K30" s="3">
        <f t="shared" si="2"/>
        <v>0</v>
      </c>
    </row>
    <row r="31" spans="1:11" x14ac:dyDescent="0.25">
      <c r="A31" s="3" t="s">
        <v>29</v>
      </c>
      <c r="D31" s="3" t="s">
        <v>22</v>
      </c>
      <c r="E31" s="3">
        <v>20</v>
      </c>
      <c r="F31" s="3">
        <v>28620</v>
      </c>
      <c r="G31" s="3">
        <v>149122</v>
      </c>
      <c r="H31" s="3">
        <v>1431</v>
      </c>
      <c r="I31" s="4">
        <f t="shared" si="0"/>
        <v>4267871640</v>
      </c>
      <c r="J31" s="3">
        <f t="shared" si="1"/>
        <v>28620</v>
      </c>
      <c r="K31" s="3">
        <f t="shared" si="2"/>
        <v>0</v>
      </c>
    </row>
    <row r="32" spans="1:11" x14ac:dyDescent="0.25">
      <c r="A32" s="3" t="s">
        <v>30</v>
      </c>
      <c r="D32" s="3" t="s">
        <v>23</v>
      </c>
      <c r="E32" s="3">
        <v>100</v>
      </c>
      <c r="F32" s="3">
        <v>64379.999999999993</v>
      </c>
      <c r="G32" s="3">
        <v>187024</v>
      </c>
      <c r="H32" s="3">
        <v>643.79999999999995</v>
      </c>
      <c r="I32" s="4">
        <f t="shared" si="0"/>
        <v>12040605120</v>
      </c>
      <c r="J32" s="3">
        <f t="shared" si="1"/>
        <v>64379.999999999993</v>
      </c>
      <c r="K32" s="3">
        <f t="shared" si="2"/>
        <v>0</v>
      </c>
    </row>
    <row r="33" spans="1:11" x14ac:dyDescent="0.25">
      <c r="A33" s="3" t="s">
        <v>31</v>
      </c>
      <c r="D33" s="3" t="s">
        <v>24</v>
      </c>
      <c r="E33" s="3">
        <v>10</v>
      </c>
      <c r="F33" s="3">
        <v>67420</v>
      </c>
      <c r="G33" s="3">
        <v>90820</v>
      </c>
      <c r="H33" s="3">
        <v>6742</v>
      </c>
      <c r="I33" s="4">
        <f t="shared" si="0"/>
        <v>6123084400</v>
      </c>
      <c r="J33" s="3">
        <f t="shared" si="1"/>
        <v>67420</v>
      </c>
      <c r="K33" s="3">
        <f t="shared" si="2"/>
        <v>0</v>
      </c>
    </row>
    <row r="34" spans="1:11" x14ac:dyDescent="0.25">
      <c r="A34" s="3" t="s">
        <v>32</v>
      </c>
      <c r="D34" s="3" t="s">
        <v>25</v>
      </c>
      <c r="E34" s="3">
        <v>5</v>
      </c>
      <c r="F34" s="3">
        <v>32640</v>
      </c>
      <c r="G34" s="3">
        <v>89830</v>
      </c>
      <c r="H34" s="3">
        <v>6528</v>
      </c>
      <c r="I34" s="4">
        <f t="shared" si="0"/>
        <v>2932051200</v>
      </c>
      <c r="J34" s="3">
        <f t="shared" si="1"/>
        <v>32640</v>
      </c>
      <c r="K34" s="3">
        <f t="shared" si="2"/>
        <v>0</v>
      </c>
    </row>
    <row r="35" spans="1:11" x14ac:dyDescent="0.25">
      <c r="A35" s="3" t="s">
        <v>33</v>
      </c>
      <c r="D35" s="3" t="s">
        <v>26</v>
      </c>
      <c r="E35" s="3">
        <v>20</v>
      </c>
      <c r="F35" s="3">
        <v>53000</v>
      </c>
      <c r="G35" s="3">
        <v>750</v>
      </c>
      <c r="H35" s="3">
        <v>2650</v>
      </c>
      <c r="I35" s="4">
        <f t="shared" si="0"/>
        <v>39750000</v>
      </c>
      <c r="J35" s="3">
        <f t="shared" si="1"/>
        <v>53000</v>
      </c>
      <c r="K35" s="3">
        <f t="shared" si="2"/>
        <v>0</v>
      </c>
    </row>
    <row r="36" spans="1:11" x14ac:dyDescent="0.25">
      <c r="A36" s="3" t="s">
        <v>34</v>
      </c>
      <c r="D36" s="3" t="s">
        <v>27</v>
      </c>
      <c r="E36" s="3">
        <v>5</v>
      </c>
      <c r="F36" s="3">
        <v>115575</v>
      </c>
      <c r="G36" s="3">
        <v>192</v>
      </c>
      <c r="H36" s="3">
        <v>23115</v>
      </c>
      <c r="I36" s="4">
        <f t="shared" si="0"/>
        <v>22190400</v>
      </c>
      <c r="J36" s="3">
        <f t="shared" si="1"/>
        <v>115575</v>
      </c>
      <c r="K36" s="3">
        <f t="shared" si="2"/>
        <v>0</v>
      </c>
    </row>
    <row r="37" spans="1:11" x14ac:dyDescent="0.25">
      <c r="A37" s="3" t="s">
        <v>35</v>
      </c>
      <c r="D37" s="3" t="s">
        <v>28</v>
      </c>
      <c r="E37" s="3">
        <v>20</v>
      </c>
      <c r="F37" s="3">
        <v>64600</v>
      </c>
      <c r="G37" s="3" t="s">
        <v>51</v>
      </c>
      <c r="H37" s="3">
        <v>3230</v>
      </c>
      <c r="I37" s="4" t="e">
        <f t="shared" si="0"/>
        <v>#VALUE!</v>
      </c>
      <c r="J37" s="3">
        <f t="shared" si="1"/>
        <v>64600</v>
      </c>
      <c r="K37" s="3">
        <f t="shared" si="2"/>
        <v>0</v>
      </c>
    </row>
    <row r="38" spans="1:11" x14ac:dyDescent="0.25">
      <c r="A38" s="3" t="s">
        <v>36</v>
      </c>
      <c r="D38" s="3" t="s">
        <v>29</v>
      </c>
      <c r="E38" s="3">
        <v>10</v>
      </c>
      <c r="F38" s="3">
        <v>52680</v>
      </c>
      <c r="G38" s="3" t="s">
        <v>51</v>
      </c>
      <c r="H38" s="3">
        <v>5268</v>
      </c>
      <c r="I38" s="4" t="e">
        <f t="shared" si="0"/>
        <v>#VALUE!</v>
      </c>
      <c r="J38" s="3">
        <f t="shared" si="1"/>
        <v>52680</v>
      </c>
      <c r="K38" s="3">
        <f t="shared" si="2"/>
        <v>0</v>
      </c>
    </row>
    <row r="39" spans="1:11" x14ac:dyDescent="0.25">
      <c r="A39" s="3" t="s">
        <v>37</v>
      </c>
      <c r="D39" s="3" t="s">
        <v>30</v>
      </c>
      <c r="E39" s="3">
        <v>20</v>
      </c>
      <c r="F39" s="3">
        <v>55160</v>
      </c>
      <c r="G39" s="3">
        <v>10</v>
      </c>
      <c r="H39" s="3">
        <v>2758</v>
      </c>
      <c r="I39" s="4">
        <f t="shared" si="0"/>
        <v>551600</v>
      </c>
      <c r="J39" s="3">
        <f t="shared" si="1"/>
        <v>55160</v>
      </c>
      <c r="K39" s="3">
        <f t="shared" si="2"/>
        <v>0</v>
      </c>
    </row>
    <row r="40" spans="1:11" x14ac:dyDescent="0.25">
      <c r="A40" s="3" t="s">
        <v>38</v>
      </c>
      <c r="D40" s="3" t="s">
        <v>31</v>
      </c>
      <c r="E40" s="3">
        <v>10</v>
      </c>
      <c r="F40" s="3">
        <v>38010</v>
      </c>
      <c r="G40" s="3">
        <v>3540442</v>
      </c>
      <c r="H40" s="3">
        <v>3801</v>
      </c>
      <c r="I40" s="4">
        <f t="shared" si="0"/>
        <v>134572200420</v>
      </c>
      <c r="J40" s="3">
        <f t="shared" si="1"/>
        <v>38010</v>
      </c>
      <c r="K40" s="3">
        <f t="shared" si="2"/>
        <v>0</v>
      </c>
    </row>
    <row r="41" spans="1:11" x14ac:dyDescent="0.25">
      <c r="A41" s="3" t="s">
        <v>39</v>
      </c>
      <c r="D41" s="3" t="s">
        <v>32</v>
      </c>
      <c r="E41" s="3">
        <v>10</v>
      </c>
      <c r="F41" s="3">
        <v>40680</v>
      </c>
      <c r="G41" s="3">
        <v>454698</v>
      </c>
      <c r="H41" s="3">
        <v>4068</v>
      </c>
      <c r="I41" s="4">
        <f t="shared" si="0"/>
        <v>18497114640</v>
      </c>
      <c r="J41" s="3">
        <f t="shared" si="1"/>
        <v>40680</v>
      </c>
      <c r="K41" s="3">
        <f t="shared" si="2"/>
        <v>0</v>
      </c>
    </row>
    <row r="42" spans="1:11" x14ac:dyDescent="0.25">
      <c r="A42" s="3" t="s">
        <v>40</v>
      </c>
      <c r="D42" s="3" t="s">
        <v>33</v>
      </c>
      <c r="E42" s="3">
        <v>1</v>
      </c>
      <c r="F42" s="3">
        <v>100700</v>
      </c>
      <c r="G42" s="3">
        <v>722264</v>
      </c>
      <c r="H42" s="3">
        <v>100700</v>
      </c>
      <c r="I42" s="4">
        <f t="shared" si="0"/>
        <v>72731984800</v>
      </c>
      <c r="J42" s="3">
        <f t="shared" si="1"/>
        <v>100700</v>
      </c>
      <c r="K42" s="3">
        <f t="shared" si="2"/>
        <v>0</v>
      </c>
    </row>
    <row r="43" spans="1:11" x14ac:dyDescent="0.25">
      <c r="A43" s="3" t="s">
        <v>41</v>
      </c>
      <c r="D43" s="3" t="s">
        <v>34</v>
      </c>
      <c r="E43" s="3">
        <v>10</v>
      </c>
      <c r="F43" s="3">
        <v>141600</v>
      </c>
      <c r="G43" s="3">
        <v>467968</v>
      </c>
      <c r="H43" s="3">
        <v>14160</v>
      </c>
      <c r="I43" s="4">
        <f t="shared" si="0"/>
        <v>66264268800</v>
      </c>
      <c r="J43" s="3">
        <f t="shared" si="1"/>
        <v>141600</v>
      </c>
      <c r="K43" s="3">
        <f t="shared" si="2"/>
        <v>0</v>
      </c>
    </row>
    <row r="44" spans="1:11" x14ac:dyDescent="0.25">
      <c r="A44" s="3" t="s">
        <v>42</v>
      </c>
      <c r="D44" s="3" t="s">
        <v>35</v>
      </c>
      <c r="E44" s="3">
        <v>5</v>
      </c>
      <c r="F44" s="3">
        <v>128950</v>
      </c>
      <c r="G44" s="3">
        <v>376174</v>
      </c>
      <c r="H44" s="3">
        <v>25790</v>
      </c>
      <c r="I44" s="4">
        <f t="shared" si="0"/>
        <v>48507637300</v>
      </c>
      <c r="J44" s="3">
        <f t="shared" si="1"/>
        <v>128950</v>
      </c>
      <c r="K44" s="3">
        <f t="shared" si="2"/>
        <v>0</v>
      </c>
    </row>
    <row r="45" spans="1:11" x14ac:dyDescent="0.25">
      <c r="A45" s="3" t="s">
        <v>43</v>
      </c>
      <c r="D45" s="3" t="s">
        <v>36</v>
      </c>
      <c r="E45" s="3">
        <v>10</v>
      </c>
      <c r="F45" s="3">
        <v>25680</v>
      </c>
      <c r="G45" s="3">
        <v>172546</v>
      </c>
      <c r="H45" s="3">
        <v>2568</v>
      </c>
      <c r="I45" s="4">
        <f t="shared" si="0"/>
        <v>4430981280</v>
      </c>
      <c r="J45" s="3">
        <f t="shared" si="1"/>
        <v>25680</v>
      </c>
      <c r="K45" s="3">
        <f t="shared" si="2"/>
        <v>0</v>
      </c>
    </row>
    <row r="46" spans="1:11" x14ac:dyDescent="0.25">
      <c r="D46" s="3" t="s">
        <v>37</v>
      </c>
      <c r="E46" s="3">
        <v>15</v>
      </c>
      <c r="F46" s="3">
        <v>58065</v>
      </c>
      <c r="G46" s="3">
        <v>158998</v>
      </c>
      <c r="H46" s="3">
        <v>3871</v>
      </c>
      <c r="I46" s="4">
        <f t="shared" si="0"/>
        <v>9232218870</v>
      </c>
      <c r="J46" s="3">
        <f t="shared" si="1"/>
        <v>58065</v>
      </c>
      <c r="K46" s="3">
        <f t="shared" si="2"/>
        <v>0</v>
      </c>
    </row>
    <row r="47" spans="1:11" x14ac:dyDescent="0.25">
      <c r="D47" s="3" t="s">
        <v>38</v>
      </c>
      <c r="E47" s="3">
        <v>5</v>
      </c>
      <c r="F47" s="3">
        <v>77650</v>
      </c>
      <c r="G47" s="3">
        <v>241748</v>
      </c>
      <c r="H47" s="3">
        <v>15530</v>
      </c>
      <c r="I47" s="4">
        <f t="shared" si="0"/>
        <v>18771732200</v>
      </c>
      <c r="J47" s="3">
        <f t="shared" si="1"/>
        <v>77650</v>
      </c>
      <c r="K47" s="3">
        <f t="shared" si="2"/>
        <v>0</v>
      </c>
    </row>
    <row r="48" spans="1:11" x14ac:dyDescent="0.25">
      <c r="D48" s="3" t="s">
        <v>39</v>
      </c>
      <c r="E48" s="3">
        <v>5</v>
      </c>
      <c r="F48" s="3">
        <v>270300</v>
      </c>
      <c r="G48" s="3">
        <v>358232</v>
      </c>
      <c r="H48" s="3">
        <v>54060</v>
      </c>
      <c r="I48" s="4">
        <f t="shared" si="0"/>
        <v>96830109600</v>
      </c>
      <c r="J48" s="3">
        <f t="shared" si="1"/>
        <v>270300</v>
      </c>
      <c r="K48" s="3">
        <f t="shared" si="2"/>
        <v>0</v>
      </c>
    </row>
    <row r="49" spans="4:11" x14ac:dyDescent="0.25">
      <c r="D49" s="3" t="s">
        <v>40</v>
      </c>
      <c r="E49" s="3">
        <v>5</v>
      </c>
      <c r="F49" s="3">
        <v>95925</v>
      </c>
      <c r="G49" s="3">
        <v>65480</v>
      </c>
      <c r="H49" s="3">
        <v>19185</v>
      </c>
      <c r="I49" s="4">
        <f t="shared" si="0"/>
        <v>6281169000</v>
      </c>
      <c r="J49" s="3">
        <f t="shared" si="1"/>
        <v>95925</v>
      </c>
      <c r="K49" s="3">
        <f t="shared" si="2"/>
        <v>0</v>
      </c>
    </row>
    <row r="50" spans="4:11" x14ac:dyDescent="0.25">
      <c r="D50" s="3" t="s">
        <v>41</v>
      </c>
      <c r="E50" s="3">
        <v>1000</v>
      </c>
      <c r="F50" s="3">
        <v>275250</v>
      </c>
      <c r="G50" s="3">
        <v>41322</v>
      </c>
      <c r="H50" s="3">
        <v>275.25</v>
      </c>
      <c r="I50" s="4">
        <f t="shared" si="0"/>
        <v>11373880500</v>
      </c>
      <c r="J50" s="3">
        <f t="shared" si="1"/>
        <v>275250</v>
      </c>
      <c r="K50" s="3">
        <f t="shared" si="2"/>
        <v>0</v>
      </c>
    </row>
    <row r="51" spans="4:11" x14ac:dyDescent="0.25">
      <c r="D51" s="3" t="s">
        <v>42</v>
      </c>
      <c r="E51" s="3">
        <v>1</v>
      </c>
      <c r="F51" s="3">
        <v>143900</v>
      </c>
      <c r="G51" s="3">
        <v>12116</v>
      </c>
      <c r="H51" s="3">
        <v>143900</v>
      </c>
      <c r="I51" s="4">
        <f t="shared" si="0"/>
        <v>1743492400</v>
      </c>
      <c r="J51" s="3">
        <f t="shared" si="1"/>
        <v>143900</v>
      </c>
      <c r="K51" s="3">
        <f t="shared" si="2"/>
        <v>0</v>
      </c>
    </row>
    <row r="52" spans="4:11" x14ac:dyDescent="0.25">
      <c r="D52" s="3" t="s">
        <v>43</v>
      </c>
      <c r="E52" s="3">
        <v>10</v>
      </c>
      <c r="F52" s="3">
        <v>27760</v>
      </c>
      <c r="G52" s="3" t="s">
        <v>51</v>
      </c>
      <c r="H52" s="3">
        <v>2776</v>
      </c>
      <c r="I52" s="4" t="e">
        <f t="shared" si="0"/>
        <v>#VALUE!</v>
      </c>
      <c r="J52" s="3">
        <f t="shared" si="1"/>
        <v>27760</v>
      </c>
      <c r="K52" s="3">
        <f t="shared" si="2"/>
        <v>0</v>
      </c>
    </row>
    <row r="57" spans="4:11" x14ac:dyDescent="0.25">
      <c r="E57" s="5" t="s">
        <v>47</v>
      </c>
      <c r="F57" s="5" t="s">
        <v>48</v>
      </c>
      <c r="G57" s="5" t="s">
        <v>49</v>
      </c>
      <c r="H57" s="5" t="s">
        <v>50</v>
      </c>
      <c r="I57" s="5" t="s">
        <v>52</v>
      </c>
    </row>
    <row r="58" spans="4:11" x14ac:dyDescent="0.25">
      <c r="D58" s="3" t="s">
        <v>11</v>
      </c>
      <c r="E58" s="3">
        <v>5000</v>
      </c>
      <c r="F58" s="3">
        <v>44130</v>
      </c>
      <c r="G58" s="3">
        <v>75808</v>
      </c>
      <c r="H58" s="3">
        <v>4413</v>
      </c>
      <c r="I58" s="3">
        <v>1672703520000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C5" sqref="C5"/>
    </sheetView>
  </sheetViews>
  <sheetFormatPr defaultRowHeight="15.75" x14ac:dyDescent="0.25"/>
  <cols>
    <col min="1" max="1" width="14.5703125" bestFit="1" customWidth="1"/>
    <col min="2" max="2" width="17.28515625" bestFit="1" customWidth="1"/>
    <col min="3" max="3" width="10.28515625" bestFit="1" customWidth="1"/>
    <col min="4" max="4" width="17.85546875" bestFit="1" customWidth="1"/>
  </cols>
  <sheetData>
    <row r="1" spans="1:6" x14ac:dyDescent="0.25">
      <c r="A1" s="5" t="s">
        <v>53</v>
      </c>
      <c r="B1" s="5" t="s">
        <v>52</v>
      </c>
      <c r="C1" s="5" t="s">
        <v>54</v>
      </c>
      <c r="D1" s="5" t="s">
        <v>55</v>
      </c>
    </row>
    <row r="2" spans="1:6" x14ac:dyDescent="0.25">
      <c r="A2" s="3" t="s">
        <v>14</v>
      </c>
      <c r="B2" s="4" t="e">
        <v>#VALUE!</v>
      </c>
      <c r="C2" s="6" t="e">
        <f t="shared" ref="C2:C45" si="0">B2/100000000</f>
        <v>#VALUE!</v>
      </c>
    </row>
    <row r="3" spans="1:6" x14ac:dyDescent="0.25">
      <c r="A3" s="3" t="s">
        <v>28</v>
      </c>
      <c r="B3" s="4" t="e">
        <v>#VALUE!</v>
      </c>
      <c r="C3" s="6" t="e">
        <f t="shared" si="0"/>
        <v>#VALUE!</v>
      </c>
    </row>
    <row r="4" spans="1:6" x14ac:dyDescent="0.25">
      <c r="A4" s="3" t="s">
        <v>29</v>
      </c>
      <c r="B4" s="4" t="e">
        <v>#VALUE!</v>
      </c>
      <c r="C4" s="6" t="e">
        <f t="shared" si="0"/>
        <v>#VALUE!</v>
      </c>
    </row>
    <row r="5" spans="1:6" x14ac:dyDescent="0.25">
      <c r="A5" s="3" t="s">
        <v>43</v>
      </c>
      <c r="B5" s="4" t="e">
        <v>#VALUE!</v>
      </c>
      <c r="C5" s="6" t="e">
        <f t="shared" si="0"/>
        <v>#VALUE!</v>
      </c>
    </row>
    <row r="6" spans="1:6" x14ac:dyDescent="0.25">
      <c r="A6" s="3" t="s">
        <v>11</v>
      </c>
      <c r="B6" s="4">
        <v>1672703520000</v>
      </c>
      <c r="C6" s="6">
        <f t="shared" si="0"/>
        <v>16727.035199999998</v>
      </c>
      <c r="D6">
        <v>10</v>
      </c>
      <c r="E6">
        <v>5</v>
      </c>
      <c r="F6">
        <v>6</v>
      </c>
    </row>
    <row r="7" spans="1:6" x14ac:dyDescent="0.25">
      <c r="A7" s="3" t="s">
        <v>31</v>
      </c>
      <c r="B7" s="4">
        <v>134572200420</v>
      </c>
      <c r="C7" s="6">
        <f t="shared" si="0"/>
        <v>1345.7220041999999</v>
      </c>
      <c r="D7">
        <v>10</v>
      </c>
      <c r="E7">
        <v>5</v>
      </c>
      <c r="F7">
        <v>1</v>
      </c>
    </row>
    <row r="8" spans="1:6" x14ac:dyDescent="0.25">
      <c r="A8" s="3" t="s">
        <v>39</v>
      </c>
      <c r="B8" s="4">
        <v>96830109600</v>
      </c>
      <c r="C8" s="6">
        <f t="shared" si="0"/>
        <v>968.30109600000003</v>
      </c>
      <c r="D8">
        <v>6</v>
      </c>
      <c r="E8">
        <v>5</v>
      </c>
      <c r="F8">
        <v>7</v>
      </c>
    </row>
    <row r="9" spans="1:6" x14ac:dyDescent="0.25">
      <c r="A9" s="3" t="s">
        <v>0</v>
      </c>
      <c r="B9" s="4">
        <v>88571988400</v>
      </c>
      <c r="C9" s="6">
        <f t="shared" si="0"/>
        <v>885.71988399999998</v>
      </c>
      <c r="D9">
        <v>9</v>
      </c>
      <c r="E9">
        <v>5</v>
      </c>
      <c r="F9">
        <v>1</v>
      </c>
    </row>
    <row r="10" spans="1:6" x14ac:dyDescent="0.25">
      <c r="A10" s="3" t="s">
        <v>2</v>
      </c>
      <c r="B10" s="4">
        <v>78274228200</v>
      </c>
      <c r="C10" s="6">
        <f t="shared" si="0"/>
        <v>782.74228200000005</v>
      </c>
      <c r="D10">
        <v>9</v>
      </c>
      <c r="E10">
        <v>5</v>
      </c>
    </row>
    <row r="11" spans="1:6" x14ac:dyDescent="0.25">
      <c r="A11" s="3" t="s">
        <v>33</v>
      </c>
      <c r="B11" s="4">
        <v>72731984800</v>
      </c>
      <c r="C11" s="6">
        <f t="shared" si="0"/>
        <v>727.31984799999998</v>
      </c>
    </row>
    <row r="12" spans="1:6" x14ac:dyDescent="0.25">
      <c r="A12" s="3" t="s">
        <v>34</v>
      </c>
      <c r="B12" s="4">
        <v>66264268800</v>
      </c>
      <c r="C12" s="6">
        <f t="shared" si="0"/>
        <v>662.64268800000002</v>
      </c>
    </row>
    <row r="13" spans="1:6" x14ac:dyDescent="0.25">
      <c r="A13" s="3" t="s">
        <v>35</v>
      </c>
      <c r="B13" s="4">
        <v>48507637300</v>
      </c>
      <c r="C13" s="6">
        <f t="shared" si="0"/>
        <v>485.07637299999999</v>
      </c>
    </row>
    <row r="14" spans="1:6" x14ac:dyDescent="0.25">
      <c r="A14" s="3" t="s">
        <v>17</v>
      </c>
      <c r="B14" s="4">
        <v>32215404600</v>
      </c>
      <c r="C14" s="6">
        <f t="shared" si="0"/>
        <v>322.15404599999999</v>
      </c>
    </row>
    <row r="15" spans="1:6" x14ac:dyDescent="0.25">
      <c r="A15" s="3" t="s">
        <v>3</v>
      </c>
      <c r="B15" s="4">
        <v>23587304400</v>
      </c>
      <c r="C15" s="6">
        <f t="shared" si="0"/>
        <v>235.87304399999999</v>
      </c>
    </row>
    <row r="16" spans="1:6" x14ac:dyDescent="0.25">
      <c r="A16" s="3" t="s">
        <v>8</v>
      </c>
      <c r="B16" s="4">
        <v>21567630880</v>
      </c>
      <c r="C16" s="6">
        <f t="shared" si="0"/>
        <v>215.67630879999999</v>
      </c>
    </row>
    <row r="17" spans="1:3" x14ac:dyDescent="0.25">
      <c r="A17" s="3" t="s">
        <v>1</v>
      </c>
      <c r="B17" s="4">
        <v>21547507320</v>
      </c>
      <c r="C17" s="6">
        <f t="shared" si="0"/>
        <v>215.4750732</v>
      </c>
    </row>
    <row r="18" spans="1:3" x14ac:dyDescent="0.25">
      <c r="A18" s="3" t="s">
        <v>16</v>
      </c>
      <c r="B18" s="4">
        <v>20483708960</v>
      </c>
      <c r="C18" s="6">
        <f t="shared" si="0"/>
        <v>204.83708960000001</v>
      </c>
    </row>
    <row r="19" spans="1:3" x14ac:dyDescent="0.25">
      <c r="A19" s="3" t="s">
        <v>4</v>
      </c>
      <c r="B19" s="4">
        <v>18960187500</v>
      </c>
      <c r="C19" s="6">
        <f t="shared" si="0"/>
        <v>189.60187500000001</v>
      </c>
    </row>
    <row r="20" spans="1:3" x14ac:dyDescent="0.25">
      <c r="A20" s="3" t="s">
        <v>38</v>
      </c>
      <c r="B20" s="4">
        <v>18771732200</v>
      </c>
      <c r="C20" s="6">
        <f t="shared" si="0"/>
        <v>187.717322</v>
      </c>
    </row>
    <row r="21" spans="1:3" x14ac:dyDescent="0.25">
      <c r="A21" s="3" t="s">
        <v>32</v>
      </c>
      <c r="B21" s="4">
        <v>18497114640</v>
      </c>
      <c r="C21" s="6">
        <f t="shared" si="0"/>
        <v>184.97114640000001</v>
      </c>
    </row>
    <row r="22" spans="1:3" x14ac:dyDescent="0.25">
      <c r="A22" s="3" t="s">
        <v>18</v>
      </c>
      <c r="B22" s="4">
        <v>18283207700</v>
      </c>
      <c r="C22" s="6">
        <f t="shared" si="0"/>
        <v>182.832077</v>
      </c>
    </row>
    <row r="23" spans="1:3" x14ac:dyDescent="0.25">
      <c r="A23" s="3" t="s">
        <v>9</v>
      </c>
      <c r="B23" s="4">
        <v>15537576240</v>
      </c>
      <c r="C23" s="6">
        <f t="shared" si="0"/>
        <v>155.37576240000001</v>
      </c>
    </row>
    <row r="24" spans="1:3" x14ac:dyDescent="0.25">
      <c r="A24" s="3" t="s">
        <v>6</v>
      </c>
      <c r="B24" s="4">
        <v>14604107600</v>
      </c>
      <c r="C24" s="6">
        <f t="shared" si="0"/>
        <v>146.041076</v>
      </c>
    </row>
    <row r="25" spans="1:3" x14ac:dyDescent="0.25">
      <c r="A25" s="3" t="s">
        <v>7</v>
      </c>
      <c r="B25" s="4">
        <v>13451027760</v>
      </c>
      <c r="C25" s="6">
        <f t="shared" si="0"/>
        <v>134.51027759999999</v>
      </c>
    </row>
    <row r="26" spans="1:3" x14ac:dyDescent="0.25">
      <c r="A26" s="3" t="s">
        <v>10</v>
      </c>
      <c r="B26" s="4">
        <v>13043770640</v>
      </c>
      <c r="C26" s="6">
        <f t="shared" si="0"/>
        <v>130.4377064</v>
      </c>
    </row>
    <row r="27" spans="1:3" x14ac:dyDescent="0.25">
      <c r="A27" s="3" t="s">
        <v>23</v>
      </c>
      <c r="B27" s="4">
        <v>12040605120</v>
      </c>
      <c r="C27" s="6">
        <f t="shared" si="0"/>
        <v>120.40605119999999</v>
      </c>
    </row>
    <row r="28" spans="1:3" x14ac:dyDescent="0.25">
      <c r="A28" s="3" t="s">
        <v>41</v>
      </c>
      <c r="B28" s="4">
        <v>11373880500</v>
      </c>
      <c r="C28" s="6">
        <f t="shared" si="0"/>
        <v>113.738805</v>
      </c>
    </row>
    <row r="29" spans="1:3" x14ac:dyDescent="0.25">
      <c r="A29" s="3" t="s">
        <v>19</v>
      </c>
      <c r="B29" s="4">
        <v>10545399000</v>
      </c>
      <c r="C29" s="6">
        <f t="shared" si="0"/>
        <v>105.45399</v>
      </c>
    </row>
    <row r="30" spans="1:3" x14ac:dyDescent="0.25">
      <c r="A30" s="3" t="s">
        <v>5</v>
      </c>
      <c r="B30" s="4">
        <v>10019792000</v>
      </c>
      <c r="C30" s="6">
        <f t="shared" si="0"/>
        <v>100.19792</v>
      </c>
    </row>
    <row r="31" spans="1:3" x14ac:dyDescent="0.25">
      <c r="A31" s="3" t="s">
        <v>37</v>
      </c>
      <c r="B31" s="4">
        <v>9232218870</v>
      </c>
      <c r="C31" s="6">
        <f t="shared" si="0"/>
        <v>92.322188699999998</v>
      </c>
    </row>
    <row r="32" spans="1:3" x14ac:dyDescent="0.25">
      <c r="A32" s="3" t="s">
        <v>21</v>
      </c>
      <c r="B32" s="4">
        <v>6690128000</v>
      </c>
      <c r="C32" s="6">
        <f t="shared" si="0"/>
        <v>66.90128</v>
      </c>
    </row>
    <row r="33" spans="1:3" x14ac:dyDescent="0.25">
      <c r="A33" s="3" t="s">
        <v>40</v>
      </c>
      <c r="B33" s="4">
        <v>6281169000</v>
      </c>
      <c r="C33" s="6">
        <f t="shared" si="0"/>
        <v>62.811689999999999</v>
      </c>
    </row>
    <row r="34" spans="1:3" x14ac:dyDescent="0.25">
      <c r="A34" s="3" t="s">
        <v>24</v>
      </c>
      <c r="B34" s="4">
        <v>6123084400</v>
      </c>
      <c r="C34" s="6">
        <f t="shared" si="0"/>
        <v>61.230843999999998</v>
      </c>
    </row>
    <row r="35" spans="1:3" x14ac:dyDescent="0.25">
      <c r="A35" s="3" t="s">
        <v>12</v>
      </c>
      <c r="B35" s="4">
        <v>5179688220</v>
      </c>
      <c r="C35" s="6">
        <f t="shared" si="0"/>
        <v>51.796882199999999</v>
      </c>
    </row>
    <row r="36" spans="1:3" x14ac:dyDescent="0.25">
      <c r="A36" s="3" t="s">
        <v>36</v>
      </c>
      <c r="B36" s="4">
        <v>4430981280</v>
      </c>
      <c r="C36" s="6">
        <f t="shared" si="0"/>
        <v>44.309812800000003</v>
      </c>
    </row>
    <row r="37" spans="1:3" x14ac:dyDescent="0.25">
      <c r="A37" s="3" t="s">
        <v>22</v>
      </c>
      <c r="B37" s="4">
        <v>4267871640</v>
      </c>
      <c r="C37" s="6">
        <f t="shared" si="0"/>
        <v>42.678716399999999</v>
      </c>
    </row>
    <row r="38" spans="1:3" x14ac:dyDescent="0.25">
      <c r="A38" s="3" t="s">
        <v>20</v>
      </c>
      <c r="B38" s="4">
        <v>3409073100</v>
      </c>
      <c r="C38" s="6">
        <f t="shared" si="0"/>
        <v>34.090730999999998</v>
      </c>
    </row>
    <row r="39" spans="1:3" x14ac:dyDescent="0.25">
      <c r="A39" s="3" t="s">
        <v>25</v>
      </c>
      <c r="B39" s="4">
        <v>2932051200</v>
      </c>
      <c r="C39" s="6">
        <f t="shared" si="0"/>
        <v>29.320512000000001</v>
      </c>
    </row>
    <row r="40" spans="1:3" x14ac:dyDescent="0.25">
      <c r="A40" s="3" t="s">
        <v>42</v>
      </c>
      <c r="B40" s="4">
        <v>1743492400</v>
      </c>
      <c r="C40" s="6">
        <f t="shared" si="0"/>
        <v>17.434923999999999</v>
      </c>
    </row>
    <row r="41" spans="1:3" x14ac:dyDescent="0.25">
      <c r="A41" s="3" t="s">
        <v>13</v>
      </c>
      <c r="B41" s="4">
        <v>93653640</v>
      </c>
      <c r="C41" s="6">
        <f t="shared" si="0"/>
        <v>0.93653640000000005</v>
      </c>
    </row>
    <row r="42" spans="1:3" x14ac:dyDescent="0.25">
      <c r="A42" s="3" t="s">
        <v>26</v>
      </c>
      <c r="B42" s="4">
        <v>39750000</v>
      </c>
      <c r="C42" s="6">
        <f t="shared" si="0"/>
        <v>0.39750000000000002</v>
      </c>
    </row>
    <row r="43" spans="1:3" x14ac:dyDescent="0.25">
      <c r="A43" s="3" t="s">
        <v>27</v>
      </c>
      <c r="B43" s="4">
        <v>22190400</v>
      </c>
      <c r="C43" s="6">
        <f t="shared" si="0"/>
        <v>0.22190399999999999</v>
      </c>
    </row>
    <row r="44" spans="1:3" x14ac:dyDescent="0.25">
      <c r="A44" s="3" t="s">
        <v>30</v>
      </c>
      <c r="B44" s="4">
        <v>551600</v>
      </c>
      <c r="C44" s="6">
        <f t="shared" si="0"/>
        <v>5.5160000000000001E-3</v>
      </c>
    </row>
    <row r="45" spans="1:3" x14ac:dyDescent="0.25">
      <c r="A45" s="3" t="s">
        <v>15</v>
      </c>
      <c r="B45" s="4">
        <v>537600</v>
      </c>
      <c r="C45" s="6">
        <f t="shared" si="0"/>
        <v>5.3759999999999997E-3</v>
      </c>
    </row>
  </sheetData>
  <sortState ref="A2:C45">
    <sortCondition descending="1" ref="C1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A5"/>
    </sheetView>
  </sheetViews>
  <sheetFormatPr defaultRowHeight="15.75" x14ac:dyDescent="0.25"/>
  <cols>
    <col min="1" max="1" width="15.5703125" bestFit="1" customWidth="1"/>
    <col min="8" max="9" width="15.28515625" bestFit="1" customWidth="1"/>
    <col min="10" max="10" width="15.85546875" bestFit="1" customWidth="1"/>
  </cols>
  <sheetData>
    <row r="1" spans="1:10" x14ac:dyDescent="0.25">
      <c r="A1" s="3" t="s">
        <v>68</v>
      </c>
      <c r="B1">
        <v>10</v>
      </c>
      <c r="C1">
        <v>5</v>
      </c>
      <c r="D1">
        <v>6</v>
      </c>
      <c r="E1" t="str">
        <f>VLOOKUP(B1,'month char'!$A$1:$B$12,2,FALSE)</f>
        <v>v</v>
      </c>
      <c r="F1" t="str">
        <f>VLOOKUP(C1,'month char'!$A$1:$B$12,2,FALSE)</f>
        <v>k</v>
      </c>
      <c r="G1" t="str">
        <f>VLOOKUP(D1,'month char'!$A$1:$B$12,2,FALSE)</f>
        <v>m</v>
      </c>
      <c r="H1" t="str">
        <f>CONCATENATE($A1,E1,"8 Comdty")</f>
        <v>DCEv8 Comdty</v>
      </c>
      <c r="I1" t="str">
        <f t="shared" ref="I1:J5" si="0">CONCATENATE($A1,F1,"8 Comdty")</f>
        <v>DCEk8 Comdty</v>
      </c>
      <c r="J1" t="str">
        <f t="shared" si="0"/>
        <v>DCEm8 Comdty</v>
      </c>
    </row>
    <row r="2" spans="1:10" x14ac:dyDescent="0.25">
      <c r="A2" s="3" t="s">
        <v>72</v>
      </c>
      <c r="B2">
        <v>10</v>
      </c>
      <c r="C2">
        <v>5</v>
      </c>
      <c r="D2">
        <v>1</v>
      </c>
      <c r="E2" t="str">
        <f>VLOOKUP(B2,'month char'!$A$1:$B$12,2,FALSE)</f>
        <v>v</v>
      </c>
      <c r="F2" t="str">
        <f>VLOOKUP(C2,'month char'!$A$1:$B$12,2,FALSE)</f>
        <v>k</v>
      </c>
      <c r="G2" t="str">
        <f>VLOOKUP(D2,'month char'!$A$1:$B$12,2,FALSE)</f>
        <v>f</v>
      </c>
      <c r="H2" t="str">
        <f t="shared" ref="H2:H5" si="1">CONCATENATE($A2,E2,"8 Comdty")</f>
        <v>RBTv8 Comdty</v>
      </c>
      <c r="I2" t="str">
        <f t="shared" si="0"/>
        <v>RBTk8 Comdty</v>
      </c>
      <c r="J2" t="str">
        <f t="shared" si="0"/>
        <v>RBTf8 Comdty</v>
      </c>
    </row>
    <row r="3" spans="1:10" x14ac:dyDescent="0.25">
      <c r="A3" s="3" t="s">
        <v>69</v>
      </c>
      <c r="B3">
        <v>6</v>
      </c>
      <c r="C3">
        <v>5</v>
      </c>
      <c r="D3">
        <v>7</v>
      </c>
      <c r="E3" t="str">
        <f>VLOOKUP(B3,'month char'!$A$1:$B$12,2,FALSE)</f>
        <v>m</v>
      </c>
      <c r="F3" t="str">
        <f>VLOOKUP(C3,'month char'!$A$1:$B$12,2,FALSE)</f>
        <v>k</v>
      </c>
      <c r="G3" t="str">
        <f>VLOOKUP(D3,'month char'!$A$1:$B$12,2,FALSE)</f>
        <v>n</v>
      </c>
      <c r="H3" t="str">
        <f t="shared" si="1"/>
        <v>CUm8 Comdty</v>
      </c>
      <c r="I3" t="str">
        <f t="shared" si="0"/>
        <v>CUk8 Comdty</v>
      </c>
      <c r="J3" t="str">
        <f t="shared" si="0"/>
        <v>CUn8 Comdty</v>
      </c>
    </row>
    <row r="4" spans="1:10" x14ac:dyDescent="0.25">
      <c r="A4" s="3" t="s">
        <v>70</v>
      </c>
      <c r="B4">
        <v>9</v>
      </c>
      <c r="C4">
        <v>5</v>
      </c>
      <c r="D4">
        <v>1</v>
      </c>
      <c r="E4" t="str">
        <f>VLOOKUP(B4,'month char'!$A$1:$B$12,2,FALSE)</f>
        <v>u</v>
      </c>
      <c r="F4" t="str">
        <f>VLOOKUP(C4,'month char'!$A$1:$B$12,2,FALSE)</f>
        <v>k</v>
      </c>
      <c r="G4" t="str">
        <f>VLOOKUP(D4,'month char'!$A$1:$B$12,2,FALSE)</f>
        <v>f</v>
      </c>
      <c r="H4" t="str">
        <f t="shared" si="1"/>
        <v>IOEu8 Comdty</v>
      </c>
      <c r="I4" t="str">
        <f t="shared" si="0"/>
        <v>IOEk8 Comdty</v>
      </c>
      <c r="J4" t="str">
        <f t="shared" si="0"/>
        <v>IOEf8 Comdty</v>
      </c>
    </row>
    <row r="5" spans="1:10" x14ac:dyDescent="0.25">
      <c r="A5" s="3" t="s">
        <v>71</v>
      </c>
      <c r="B5">
        <v>9</v>
      </c>
      <c r="C5">
        <v>5</v>
      </c>
      <c r="E5" t="str">
        <f>VLOOKUP(B5,'month char'!$A$1:$B$12,2,FALSE)</f>
        <v>u</v>
      </c>
      <c r="F5" t="str">
        <f>VLOOKUP(C5,'month char'!$A$1:$B$12,2,FALSE)</f>
        <v>k</v>
      </c>
      <c r="H5" t="str">
        <f t="shared" si="1"/>
        <v>KEEu8 Comdty</v>
      </c>
      <c r="I5" t="str">
        <f t="shared" si="0"/>
        <v>KEEk8 Comdty</v>
      </c>
    </row>
    <row r="7" spans="1:10" x14ac:dyDescent="0.25">
      <c r="A7" s="3" t="s">
        <v>68</v>
      </c>
      <c r="B7">
        <v>10</v>
      </c>
      <c r="C7">
        <v>5</v>
      </c>
      <c r="D7">
        <v>6</v>
      </c>
      <c r="E7" t="str">
        <f>VLOOKUP(B7,'month char'!$A$1:$B$12,2,FALSE)</f>
        <v>v</v>
      </c>
      <c r="F7" t="str">
        <f>VLOOKUP(C7,'month char'!$A$1:$B$12,2,FALSE)</f>
        <v>k</v>
      </c>
      <c r="G7" t="str">
        <f>VLOOKUP(D7,'month char'!$A$1:$B$12,2,FALSE)</f>
        <v>m</v>
      </c>
      <c r="H7" t="str">
        <f>CONCATENATE($A7,E7,"7 Comdty")</f>
        <v>DCEv7 Comdty</v>
      </c>
      <c r="I7" t="str">
        <f t="shared" ref="I7:J11" si="2">CONCATENATE($A7,F7,"7 Comdty")</f>
        <v>DCEk7 Comdty</v>
      </c>
      <c r="J7" t="str">
        <f t="shared" si="2"/>
        <v>DCEm7 Comdty</v>
      </c>
    </row>
    <row r="8" spans="1:10" x14ac:dyDescent="0.25">
      <c r="A8" s="3" t="s">
        <v>72</v>
      </c>
      <c r="B8">
        <v>10</v>
      </c>
      <c r="C8">
        <v>5</v>
      </c>
      <c r="D8">
        <v>1</v>
      </c>
      <c r="E8" t="str">
        <f>VLOOKUP(B8,'month char'!$A$1:$B$12,2,FALSE)</f>
        <v>v</v>
      </c>
      <c r="F8" t="str">
        <f>VLOOKUP(C8,'month char'!$A$1:$B$12,2,FALSE)</f>
        <v>k</v>
      </c>
      <c r="G8" t="str">
        <f>VLOOKUP(D8,'month char'!$A$1:$B$12,2,FALSE)</f>
        <v>f</v>
      </c>
      <c r="H8" t="str">
        <f t="shared" ref="H8:H11" si="3">CONCATENATE($A8,E8,"7 Comdty")</f>
        <v>RBTv7 Comdty</v>
      </c>
      <c r="I8" t="str">
        <f t="shared" si="2"/>
        <v>RBTk7 Comdty</v>
      </c>
      <c r="J8" t="str">
        <f t="shared" si="2"/>
        <v>RBTf7 Comdty</v>
      </c>
    </row>
    <row r="9" spans="1:10" x14ac:dyDescent="0.25">
      <c r="A9" s="3" t="s">
        <v>69</v>
      </c>
      <c r="B9">
        <v>6</v>
      </c>
      <c r="C9">
        <v>5</v>
      </c>
      <c r="D9">
        <v>7</v>
      </c>
      <c r="E9" t="str">
        <f>VLOOKUP(B9,'month char'!$A$1:$B$12,2,FALSE)</f>
        <v>m</v>
      </c>
      <c r="F9" t="str">
        <f>VLOOKUP(C9,'month char'!$A$1:$B$12,2,FALSE)</f>
        <v>k</v>
      </c>
      <c r="G9" t="str">
        <f>VLOOKUP(D9,'month char'!$A$1:$B$12,2,FALSE)</f>
        <v>n</v>
      </c>
      <c r="H9" t="str">
        <f t="shared" si="3"/>
        <v>CUm7 Comdty</v>
      </c>
      <c r="I9" t="str">
        <f t="shared" si="2"/>
        <v>CUk7 Comdty</v>
      </c>
      <c r="J9" t="str">
        <f t="shared" si="2"/>
        <v>CUn7 Comdty</v>
      </c>
    </row>
    <row r="10" spans="1:10" x14ac:dyDescent="0.25">
      <c r="A10" s="3" t="s">
        <v>70</v>
      </c>
      <c r="B10">
        <v>9</v>
      </c>
      <c r="C10">
        <v>5</v>
      </c>
      <c r="D10">
        <v>1</v>
      </c>
      <c r="E10" t="str">
        <f>VLOOKUP(B10,'month char'!$A$1:$B$12,2,FALSE)</f>
        <v>u</v>
      </c>
      <c r="F10" t="str">
        <f>VLOOKUP(C10,'month char'!$A$1:$B$12,2,FALSE)</f>
        <v>k</v>
      </c>
      <c r="G10" t="str">
        <f>VLOOKUP(D10,'month char'!$A$1:$B$12,2,FALSE)</f>
        <v>f</v>
      </c>
      <c r="H10" t="str">
        <f t="shared" si="3"/>
        <v>IOEu7 Comdty</v>
      </c>
      <c r="I10" t="str">
        <f t="shared" si="2"/>
        <v>IOEk7 Comdty</v>
      </c>
      <c r="J10" t="str">
        <f t="shared" si="2"/>
        <v>IOEf7 Comdty</v>
      </c>
    </row>
    <row r="11" spans="1:10" x14ac:dyDescent="0.25">
      <c r="A11" s="3" t="s">
        <v>71</v>
      </c>
      <c r="B11">
        <v>9</v>
      </c>
      <c r="C11">
        <v>5</v>
      </c>
      <c r="E11" t="str">
        <f>VLOOKUP(B11,'month char'!$A$1:$B$12,2,FALSE)</f>
        <v>u</v>
      </c>
      <c r="F11" t="str">
        <f>VLOOKUP(C11,'month char'!$A$1:$B$12,2,FALSE)</f>
        <v>k</v>
      </c>
      <c r="H11" t="str">
        <f t="shared" si="3"/>
        <v>KEEu7 Comdty</v>
      </c>
      <c r="I11" t="str">
        <f t="shared" si="2"/>
        <v>KEEk7 Comdty</v>
      </c>
      <c r="J11" t="str">
        <f t="shared" si="2"/>
        <v>KEE7 Comdty</v>
      </c>
    </row>
    <row r="13" spans="1:10" x14ac:dyDescent="0.25">
      <c r="A13" s="3" t="s">
        <v>68</v>
      </c>
      <c r="B13">
        <v>10</v>
      </c>
      <c r="C13">
        <v>5</v>
      </c>
      <c r="D13">
        <v>6</v>
      </c>
      <c r="E13" t="str">
        <f>VLOOKUP(B13,'month char'!$A$1:$B$12,2,FALSE)</f>
        <v>v</v>
      </c>
      <c r="F13" t="str">
        <f>VLOOKUP(C13,'month char'!$A$1:$B$12,2,FALSE)</f>
        <v>k</v>
      </c>
      <c r="G13" t="str">
        <f>VLOOKUP(D13,'month char'!$A$1:$B$12,2,FALSE)</f>
        <v>m</v>
      </c>
      <c r="H13" t="str">
        <f>CONCATENATE($A13,E13,"6 Comdty")</f>
        <v>DCEv6 Comdty</v>
      </c>
      <c r="I13" t="str">
        <f t="shared" ref="I13:J17" si="4">CONCATENATE($A13,F13,"6 Comdty")</f>
        <v>DCEk6 Comdty</v>
      </c>
      <c r="J13" t="str">
        <f t="shared" si="4"/>
        <v>DCEm6 Comdty</v>
      </c>
    </row>
    <row r="14" spans="1:10" x14ac:dyDescent="0.25">
      <c r="A14" s="3" t="s">
        <v>72</v>
      </c>
      <c r="B14">
        <v>10</v>
      </c>
      <c r="C14">
        <v>5</v>
      </c>
      <c r="D14">
        <v>1</v>
      </c>
      <c r="E14" t="str">
        <f>VLOOKUP(B14,'month char'!$A$1:$B$12,2,FALSE)</f>
        <v>v</v>
      </c>
      <c r="F14" t="str">
        <f>VLOOKUP(C14,'month char'!$A$1:$B$12,2,FALSE)</f>
        <v>k</v>
      </c>
      <c r="G14" t="str">
        <f>VLOOKUP(D14,'month char'!$A$1:$B$12,2,FALSE)</f>
        <v>f</v>
      </c>
      <c r="H14" t="str">
        <f t="shared" ref="H14:H17" si="5">CONCATENATE($A14,E14,"6 Comdty")</f>
        <v>RBTv6 Comdty</v>
      </c>
      <c r="I14" t="str">
        <f t="shared" si="4"/>
        <v>RBTk6 Comdty</v>
      </c>
      <c r="J14" t="str">
        <f t="shared" si="4"/>
        <v>RBTf6 Comdty</v>
      </c>
    </row>
    <row r="15" spans="1:10" x14ac:dyDescent="0.25">
      <c r="A15" s="3" t="s">
        <v>69</v>
      </c>
      <c r="B15">
        <v>6</v>
      </c>
      <c r="C15">
        <v>5</v>
      </c>
      <c r="D15">
        <v>7</v>
      </c>
      <c r="E15" t="str">
        <f>VLOOKUP(B15,'month char'!$A$1:$B$12,2,FALSE)</f>
        <v>m</v>
      </c>
      <c r="F15" t="str">
        <f>VLOOKUP(C15,'month char'!$A$1:$B$12,2,FALSE)</f>
        <v>k</v>
      </c>
      <c r="G15" t="str">
        <f>VLOOKUP(D15,'month char'!$A$1:$B$12,2,FALSE)</f>
        <v>n</v>
      </c>
      <c r="H15" t="str">
        <f t="shared" si="5"/>
        <v>CUm6 Comdty</v>
      </c>
      <c r="I15" t="str">
        <f t="shared" si="4"/>
        <v>CUk6 Comdty</v>
      </c>
      <c r="J15" t="str">
        <f t="shared" si="4"/>
        <v>CUn6 Comdty</v>
      </c>
    </row>
    <row r="16" spans="1:10" x14ac:dyDescent="0.25">
      <c r="A16" s="3" t="s">
        <v>70</v>
      </c>
      <c r="B16">
        <v>9</v>
      </c>
      <c r="C16">
        <v>5</v>
      </c>
      <c r="D16">
        <v>1</v>
      </c>
      <c r="E16" t="str">
        <f>VLOOKUP(B16,'month char'!$A$1:$B$12,2,FALSE)</f>
        <v>u</v>
      </c>
      <c r="F16" t="str">
        <f>VLOOKUP(C16,'month char'!$A$1:$B$12,2,FALSE)</f>
        <v>k</v>
      </c>
      <c r="G16" t="str">
        <f>VLOOKUP(D16,'month char'!$A$1:$B$12,2,FALSE)</f>
        <v>f</v>
      </c>
      <c r="H16" t="str">
        <f t="shared" si="5"/>
        <v>IOEu6 Comdty</v>
      </c>
      <c r="I16" t="str">
        <f t="shared" si="4"/>
        <v>IOEk6 Comdty</v>
      </c>
      <c r="J16" t="str">
        <f t="shared" si="4"/>
        <v>IOEf6 Comdty</v>
      </c>
    </row>
    <row r="17" spans="1:9" x14ac:dyDescent="0.25">
      <c r="A17" s="3" t="s">
        <v>71</v>
      </c>
      <c r="B17">
        <v>9</v>
      </c>
      <c r="C17">
        <v>5</v>
      </c>
      <c r="E17" t="str">
        <f>VLOOKUP(B17,'month char'!$A$1:$B$12,2,FALSE)</f>
        <v>u</v>
      </c>
      <c r="F17" t="str">
        <f>VLOOKUP(C17,'month char'!$A$1:$B$12,2,FALSE)</f>
        <v>k</v>
      </c>
      <c r="H17" t="str">
        <f t="shared" si="5"/>
        <v>KEEu6 Comdty</v>
      </c>
      <c r="I17" t="str">
        <f t="shared" si="4"/>
        <v>KEEk6 Comdty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5" sqref="B5"/>
    </sheetView>
  </sheetViews>
  <sheetFormatPr defaultRowHeight="15.75" x14ac:dyDescent="0.25"/>
  <sheetData>
    <row r="1" spans="1:2" x14ac:dyDescent="0.25">
      <c r="A1">
        <v>1</v>
      </c>
      <c r="B1" t="s">
        <v>56</v>
      </c>
    </row>
    <row r="2" spans="1:2" x14ac:dyDescent="0.25">
      <c r="A2">
        <v>2</v>
      </c>
      <c r="B2" t="s">
        <v>57</v>
      </c>
    </row>
    <row r="3" spans="1:2" x14ac:dyDescent="0.25">
      <c r="A3">
        <v>3</v>
      </c>
      <c r="B3" t="s">
        <v>58</v>
      </c>
    </row>
    <row r="4" spans="1:2" x14ac:dyDescent="0.25">
      <c r="A4">
        <v>4</v>
      </c>
      <c r="B4" s="7" t="s">
        <v>59</v>
      </c>
    </row>
    <row r="5" spans="1:2" x14ac:dyDescent="0.25">
      <c r="A5">
        <v>5</v>
      </c>
      <c r="B5" s="8" t="s">
        <v>60</v>
      </c>
    </row>
    <row r="6" spans="1:2" x14ac:dyDescent="0.25">
      <c r="A6">
        <v>6</v>
      </c>
      <c r="B6" t="s">
        <v>61</v>
      </c>
    </row>
    <row r="7" spans="1:2" x14ac:dyDescent="0.25">
      <c r="A7">
        <v>7</v>
      </c>
      <c r="B7" t="s">
        <v>62</v>
      </c>
    </row>
    <row r="8" spans="1:2" x14ac:dyDescent="0.25">
      <c r="A8">
        <v>8</v>
      </c>
      <c r="B8" t="s">
        <v>63</v>
      </c>
    </row>
    <row r="9" spans="1:2" x14ac:dyDescent="0.25">
      <c r="A9">
        <v>9</v>
      </c>
      <c r="B9" t="s">
        <v>64</v>
      </c>
    </row>
    <row r="10" spans="1:2" x14ac:dyDescent="0.25">
      <c r="A10">
        <v>10</v>
      </c>
      <c r="B10" t="s">
        <v>65</v>
      </c>
    </row>
    <row r="11" spans="1:2" x14ac:dyDescent="0.25">
      <c r="A11">
        <v>11</v>
      </c>
      <c r="B11" t="s">
        <v>66</v>
      </c>
    </row>
    <row r="12" spans="1:2" x14ac:dyDescent="0.25">
      <c r="A12">
        <v>12</v>
      </c>
      <c r="B12" t="s">
        <v>67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names and correlattion</vt:lpstr>
      <vt:lpstr>Sheet1</vt:lpstr>
      <vt:lpstr>Sheet2</vt:lpstr>
      <vt:lpstr>Sheet3</vt:lpstr>
      <vt:lpstr>most popular comdty</vt:lpstr>
      <vt:lpstr>month char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Anthony</cp:lastModifiedBy>
  <dcterms:created xsi:type="dcterms:W3CDTF">2017-11-14T10:11:00Z</dcterms:created>
  <dcterms:modified xsi:type="dcterms:W3CDTF">2018-06-13T01:32:57Z</dcterms:modified>
</cp:coreProperties>
</file>