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p/Desktop/Research_Project/Data/"/>
    </mc:Choice>
  </mc:AlternateContent>
  <xr:revisionPtr revIDLastSave="0" documentId="13_ncr:1_{FAE2EA3F-5863-CF42-802C-72C5D3B4B161}" xr6:coauthVersionLast="47" xr6:coauthVersionMax="47" xr10:uidLastSave="{00000000-0000-0000-0000-000000000000}"/>
  <bookViews>
    <workbookView xWindow="0" yWindow="500" windowWidth="28800" windowHeight="16280" xr2:uid="{99F4A466-E6D7-42B5-86A7-74DBED750376}"/>
  </bookViews>
  <sheets>
    <sheet name="Sample_points" sheetId="1" r:id="rId1"/>
    <sheet name="Canopy_cover" sheetId="4" r:id="rId2"/>
    <sheet name="Tree_density" sheetId="7" r:id="rId3"/>
    <sheet name="Light_measurements" sheetId="6" r:id="rId4"/>
    <sheet name="3 hourly Weather Data" sheetId="8" r:id="rId5"/>
    <sheet name="Daily Data" sheetId="3" r:id="rId6"/>
    <sheet name="Metadata" sheetId="2"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1" l="1"/>
  <c r="F50" i="1"/>
  <c r="G49" i="1"/>
  <c r="F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2" i="1"/>
  <c r="L2" i="6"/>
  <c r="L4" i="6"/>
  <c r="L6" i="6"/>
  <c r="L8" i="6"/>
  <c r="L10" i="6"/>
  <c r="L12" i="6"/>
  <c r="L14" i="6"/>
  <c r="L16" i="6"/>
  <c r="L18" i="6"/>
  <c r="L20" i="6"/>
  <c r="L22" i="6"/>
  <c r="L24" i="6"/>
  <c r="L28" i="6"/>
  <c r="L30" i="6"/>
  <c r="L38" i="6"/>
  <c r="L40" i="6"/>
  <c r="L42" i="6"/>
  <c r="L46" i="6"/>
  <c r="L54" i="6"/>
  <c r="L5" i="6"/>
  <c r="L7" i="6"/>
  <c r="L9" i="6"/>
  <c r="L11" i="6"/>
  <c r="L13" i="6"/>
  <c r="L15" i="6"/>
  <c r="L17" i="6"/>
  <c r="L19" i="6"/>
  <c r="L21" i="6"/>
  <c r="L23" i="6"/>
  <c r="L25" i="6"/>
  <c r="L26" i="6"/>
  <c r="L27" i="6"/>
  <c r="L29" i="6"/>
  <c r="L31" i="6"/>
  <c r="L32" i="6"/>
  <c r="L33" i="6"/>
  <c r="L34" i="6"/>
  <c r="L35" i="6"/>
  <c r="L36" i="6"/>
  <c r="L37" i="6"/>
  <c r="L39" i="6"/>
  <c r="L41" i="6"/>
  <c r="L43" i="6"/>
  <c r="L44" i="6"/>
  <c r="L45" i="6"/>
  <c r="L47" i="6"/>
  <c r="L48" i="6"/>
  <c r="L49" i="6"/>
  <c r="L50" i="6"/>
  <c r="L51" i="6"/>
  <c r="L52" i="6"/>
  <c r="L53"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3" i="6"/>
  <c r="N67" i="4"/>
  <c r="P193" i="4"/>
  <c r="O193" i="4"/>
  <c r="Q193" i="4" s="1"/>
  <c r="N193" i="4"/>
  <c r="P192" i="4"/>
  <c r="O192" i="4"/>
  <c r="Q192" i="4" s="1"/>
  <c r="N192" i="4"/>
  <c r="P191" i="4"/>
  <c r="O191" i="4"/>
  <c r="Q191" i="4" s="1"/>
  <c r="N191" i="4"/>
  <c r="P190" i="4"/>
  <c r="O190" i="4"/>
  <c r="Q190" i="4" s="1"/>
  <c r="N190" i="4"/>
  <c r="P189" i="4"/>
  <c r="O189" i="4"/>
  <c r="Q189" i="4" s="1"/>
  <c r="N189" i="4"/>
  <c r="P188" i="4"/>
  <c r="O188" i="4"/>
  <c r="Q188" i="4" s="1"/>
  <c r="N188" i="4"/>
  <c r="P187" i="4"/>
  <c r="O187" i="4"/>
  <c r="Q187" i="4" s="1"/>
  <c r="N187" i="4"/>
  <c r="P186" i="4"/>
  <c r="O186" i="4"/>
  <c r="Q186" i="4" s="1"/>
  <c r="N186" i="4"/>
  <c r="P185" i="4"/>
  <c r="O185" i="4"/>
  <c r="Q185" i="4" s="1"/>
  <c r="N185" i="4"/>
  <c r="P184" i="4"/>
  <c r="O184" i="4"/>
  <c r="Q184" i="4" s="1"/>
  <c r="N184" i="4"/>
  <c r="P183" i="4"/>
  <c r="O183" i="4"/>
  <c r="Q183" i="4" s="1"/>
  <c r="N183" i="4"/>
  <c r="P182" i="4"/>
  <c r="O182" i="4"/>
  <c r="Q182" i="4" s="1"/>
  <c r="N182" i="4"/>
  <c r="P181" i="4"/>
  <c r="O181" i="4"/>
  <c r="Q181" i="4" s="1"/>
  <c r="N181" i="4"/>
  <c r="P180" i="4"/>
  <c r="O180" i="4"/>
  <c r="Q180" i="4" s="1"/>
  <c r="N180" i="4"/>
  <c r="P179" i="4"/>
  <c r="O179" i="4"/>
  <c r="Q179" i="4" s="1"/>
  <c r="N179" i="4"/>
  <c r="P178" i="4"/>
  <c r="O178" i="4"/>
  <c r="Q178" i="4" s="1"/>
  <c r="N178" i="4"/>
  <c r="P177" i="4"/>
  <c r="O177" i="4"/>
  <c r="Q177" i="4" s="1"/>
  <c r="N177" i="4"/>
  <c r="P176" i="4"/>
  <c r="O176" i="4"/>
  <c r="Q176" i="4" s="1"/>
  <c r="N176" i="4"/>
  <c r="P175" i="4"/>
  <c r="O175" i="4"/>
  <c r="Q175" i="4" s="1"/>
  <c r="N175" i="4"/>
  <c r="P174" i="4"/>
  <c r="O174" i="4"/>
  <c r="Q174" i="4" s="1"/>
  <c r="N174" i="4"/>
  <c r="P173" i="4"/>
  <c r="O173" i="4"/>
  <c r="Q173" i="4" s="1"/>
  <c r="N173" i="4"/>
  <c r="P172" i="4"/>
  <c r="O172" i="4"/>
  <c r="Q172" i="4" s="1"/>
  <c r="N172" i="4"/>
  <c r="P171" i="4"/>
  <c r="O171" i="4"/>
  <c r="Q171" i="4" s="1"/>
  <c r="N171" i="4"/>
  <c r="P170" i="4"/>
  <c r="O170" i="4"/>
  <c r="Q170" i="4" s="1"/>
  <c r="N170" i="4"/>
  <c r="P169" i="4"/>
  <c r="O169" i="4"/>
  <c r="Q169" i="4" s="1"/>
  <c r="N169" i="4"/>
  <c r="P168" i="4"/>
  <c r="O168" i="4"/>
  <c r="Q168" i="4" s="1"/>
  <c r="N168" i="4"/>
  <c r="P167" i="4"/>
  <c r="O167" i="4"/>
  <c r="Q167" i="4" s="1"/>
  <c r="N167" i="4"/>
  <c r="P166" i="4"/>
  <c r="O166" i="4"/>
  <c r="Q166" i="4" s="1"/>
  <c r="N166" i="4"/>
  <c r="P165" i="4"/>
  <c r="O165" i="4"/>
  <c r="Q165" i="4" s="1"/>
  <c r="N165" i="4"/>
  <c r="P164" i="4"/>
  <c r="O164" i="4"/>
  <c r="Q164" i="4" s="1"/>
  <c r="N164" i="4"/>
  <c r="P163" i="4"/>
  <c r="O163" i="4"/>
  <c r="Q163" i="4" s="1"/>
  <c r="N163" i="4"/>
  <c r="P162" i="4"/>
  <c r="O162" i="4"/>
  <c r="Q162" i="4" s="1"/>
  <c r="N162" i="4"/>
  <c r="P161" i="4"/>
  <c r="O161" i="4"/>
  <c r="Q161" i="4" s="1"/>
  <c r="N161" i="4"/>
  <c r="P160" i="4"/>
  <c r="O160" i="4"/>
  <c r="Q160" i="4" s="1"/>
  <c r="N160" i="4"/>
  <c r="P159" i="4"/>
  <c r="O159" i="4"/>
  <c r="Q159" i="4" s="1"/>
  <c r="N159" i="4"/>
  <c r="P158" i="4"/>
  <c r="O158" i="4"/>
  <c r="Q158" i="4" s="1"/>
  <c r="N158" i="4"/>
  <c r="P157" i="4"/>
  <c r="O157" i="4"/>
  <c r="Q157" i="4" s="1"/>
  <c r="N157" i="4"/>
  <c r="P156" i="4"/>
  <c r="O156" i="4"/>
  <c r="Q156" i="4" s="1"/>
  <c r="N156" i="4"/>
  <c r="P155" i="4"/>
  <c r="O155" i="4"/>
  <c r="Q155" i="4" s="1"/>
  <c r="N155" i="4"/>
  <c r="P154" i="4"/>
  <c r="O154" i="4"/>
  <c r="Q154" i="4" s="1"/>
  <c r="N154" i="4"/>
  <c r="P153" i="4"/>
  <c r="O153" i="4"/>
  <c r="Q153" i="4" s="1"/>
  <c r="N153" i="4"/>
  <c r="P152" i="4"/>
  <c r="O152" i="4"/>
  <c r="Q152" i="4" s="1"/>
  <c r="N152" i="4"/>
  <c r="P151" i="4"/>
  <c r="O151" i="4"/>
  <c r="Q151" i="4" s="1"/>
  <c r="N151" i="4"/>
  <c r="P150" i="4"/>
  <c r="O150" i="4"/>
  <c r="Q150" i="4" s="1"/>
  <c r="N150" i="4"/>
  <c r="P149" i="4"/>
  <c r="O149" i="4"/>
  <c r="Q149" i="4" s="1"/>
  <c r="N149" i="4"/>
  <c r="P148" i="4"/>
  <c r="O148" i="4"/>
  <c r="Q148" i="4" s="1"/>
  <c r="N148" i="4"/>
  <c r="P147" i="4"/>
  <c r="O147" i="4"/>
  <c r="Q147" i="4" s="1"/>
  <c r="N147" i="4"/>
  <c r="P146" i="4"/>
  <c r="O146" i="4"/>
  <c r="Q146" i="4" s="1"/>
  <c r="N146" i="4"/>
  <c r="P145" i="4"/>
  <c r="O145" i="4"/>
  <c r="Q145" i="4" s="1"/>
  <c r="N145" i="4"/>
  <c r="P144" i="4"/>
  <c r="O144" i="4"/>
  <c r="Q144" i="4" s="1"/>
  <c r="N144" i="4"/>
  <c r="P143" i="4"/>
  <c r="O143" i="4"/>
  <c r="Q143" i="4" s="1"/>
  <c r="N143" i="4"/>
  <c r="P142" i="4"/>
  <c r="O142" i="4"/>
  <c r="Q142" i="4" s="1"/>
  <c r="N142" i="4"/>
  <c r="P141" i="4"/>
  <c r="O141" i="4"/>
  <c r="Q141" i="4" s="1"/>
  <c r="N141" i="4"/>
  <c r="P140" i="4"/>
  <c r="O140" i="4"/>
  <c r="Q140" i="4" s="1"/>
  <c r="N140" i="4"/>
  <c r="P139" i="4"/>
  <c r="O139" i="4"/>
  <c r="Q139" i="4" s="1"/>
  <c r="N139" i="4"/>
  <c r="P138" i="4"/>
  <c r="O138" i="4"/>
  <c r="Q138" i="4" s="1"/>
  <c r="N138" i="4"/>
  <c r="P137" i="4"/>
  <c r="O137" i="4"/>
  <c r="Q137" i="4" s="1"/>
  <c r="N137" i="4"/>
  <c r="P136" i="4"/>
  <c r="O136" i="4"/>
  <c r="Q136" i="4" s="1"/>
  <c r="N136" i="4"/>
  <c r="P135" i="4"/>
  <c r="O135" i="4"/>
  <c r="Q135" i="4" s="1"/>
  <c r="N135" i="4"/>
  <c r="P134" i="4"/>
  <c r="O134" i="4"/>
  <c r="Q134" i="4" s="1"/>
  <c r="N134" i="4"/>
  <c r="P133" i="4"/>
  <c r="O133" i="4"/>
  <c r="Q133" i="4" s="1"/>
  <c r="N133" i="4"/>
  <c r="P132" i="4"/>
  <c r="O132" i="4"/>
  <c r="Q132" i="4" s="1"/>
  <c r="N132" i="4"/>
  <c r="P131" i="4"/>
  <c r="O131" i="4"/>
  <c r="Q131" i="4" s="1"/>
  <c r="N131" i="4"/>
  <c r="P130" i="4"/>
  <c r="O130" i="4"/>
  <c r="Q130" i="4" s="1"/>
  <c r="N130" i="4"/>
  <c r="P129" i="4"/>
  <c r="O129" i="4"/>
  <c r="Q129" i="4" s="1"/>
  <c r="N129" i="4"/>
  <c r="P128" i="4"/>
  <c r="O128" i="4"/>
  <c r="Q128" i="4" s="1"/>
  <c r="N128" i="4"/>
  <c r="P127" i="4"/>
  <c r="O127" i="4"/>
  <c r="Q127" i="4" s="1"/>
  <c r="N127" i="4"/>
  <c r="P126" i="4"/>
  <c r="O126" i="4"/>
  <c r="Q126" i="4" s="1"/>
  <c r="N126" i="4"/>
  <c r="P125" i="4"/>
  <c r="O125" i="4"/>
  <c r="Q125" i="4" s="1"/>
  <c r="N125" i="4"/>
  <c r="P124" i="4"/>
  <c r="O124" i="4"/>
  <c r="Q124" i="4" s="1"/>
  <c r="N124" i="4"/>
  <c r="P123" i="4"/>
  <c r="O123" i="4"/>
  <c r="Q123" i="4" s="1"/>
  <c r="N123" i="4"/>
  <c r="P122" i="4"/>
  <c r="O122" i="4"/>
  <c r="Q122" i="4" s="1"/>
  <c r="N122" i="4"/>
  <c r="P121" i="4"/>
  <c r="O121" i="4"/>
  <c r="Q121" i="4" s="1"/>
  <c r="N121" i="4"/>
  <c r="P120" i="4"/>
  <c r="O120" i="4"/>
  <c r="Q120" i="4" s="1"/>
  <c r="N120" i="4"/>
  <c r="P119" i="4"/>
  <c r="O119" i="4"/>
  <c r="Q119" i="4" s="1"/>
  <c r="N119" i="4"/>
  <c r="P118" i="4"/>
  <c r="O118" i="4"/>
  <c r="Q118" i="4" s="1"/>
  <c r="N118" i="4"/>
  <c r="P117" i="4"/>
  <c r="O117" i="4"/>
  <c r="Q117" i="4" s="1"/>
  <c r="N117" i="4"/>
  <c r="P116" i="4"/>
  <c r="O116" i="4"/>
  <c r="Q116" i="4" s="1"/>
  <c r="N116" i="4"/>
  <c r="P115" i="4"/>
  <c r="O115" i="4"/>
  <c r="Q115" i="4" s="1"/>
  <c r="N115" i="4"/>
  <c r="P114" i="4"/>
  <c r="O114" i="4"/>
  <c r="Q114" i="4" s="1"/>
  <c r="N114" i="4"/>
  <c r="P113" i="4"/>
  <c r="O113" i="4"/>
  <c r="Q113" i="4" s="1"/>
  <c r="N113" i="4"/>
  <c r="P112" i="4"/>
  <c r="O112" i="4"/>
  <c r="Q112" i="4" s="1"/>
  <c r="N112" i="4"/>
  <c r="P111" i="4"/>
  <c r="O111" i="4"/>
  <c r="Q111" i="4" s="1"/>
  <c r="N111" i="4"/>
  <c r="P110" i="4"/>
  <c r="O110" i="4"/>
  <c r="Q110" i="4" s="1"/>
  <c r="N110" i="4"/>
  <c r="P109" i="4"/>
  <c r="O109" i="4"/>
  <c r="Q109" i="4" s="1"/>
  <c r="N109" i="4"/>
  <c r="P108" i="4"/>
  <c r="O108" i="4"/>
  <c r="Q108" i="4" s="1"/>
  <c r="N108" i="4"/>
  <c r="P107" i="4"/>
  <c r="O107" i="4"/>
  <c r="Q107" i="4" s="1"/>
  <c r="N107" i="4"/>
  <c r="P106" i="4"/>
  <c r="O106" i="4"/>
  <c r="Q106" i="4" s="1"/>
  <c r="N106" i="4"/>
  <c r="P105" i="4"/>
  <c r="O105" i="4"/>
  <c r="Q105" i="4" s="1"/>
  <c r="N105" i="4"/>
  <c r="P104" i="4"/>
  <c r="O104" i="4"/>
  <c r="Q104" i="4" s="1"/>
  <c r="N104" i="4"/>
  <c r="P103" i="4"/>
  <c r="O103" i="4"/>
  <c r="Q103" i="4" s="1"/>
  <c r="N103" i="4"/>
  <c r="P102" i="4"/>
  <c r="O102" i="4"/>
  <c r="Q102" i="4" s="1"/>
  <c r="N102" i="4"/>
  <c r="P101" i="4"/>
  <c r="O101" i="4"/>
  <c r="Q101" i="4" s="1"/>
  <c r="N101" i="4"/>
  <c r="P100" i="4"/>
  <c r="O100" i="4"/>
  <c r="Q100" i="4" s="1"/>
  <c r="N100" i="4"/>
  <c r="P99" i="4"/>
  <c r="O99" i="4"/>
  <c r="Q99" i="4" s="1"/>
  <c r="N99" i="4"/>
  <c r="P98" i="4"/>
  <c r="O98" i="4"/>
  <c r="Q98" i="4" s="1"/>
  <c r="N98" i="4"/>
  <c r="P97" i="4"/>
  <c r="O97" i="4"/>
  <c r="Q97" i="4" s="1"/>
  <c r="N97" i="4"/>
  <c r="P96" i="4"/>
  <c r="O96" i="4"/>
  <c r="Q96" i="4" s="1"/>
  <c r="N96" i="4"/>
  <c r="P95" i="4"/>
  <c r="O95" i="4"/>
  <c r="Q95" i="4" s="1"/>
  <c r="N95" i="4"/>
  <c r="P94" i="4"/>
  <c r="O94" i="4"/>
  <c r="Q94" i="4" s="1"/>
  <c r="N94" i="4"/>
  <c r="P93" i="4"/>
  <c r="O93" i="4"/>
  <c r="Q93" i="4" s="1"/>
  <c r="N93" i="4"/>
  <c r="P92" i="4"/>
  <c r="O92" i="4"/>
  <c r="Q92" i="4" s="1"/>
  <c r="N92" i="4"/>
  <c r="P91" i="4"/>
  <c r="O91" i="4"/>
  <c r="Q91" i="4" s="1"/>
  <c r="N91" i="4"/>
  <c r="P90" i="4"/>
  <c r="O90" i="4"/>
  <c r="Q90" i="4" s="1"/>
  <c r="N90" i="4"/>
  <c r="P89" i="4"/>
  <c r="O89" i="4"/>
  <c r="Q89" i="4" s="1"/>
  <c r="N89" i="4"/>
  <c r="P88" i="4"/>
  <c r="O88" i="4"/>
  <c r="Q88" i="4" s="1"/>
  <c r="N88" i="4"/>
  <c r="P87" i="4"/>
  <c r="O87" i="4"/>
  <c r="Q87" i="4" s="1"/>
  <c r="N87" i="4"/>
  <c r="P86" i="4"/>
  <c r="O86" i="4"/>
  <c r="Q86" i="4" s="1"/>
  <c r="N86" i="4"/>
  <c r="P85" i="4"/>
  <c r="O85" i="4"/>
  <c r="Q85" i="4" s="1"/>
  <c r="N85" i="4"/>
  <c r="P84" i="4"/>
  <c r="O84" i="4"/>
  <c r="Q84" i="4" s="1"/>
  <c r="N84" i="4"/>
  <c r="P83" i="4"/>
  <c r="O83" i="4"/>
  <c r="Q83" i="4" s="1"/>
  <c r="N83" i="4"/>
  <c r="P82" i="4"/>
  <c r="O82" i="4"/>
  <c r="Q82" i="4" s="1"/>
  <c r="N82" i="4"/>
  <c r="P81" i="4"/>
  <c r="O81" i="4"/>
  <c r="Q81" i="4" s="1"/>
  <c r="N81" i="4"/>
  <c r="P80" i="4"/>
  <c r="O80" i="4"/>
  <c r="Q80" i="4" s="1"/>
  <c r="N80" i="4"/>
  <c r="P79" i="4"/>
  <c r="O79" i="4"/>
  <c r="Q79" i="4" s="1"/>
  <c r="N79" i="4"/>
  <c r="P78" i="4"/>
  <c r="O78" i="4"/>
  <c r="Q78" i="4" s="1"/>
  <c r="N78" i="4"/>
  <c r="P77" i="4"/>
  <c r="O77" i="4"/>
  <c r="Q77" i="4" s="1"/>
  <c r="N77" i="4"/>
  <c r="P76" i="4"/>
  <c r="O76" i="4"/>
  <c r="Q76" i="4" s="1"/>
  <c r="N76" i="4"/>
  <c r="P75" i="4"/>
  <c r="O75" i="4"/>
  <c r="Q75" i="4" s="1"/>
  <c r="N75" i="4"/>
  <c r="P74" i="4"/>
  <c r="O74" i="4"/>
  <c r="Q74" i="4" s="1"/>
  <c r="N74" i="4"/>
  <c r="P73" i="4"/>
  <c r="O73" i="4"/>
  <c r="Q73" i="4" s="1"/>
  <c r="N73" i="4"/>
  <c r="P72" i="4"/>
  <c r="O72" i="4"/>
  <c r="Q72" i="4" s="1"/>
  <c r="N72" i="4"/>
  <c r="P71" i="4"/>
  <c r="O71" i="4"/>
  <c r="Q71" i="4" s="1"/>
  <c r="N71" i="4"/>
  <c r="P70" i="4"/>
  <c r="O70" i="4"/>
  <c r="Q70" i="4" s="1"/>
  <c r="N70" i="4"/>
  <c r="P69" i="4"/>
  <c r="O69" i="4"/>
  <c r="Q69" i="4" s="1"/>
  <c r="N69" i="4"/>
  <c r="P68" i="4"/>
  <c r="O68" i="4"/>
  <c r="Q68" i="4" s="1"/>
  <c r="N68" i="4"/>
  <c r="P67" i="4"/>
  <c r="O67" i="4"/>
  <c r="Q67" i="4" s="1"/>
  <c r="P66" i="4"/>
  <c r="O66" i="4"/>
  <c r="Q66" i="4" s="1"/>
  <c r="N66" i="4"/>
  <c r="P65" i="4"/>
  <c r="O65" i="4"/>
  <c r="Q65" i="4" s="1"/>
  <c r="N65" i="4"/>
  <c r="P64" i="4"/>
  <c r="O64" i="4"/>
  <c r="Q64" i="4" s="1"/>
  <c r="N64" i="4"/>
  <c r="P63" i="4"/>
  <c r="O63" i="4"/>
  <c r="Q63" i="4" s="1"/>
  <c r="N63" i="4"/>
  <c r="P62" i="4"/>
  <c r="O62" i="4"/>
  <c r="Q62" i="4" s="1"/>
  <c r="N62" i="4"/>
  <c r="P61" i="4"/>
  <c r="O61" i="4"/>
  <c r="Q61" i="4" s="1"/>
  <c r="N61" i="4"/>
  <c r="P60" i="4"/>
  <c r="O60" i="4"/>
  <c r="Q60" i="4" s="1"/>
  <c r="N60" i="4"/>
  <c r="P59" i="4"/>
  <c r="O59" i="4"/>
  <c r="Q59" i="4" s="1"/>
  <c r="N59" i="4"/>
  <c r="P58" i="4"/>
  <c r="O58" i="4"/>
  <c r="Q58" i="4" s="1"/>
  <c r="N58" i="4"/>
  <c r="P57" i="4"/>
  <c r="O57" i="4"/>
  <c r="Q57" i="4" s="1"/>
  <c r="N57" i="4"/>
  <c r="P56" i="4"/>
  <c r="O56" i="4"/>
  <c r="Q56" i="4" s="1"/>
  <c r="N56" i="4"/>
  <c r="P55" i="4"/>
  <c r="O55" i="4"/>
  <c r="Q55" i="4" s="1"/>
  <c r="N55" i="4"/>
  <c r="P54" i="4"/>
  <c r="O54" i="4"/>
  <c r="Q54" i="4" s="1"/>
  <c r="N54" i="4"/>
  <c r="P53" i="4"/>
  <c r="O53" i="4"/>
  <c r="Q53" i="4" s="1"/>
  <c r="N53" i="4"/>
  <c r="P52" i="4"/>
  <c r="O52" i="4"/>
  <c r="Q52" i="4" s="1"/>
  <c r="N52" i="4"/>
  <c r="P51" i="4"/>
  <c r="O51" i="4"/>
  <c r="Q51" i="4" s="1"/>
  <c r="N51" i="4"/>
  <c r="P50" i="4"/>
  <c r="O50" i="4"/>
  <c r="Q50" i="4" s="1"/>
  <c r="N50" i="4"/>
  <c r="P49" i="4"/>
  <c r="O49" i="4"/>
  <c r="Q49" i="4" s="1"/>
  <c r="N49" i="4"/>
  <c r="P48" i="4"/>
  <c r="O48" i="4"/>
  <c r="Q48" i="4" s="1"/>
  <c r="N48" i="4"/>
  <c r="P47" i="4"/>
  <c r="O47" i="4"/>
  <c r="Q47" i="4" s="1"/>
  <c r="N47" i="4"/>
  <c r="P46" i="4"/>
  <c r="O46" i="4"/>
  <c r="Q46" i="4" s="1"/>
  <c r="N46" i="4"/>
  <c r="P45" i="4"/>
  <c r="O45" i="4"/>
  <c r="Q45" i="4" s="1"/>
  <c r="N45" i="4"/>
  <c r="P44" i="4"/>
  <c r="O44" i="4"/>
  <c r="Q44" i="4" s="1"/>
  <c r="N44" i="4"/>
  <c r="P43" i="4"/>
  <c r="O43" i="4"/>
  <c r="Q43" i="4" s="1"/>
  <c r="N43" i="4"/>
  <c r="P42" i="4"/>
  <c r="O42" i="4"/>
  <c r="Q42" i="4" s="1"/>
  <c r="N42" i="4"/>
  <c r="P41" i="4"/>
  <c r="O41" i="4"/>
  <c r="Q41" i="4" s="1"/>
  <c r="N41" i="4"/>
  <c r="P40" i="4"/>
  <c r="O40" i="4"/>
  <c r="Q40" i="4" s="1"/>
  <c r="N40" i="4"/>
  <c r="P39" i="4"/>
  <c r="O39" i="4"/>
  <c r="Q39" i="4" s="1"/>
  <c r="N39" i="4"/>
  <c r="P38" i="4"/>
  <c r="O38" i="4"/>
  <c r="Q38" i="4" s="1"/>
  <c r="N38" i="4"/>
  <c r="P37" i="4"/>
  <c r="O37" i="4"/>
  <c r="Q37" i="4" s="1"/>
  <c r="N37" i="4"/>
  <c r="P36" i="4"/>
  <c r="O36" i="4"/>
  <c r="Q36" i="4" s="1"/>
  <c r="N36" i="4"/>
  <c r="P35" i="4"/>
  <c r="O35" i="4"/>
  <c r="Q35" i="4" s="1"/>
  <c r="N35" i="4"/>
  <c r="P34" i="4"/>
  <c r="O34" i="4"/>
  <c r="Q34" i="4" s="1"/>
  <c r="N34" i="4"/>
  <c r="P33" i="4"/>
  <c r="O33" i="4"/>
  <c r="Q33" i="4" s="1"/>
  <c r="N33" i="4"/>
  <c r="P32" i="4"/>
  <c r="O32" i="4"/>
  <c r="Q32" i="4" s="1"/>
  <c r="N32" i="4"/>
  <c r="P31" i="4"/>
  <c r="O31" i="4"/>
  <c r="Q31" i="4" s="1"/>
  <c r="N31" i="4"/>
  <c r="P30" i="4"/>
  <c r="O30" i="4"/>
  <c r="Q30" i="4" s="1"/>
  <c r="N30" i="4"/>
  <c r="P29" i="4"/>
  <c r="O29" i="4"/>
  <c r="Q29" i="4" s="1"/>
  <c r="N29" i="4"/>
  <c r="P28" i="4"/>
  <c r="O28" i="4"/>
  <c r="Q28" i="4" s="1"/>
  <c r="N28" i="4"/>
  <c r="P27" i="4"/>
  <c r="O27" i="4"/>
  <c r="Q27" i="4" s="1"/>
  <c r="N27" i="4"/>
  <c r="P26" i="4"/>
  <c r="O26" i="4"/>
  <c r="Q26" i="4" s="1"/>
  <c r="N26" i="4"/>
  <c r="P25" i="4"/>
  <c r="O25" i="4"/>
  <c r="Q25" i="4" s="1"/>
  <c r="N25" i="4"/>
  <c r="P24" i="4"/>
  <c r="O24" i="4"/>
  <c r="Q24" i="4" s="1"/>
  <c r="N24" i="4"/>
  <c r="P23" i="4"/>
  <c r="O23" i="4"/>
  <c r="Q23" i="4" s="1"/>
  <c r="N23" i="4"/>
  <c r="P22" i="4"/>
  <c r="O22" i="4"/>
  <c r="Q22" i="4" s="1"/>
  <c r="N22" i="4"/>
  <c r="P21" i="4"/>
  <c r="O21" i="4"/>
  <c r="Q21" i="4" s="1"/>
  <c r="N21" i="4"/>
  <c r="P20" i="4"/>
  <c r="O20" i="4"/>
  <c r="Q20" i="4" s="1"/>
  <c r="N20" i="4"/>
  <c r="P19" i="4"/>
  <c r="O19" i="4"/>
  <c r="Q19" i="4" s="1"/>
  <c r="N19" i="4"/>
  <c r="P18" i="4"/>
  <c r="O18" i="4"/>
  <c r="Q18" i="4" s="1"/>
  <c r="N18" i="4"/>
  <c r="P17" i="4"/>
  <c r="O17" i="4"/>
  <c r="Q17" i="4" s="1"/>
  <c r="N17" i="4"/>
  <c r="P16" i="4"/>
  <c r="O16" i="4"/>
  <c r="Q16" i="4" s="1"/>
  <c r="N16" i="4"/>
  <c r="P15" i="4"/>
  <c r="O15" i="4"/>
  <c r="Q15" i="4" s="1"/>
  <c r="N15" i="4"/>
  <c r="P14" i="4"/>
  <c r="O14" i="4"/>
  <c r="Q14" i="4" s="1"/>
  <c r="N14" i="4"/>
  <c r="P13" i="4"/>
  <c r="O13" i="4"/>
  <c r="Q13" i="4" s="1"/>
  <c r="N13" i="4"/>
  <c r="P12" i="4"/>
  <c r="O12" i="4"/>
  <c r="Q12" i="4" s="1"/>
  <c r="N12" i="4"/>
  <c r="P11" i="4"/>
  <c r="O11" i="4"/>
  <c r="Q11" i="4" s="1"/>
  <c r="N11" i="4"/>
  <c r="P10" i="4"/>
  <c r="O10" i="4"/>
  <c r="Q10" i="4" s="1"/>
  <c r="N10" i="4"/>
  <c r="P9" i="4"/>
  <c r="O9" i="4"/>
  <c r="Q9" i="4" s="1"/>
  <c r="N9" i="4"/>
  <c r="P8" i="4"/>
  <c r="O8" i="4"/>
  <c r="Q8" i="4" s="1"/>
  <c r="N8" i="4"/>
  <c r="P7" i="4"/>
  <c r="O7" i="4"/>
  <c r="Q7" i="4" s="1"/>
  <c r="N7" i="4"/>
  <c r="Q6" i="4"/>
  <c r="P6" i="4"/>
  <c r="O6" i="4"/>
  <c r="N6" i="4"/>
  <c r="K33" i="3"/>
  <c r="I33" i="3"/>
  <c r="M32" i="3"/>
  <c r="K32" i="3"/>
  <c r="I32" i="3"/>
  <c r="G282" i="8"/>
  <c r="G281" i="8"/>
  <c r="G280" i="8"/>
  <c r="G279" i="8"/>
  <c r="G278" i="8"/>
  <c r="G277" i="8"/>
  <c r="M33" i="3"/>
  <c r="G276" i="8"/>
  <c r="G275" i="8"/>
  <c r="G274" i="8"/>
  <c r="G273" i="8"/>
  <c r="G272" i="8"/>
  <c r="G271" i="8"/>
  <c r="A259" i="8"/>
  <c r="A260" i="8"/>
  <c r="A261" i="8"/>
  <c r="A262" i="8"/>
  <c r="A263" i="8"/>
  <c r="A264" i="8"/>
  <c r="A265" i="8"/>
  <c r="A266" i="8"/>
  <c r="A267" i="8"/>
  <c r="A268" i="8"/>
  <c r="A269" i="8"/>
  <c r="A270" i="8"/>
  <c r="A245" i="8"/>
  <c r="A246" i="8"/>
  <c r="A247" i="8"/>
  <c r="A248" i="8"/>
  <c r="A249" i="8"/>
  <c r="A250" i="8"/>
  <c r="A251" i="8"/>
  <c r="A252" i="8"/>
  <c r="A253" i="8"/>
  <c r="A254" i="8"/>
  <c r="A255" i="8"/>
  <c r="G210" i="8"/>
  <c r="G193"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123" i="8"/>
  <c r="G124" i="8"/>
  <c r="G125" i="8"/>
  <c r="G126" i="8"/>
  <c r="G127" i="8"/>
  <c r="G128" i="8"/>
  <c r="G129" i="8"/>
  <c r="G130"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09" i="8"/>
  <c r="G208" i="8"/>
  <c r="G207" i="8"/>
  <c r="G206" i="8"/>
  <c r="G205" i="8"/>
  <c r="G204" i="8"/>
  <c r="G203" i="8"/>
  <c r="G202" i="8"/>
  <c r="G201" i="8"/>
  <c r="G200" i="8"/>
  <c r="G199" i="8"/>
  <c r="G198" i="8"/>
  <c r="G197" i="8"/>
  <c r="G196" i="8"/>
  <c r="G195" i="8"/>
  <c r="G194" i="8"/>
  <c r="G192" i="8"/>
  <c r="G191" i="8"/>
  <c r="G190" i="8"/>
  <c r="G189" i="8"/>
  <c r="G188" i="8"/>
  <c r="G187" i="8"/>
  <c r="G186" i="8"/>
  <c r="G185" i="8"/>
  <c r="G184" i="8"/>
  <c r="G183" i="8"/>
  <c r="G182" i="8"/>
  <c r="G181" i="8"/>
  <c r="G180" i="8"/>
  <c r="G179" i="8"/>
  <c r="M31" i="3"/>
  <c r="L31" i="3"/>
  <c r="K31" i="3"/>
  <c r="J31" i="3"/>
  <c r="I31" i="3"/>
  <c r="H31" i="3"/>
  <c r="M30" i="3"/>
  <c r="L30" i="3"/>
  <c r="K30" i="3"/>
  <c r="J30" i="3"/>
  <c r="I30" i="3"/>
  <c r="H30" i="3"/>
  <c r="M29" i="3"/>
  <c r="L29" i="3"/>
  <c r="K29" i="3"/>
  <c r="J29" i="3"/>
  <c r="I29" i="3"/>
  <c r="H29" i="3"/>
  <c r="M28" i="3"/>
  <c r="L28" i="3"/>
  <c r="K28" i="3"/>
  <c r="J28" i="3"/>
  <c r="I28" i="3"/>
  <c r="H28" i="3"/>
  <c r="M27" i="3"/>
  <c r="L27" i="3"/>
  <c r="K27" i="3"/>
  <c r="J27" i="3"/>
  <c r="I27" i="3"/>
  <c r="H27" i="3"/>
  <c r="M26" i="3"/>
  <c r="L26" i="3"/>
  <c r="K26" i="3"/>
  <c r="J26" i="3"/>
  <c r="I26" i="3"/>
  <c r="H26" i="3"/>
  <c r="M25" i="3"/>
  <c r="L25" i="3"/>
  <c r="K25" i="3"/>
  <c r="J25" i="3"/>
  <c r="I25" i="3"/>
  <c r="H25" i="3"/>
  <c r="K24" i="3"/>
  <c r="J24" i="3"/>
  <c r="I24" i="3"/>
  <c r="H24" i="3"/>
  <c r="K23" i="3"/>
  <c r="J23" i="3"/>
  <c r="I23" i="3"/>
  <c r="H23" i="3"/>
  <c r="K22" i="3"/>
  <c r="J22" i="3"/>
  <c r="I22" i="3"/>
  <c r="H22" i="3"/>
  <c r="K21" i="3"/>
  <c r="J21" i="3"/>
  <c r="I21" i="3"/>
  <c r="H21" i="3"/>
  <c r="K20" i="3"/>
  <c r="J20" i="3"/>
  <c r="I20" i="3"/>
  <c r="H20" i="3"/>
  <c r="K19" i="3"/>
  <c r="J19" i="3"/>
  <c r="I19" i="3"/>
  <c r="H19" i="3"/>
  <c r="K18" i="3"/>
  <c r="J18" i="3"/>
  <c r="I18" i="3"/>
  <c r="H18" i="3"/>
  <c r="K17" i="3"/>
  <c r="J17" i="3"/>
  <c r="I17" i="3"/>
  <c r="H17" i="3"/>
  <c r="L16" i="3"/>
  <c r="J16" i="3"/>
  <c r="H16" i="3"/>
  <c r="M15" i="3"/>
  <c r="L15" i="3"/>
  <c r="K15" i="3"/>
  <c r="J15" i="3"/>
  <c r="I15" i="3"/>
  <c r="H15" i="3"/>
  <c r="M14" i="3"/>
  <c r="L14" i="3"/>
  <c r="K14" i="3"/>
  <c r="J14" i="3"/>
  <c r="I14" i="3"/>
  <c r="H14" i="3"/>
  <c r="M13" i="3"/>
  <c r="L13" i="3"/>
  <c r="K13" i="3"/>
  <c r="J13" i="3"/>
  <c r="I13" i="3"/>
  <c r="H13" i="3"/>
  <c r="M12" i="3"/>
  <c r="L12" i="3"/>
  <c r="K12" i="3"/>
  <c r="J12" i="3"/>
  <c r="I12" i="3"/>
  <c r="H12" i="3"/>
  <c r="M11" i="3"/>
  <c r="L11" i="3"/>
  <c r="K11" i="3"/>
  <c r="J11" i="3"/>
  <c r="I11" i="3"/>
  <c r="H11" i="3"/>
  <c r="M10" i="3"/>
  <c r="L10" i="3"/>
  <c r="K10" i="3"/>
  <c r="J10" i="3"/>
  <c r="I10" i="3"/>
  <c r="H10" i="3"/>
  <c r="K9" i="3"/>
  <c r="J9" i="3"/>
  <c r="I9" i="3"/>
  <c r="H9" i="3"/>
  <c r="K8" i="3"/>
  <c r="J8" i="3"/>
  <c r="I8" i="3"/>
  <c r="H8" i="3"/>
  <c r="K7" i="3"/>
  <c r="J7" i="3"/>
  <c r="I7" i="3"/>
  <c r="H7" i="3"/>
  <c r="K6" i="3"/>
  <c r="J6" i="3"/>
  <c r="I6" i="3"/>
  <c r="H6" i="3"/>
  <c r="K5" i="3"/>
  <c r="J5" i="3"/>
  <c r="I5" i="3"/>
  <c r="H5" i="3"/>
  <c r="K4" i="3"/>
  <c r="J4" i="3"/>
  <c r="I4" i="3"/>
  <c r="H4" i="3"/>
  <c r="K3" i="3"/>
  <c r="J3" i="3"/>
  <c r="I3" i="3"/>
  <c r="H3" i="3"/>
  <c r="K2" i="3"/>
  <c r="J2" i="3"/>
  <c r="I2" i="3"/>
  <c r="H2" i="3"/>
  <c r="G66" i="8"/>
  <c r="G65" i="8"/>
  <c r="M9" i="3"/>
  <c r="G64" i="8"/>
  <c r="G63" i="8"/>
  <c r="G62" i="8"/>
  <c r="G61" i="8"/>
  <c r="G60" i="8"/>
  <c r="L9" i="3"/>
  <c r="G59" i="8"/>
  <c r="G58" i="8"/>
  <c r="G57" i="8"/>
  <c r="M8" i="3"/>
  <c r="G56" i="8"/>
  <c r="G55" i="8"/>
  <c r="G54" i="8"/>
  <c r="G53" i="8"/>
  <c r="G52" i="8"/>
  <c r="L8" i="3"/>
  <c r="G51" i="8"/>
  <c r="G50" i="8"/>
  <c r="G49" i="8"/>
  <c r="M7" i="3"/>
  <c r="G48" i="8"/>
  <c r="G47" i="8"/>
  <c r="G46" i="8"/>
  <c r="G45" i="8"/>
  <c r="G44" i="8"/>
  <c r="L7" i="3"/>
  <c r="G43" i="8"/>
  <c r="G42" i="8"/>
  <c r="G41" i="8"/>
  <c r="M6" i="3"/>
  <c r="G40" i="8"/>
  <c r="G39" i="8"/>
  <c r="G38" i="8"/>
  <c r="G37" i="8"/>
  <c r="G36" i="8"/>
  <c r="L6" i="3"/>
  <c r="G35" i="8"/>
  <c r="G34" i="8"/>
  <c r="G33" i="8"/>
  <c r="M5" i="3"/>
  <c r="G32" i="8"/>
  <c r="G31" i="8"/>
  <c r="G30" i="8"/>
  <c r="G29" i="8"/>
  <c r="G28" i="8"/>
  <c r="L5" i="3"/>
  <c r="G27" i="8"/>
  <c r="G26" i="8"/>
  <c r="G25" i="8"/>
  <c r="M4" i="3"/>
  <c r="G24" i="8"/>
  <c r="G23" i="8"/>
  <c r="G22" i="8"/>
  <c r="G21" i="8"/>
  <c r="G20" i="8"/>
  <c r="L4" i="3"/>
  <c r="G19" i="8"/>
  <c r="G18" i="8"/>
  <c r="G17" i="8"/>
  <c r="M3" i="3"/>
  <c r="G16" i="8"/>
  <c r="G15" i="8"/>
  <c r="G14" i="8"/>
  <c r="G13" i="8"/>
  <c r="G12" i="8"/>
  <c r="L3" i="3"/>
  <c r="G11" i="8"/>
  <c r="G10" i="8"/>
  <c r="G9" i="8"/>
  <c r="M2" i="3"/>
  <c r="G8" i="8"/>
  <c r="G7" i="8"/>
  <c r="G6" i="8"/>
  <c r="G5" i="8"/>
  <c r="G4" i="8"/>
  <c r="L2" i="3"/>
  <c r="G3" i="8"/>
  <c r="A3" i="3"/>
  <c r="M24" i="3"/>
  <c r="L24" i="3"/>
  <c r="G178" i="8"/>
  <c r="G177" i="8"/>
  <c r="M23" i="3"/>
  <c r="G176" i="8"/>
  <c r="G175" i="8"/>
  <c r="G174" i="8"/>
  <c r="G173" i="8"/>
  <c r="G172" i="8"/>
  <c r="L23" i="3"/>
  <c r="G171" i="8"/>
  <c r="G170" i="8"/>
  <c r="G169" i="8"/>
  <c r="M22" i="3"/>
  <c r="G168" i="8"/>
  <c r="G167" i="8"/>
  <c r="G166" i="8"/>
  <c r="G165" i="8"/>
  <c r="G164" i="8"/>
  <c r="L22" i="3"/>
  <c r="G163" i="8"/>
  <c r="G162" i="8"/>
  <c r="G161" i="8"/>
  <c r="M21" i="3"/>
  <c r="G160" i="8"/>
  <c r="G159" i="8"/>
  <c r="G158" i="8"/>
  <c r="G157" i="8"/>
  <c r="G156" i="8"/>
  <c r="L21" i="3"/>
  <c r="G155" i="8"/>
  <c r="G154" i="8"/>
  <c r="G153" i="8"/>
  <c r="M20" i="3"/>
  <c r="G152" i="8"/>
  <c r="G151" i="8"/>
  <c r="G150" i="8"/>
  <c r="G149" i="8"/>
  <c r="G148" i="8"/>
  <c r="L20" i="3"/>
  <c r="G147" i="8"/>
  <c r="G146" i="8"/>
  <c r="G145" i="8"/>
  <c r="M19" i="3"/>
  <c r="G144" i="8"/>
  <c r="G143" i="8"/>
  <c r="G142" i="8"/>
  <c r="G141" i="8"/>
  <c r="G140" i="8"/>
  <c r="L19" i="3"/>
  <c r="G139" i="8"/>
  <c r="G138" i="8"/>
  <c r="G137" i="8"/>
  <c r="M18" i="3"/>
  <c r="G136" i="8"/>
  <c r="G135" i="8"/>
  <c r="G134" i="8"/>
  <c r="G133" i="8"/>
  <c r="G132" i="8"/>
  <c r="L18" i="3"/>
  <c r="G131" i="8"/>
  <c r="L17" i="3"/>
  <c r="A11" i="8"/>
  <c r="A12" i="8"/>
  <c r="A13" i="8"/>
  <c r="A14" i="8"/>
  <c r="A15" i="8"/>
  <c r="A131" i="8"/>
  <c r="A132" i="8"/>
  <c r="A133" i="8"/>
  <c r="A134" i="8"/>
  <c r="A135" i="8"/>
  <c r="A18" i="3"/>
  <c r="A19" i="3"/>
  <c r="A20" i="3"/>
  <c r="A21" i="3"/>
  <c r="A22" i="3"/>
  <c r="A23" i="3"/>
  <c r="A24" i="3"/>
  <c r="A25" i="3"/>
  <c r="A26" i="3"/>
  <c r="A27" i="3"/>
  <c r="A28" i="3"/>
  <c r="A29" i="3"/>
  <c r="A30" i="3"/>
  <c r="A31" i="3"/>
  <c r="A4" i="3"/>
  <c r="A5" i="3"/>
  <c r="A6" i="3"/>
  <c r="A7" i="3"/>
  <c r="A8" i="3"/>
  <c r="A9" i="3"/>
  <c r="A10" i="3"/>
  <c r="A11" i="3"/>
  <c r="A12" i="3"/>
  <c r="A13" i="3"/>
  <c r="A14" i="3"/>
  <c r="A15" i="3"/>
  <c r="A16" i="3"/>
  <c r="M17" i="3"/>
  <c r="A16" i="8"/>
  <c r="A17" i="8"/>
  <c r="A18" i="8"/>
  <c r="A19" i="8"/>
  <c r="A20" i="8"/>
  <c r="A21" i="8"/>
  <c r="A22" i="8"/>
  <c r="A23" i="8"/>
  <c r="A136" i="8"/>
  <c r="A137" i="8"/>
  <c r="A138" i="8"/>
  <c r="A139" i="8"/>
  <c r="A140" i="8"/>
  <c r="A141" i="8"/>
  <c r="A142" i="8"/>
  <c r="A143" i="8"/>
  <c r="A24" i="8"/>
  <c r="A25" i="8"/>
  <c r="A26" i="8"/>
  <c r="A27" i="8"/>
  <c r="A28" i="8"/>
  <c r="A29" i="8"/>
  <c r="A30" i="8"/>
  <c r="A31" i="8"/>
  <c r="A144" i="8"/>
  <c r="A145" i="8"/>
  <c r="A146" i="8"/>
  <c r="A147" i="8"/>
  <c r="A148" i="8"/>
  <c r="A149" i="8"/>
  <c r="A150" i="8"/>
  <c r="A151" i="8"/>
  <c r="A32" i="8"/>
  <c r="A33" i="8"/>
  <c r="A34" i="8"/>
  <c r="A35" i="8"/>
  <c r="A36" i="8"/>
  <c r="A37" i="8"/>
  <c r="A38" i="8"/>
  <c r="A39" i="8"/>
  <c r="A152" i="8"/>
  <c r="A153" i="8"/>
  <c r="A154" i="8"/>
  <c r="A155" i="8"/>
  <c r="A156" i="8"/>
  <c r="A157" i="8"/>
  <c r="A158" i="8"/>
  <c r="A159" i="8"/>
  <c r="A40" i="8"/>
  <c r="A41" i="8"/>
  <c r="A42" i="8"/>
  <c r="A43" i="8"/>
  <c r="A44" i="8"/>
  <c r="A45" i="8"/>
  <c r="A46" i="8"/>
  <c r="A47" i="8"/>
  <c r="A160" i="8"/>
  <c r="A161" i="8"/>
  <c r="A162" i="8"/>
  <c r="A163" i="8"/>
  <c r="A164" i="8"/>
  <c r="A165" i="8"/>
  <c r="A166" i="8"/>
  <c r="A167" i="8"/>
  <c r="A48" i="8"/>
  <c r="A49" i="8"/>
  <c r="A50" i="8"/>
  <c r="A51" i="8"/>
  <c r="A52" i="8"/>
  <c r="A53" i="8"/>
  <c r="A54" i="8"/>
  <c r="A55" i="8"/>
  <c r="A168" i="8"/>
  <c r="A169" i="8"/>
  <c r="A170" i="8"/>
  <c r="A171" i="8"/>
  <c r="A172" i="8"/>
  <c r="A173" i="8"/>
  <c r="A174" i="8"/>
  <c r="A175" i="8"/>
  <c r="A56" i="8"/>
  <c r="A57" i="8"/>
  <c r="A58" i="8"/>
  <c r="A59" i="8"/>
  <c r="A60" i="8"/>
  <c r="A61" i="8"/>
  <c r="A62" i="8"/>
  <c r="A63" i="8"/>
  <c r="A176" i="8"/>
  <c r="A177" i="8"/>
  <c r="A178" i="8"/>
  <c r="A179" i="8"/>
  <c r="A180" i="8"/>
  <c r="A181" i="8"/>
  <c r="A182" i="8"/>
  <c r="A183" i="8"/>
  <c r="A64" i="8"/>
  <c r="A65" i="8"/>
  <c r="A66" i="8"/>
  <c r="A67" i="8"/>
  <c r="A68" i="8"/>
  <c r="A69" i="8"/>
  <c r="A70" i="8"/>
  <c r="A71" i="8"/>
  <c r="A184" i="8"/>
  <c r="A185" i="8"/>
  <c r="A186" i="8"/>
  <c r="A187" i="8"/>
  <c r="A188" i="8"/>
  <c r="A189" i="8"/>
  <c r="A190" i="8"/>
  <c r="A191" i="8"/>
  <c r="A192" i="8"/>
  <c r="A193" i="8"/>
  <c r="A194" i="8"/>
  <c r="A195" i="8"/>
  <c r="A196" i="8"/>
  <c r="A197" i="8"/>
  <c r="A198" i="8"/>
  <c r="A199" i="8"/>
  <c r="A72" i="8"/>
  <c r="A73" i="8"/>
  <c r="A74" i="8"/>
  <c r="A75" i="8"/>
  <c r="A76" i="8"/>
  <c r="A77" i="8"/>
  <c r="A78" i="8"/>
  <c r="A79" i="8"/>
  <c r="A200" i="8"/>
  <c r="A201" i="8"/>
  <c r="A202" i="8"/>
  <c r="A203" i="8"/>
  <c r="A204" i="8"/>
  <c r="A205" i="8"/>
  <c r="A206" i="8"/>
  <c r="A207" i="8"/>
  <c r="A80" i="8"/>
  <c r="A81" i="8"/>
  <c r="A82" i="8"/>
  <c r="A83" i="8"/>
  <c r="A84" i="8"/>
  <c r="A85" i="8"/>
  <c r="A86" i="8"/>
  <c r="A87" i="8"/>
  <c r="A208" i="8"/>
  <c r="A209" i="8"/>
  <c r="A210" i="8"/>
  <c r="A211" i="8"/>
  <c r="A212" i="8"/>
  <c r="A213" i="8"/>
  <c r="A214" i="8"/>
  <c r="A215" i="8"/>
  <c r="A88" i="8"/>
  <c r="A89" i="8"/>
  <c r="A90" i="8"/>
  <c r="A91" i="8"/>
  <c r="A92" i="8"/>
  <c r="A93" i="8"/>
  <c r="A94" i="8"/>
  <c r="A95" i="8"/>
  <c r="A216" i="8"/>
  <c r="A217" i="8"/>
  <c r="A218" i="8"/>
  <c r="A219" i="8"/>
  <c r="A220" i="8"/>
  <c r="A221" i="8"/>
  <c r="A222" i="8"/>
  <c r="A223" i="8"/>
  <c r="A96" i="8"/>
  <c r="A97" i="8"/>
  <c r="A98" i="8"/>
  <c r="A99" i="8"/>
  <c r="A100" i="8"/>
  <c r="A101" i="8"/>
  <c r="A102" i="8"/>
  <c r="A103" i="8"/>
  <c r="A224" i="8"/>
  <c r="A225" i="8"/>
  <c r="A226" i="8"/>
  <c r="A227" i="8"/>
  <c r="A228" i="8"/>
  <c r="A229" i="8"/>
  <c r="A230" i="8"/>
  <c r="A231" i="8"/>
  <c r="A104" i="8"/>
  <c r="A105" i="8"/>
  <c r="A106" i="8"/>
  <c r="A107" i="8"/>
  <c r="A108" i="8"/>
  <c r="A109" i="8"/>
  <c r="A110" i="8"/>
  <c r="A111" i="8"/>
  <c r="A232" i="8"/>
  <c r="A233" i="8"/>
  <c r="A234" i="8"/>
  <c r="A235" i="8"/>
  <c r="A236" i="8"/>
  <c r="A237" i="8"/>
  <c r="A238" i="8"/>
  <c r="A239" i="8"/>
  <c r="A112" i="8"/>
  <c r="A113" i="8"/>
  <c r="A114" i="8"/>
  <c r="A115" i="8"/>
  <c r="A116" i="8"/>
  <c r="A117" i="8"/>
  <c r="A118" i="8"/>
  <c r="A119" i="8"/>
  <c r="A240" i="8"/>
  <c r="A241" i="8"/>
  <c r="A120" i="8"/>
  <c r="A1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tc={65563E26-C398-4D78-A2A7-D15950C3AC16}</author>
  </authors>
  <commentList>
    <comment ref="G16" authorId="0" shapeId="0" xr:uid="{65563E26-C398-4D78-A2A7-D15950C3AC16}">
      <text>
        <t>[Threaded comment]
Your version of Excel allows you to read this threaded comment; however, any edits to it will get removed if the file is opened in a newer version of Excel. Learn more: https://go.microsoft.com/fwlink/?linkid=870924
Comment:
    0.24932?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tc={2A4712FA-7797-4440-A643-A4A1B2C89869}</author>
    <author>tc={9F005734-ACC2-4432-AA9E-EE5DFC0DB406}</author>
    <author>tc={2504DFD1-86CD-4977-95F6-948B0A107BE7}</author>
    <author>tc={B71B4847-2888-4D43-80A9-00CE6D3BF106}</author>
  </authors>
  <commentList>
    <comment ref="F166" authorId="0" shapeId="0" xr:uid="{2A4712FA-7797-4440-A643-A4A1B2C89869}">
      <text>
        <t>[Threaded comment]
Your version of Excel allows you to read this threaded comment; however, any edits to it will get removed if the file is opened in a newer version of Excel. Learn more: https://go.microsoft.com/fwlink/?linkid=870924
Comment:
    0.24932?</t>
      </text>
    </comment>
    <comment ref="F167" authorId="1" shapeId="0" xr:uid="{9F005734-ACC2-4432-AA9E-EE5DFC0DB406}">
      <text>
        <t>[Threaded comment]
Your version of Excel allows you to read this threaded comment; however, any edits to it will get removed if the file is opened in a newer version of Excel. Learn more: https://go.microsoft.com/fwlink/?linkid=870924
Comment:
    0.24932?</t>
      </text>
    </comment>
    <comment ref="F168" authorId="2" shapeId="0" xr:uid="{2504DFD1-86CD-4977-95F6-948B0A107BE7}">
      <text>
        <t>[Threaded comment]
Your version of Excel allows you to read this threaded comment; however, any edits to it will get removed if the file is opened in a newer version of Excel. Learn more: https://go.microsoft.com/fwlink/?linkid=870924
Comment:
    0.24932?</t>
      </text>
    </comment>
    <comment ref="F169" authorId="3" shapeId="0" xr:uid="{B71B4847-2888-4D43-80A9-00CE6D3BF106}">
      <text>
        <t>[Threaded comment]
Your version of Excel allows you to read this threaded comment; however, any edits to it will get removed if the file is opened in a newer version of Excel. Learn more: https://go.microsoft.com/fwlink/?linkid=870924
Comment:
    0.24932?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tc={DDB5D78A-1CEF-4473-9AAE-A2F8A718FED2}</author>
    <author>tc={02115D1F-0180-4CCC-88FA-756883BB7E30}</author>
    <author>tc={D2BA9CC9-0C13-4401-AD04-EB95134668F4}</author>
    <author>tc={1D2EE14C-6D17-4061-991E-5C08D0552D8C}</author>
  </authors>
  <commentList>
    <comment ref="F162" authorId="0" shapeId="0" xr:uid="{DDB5D78A-1CEF-4473-9AAE-A2F8A718FED2}">
      <text>
        <t>[Threaded comment]
Your version of Excel allows you to read this threaded comment; however, any edits to it will get removed if the file is opened in a newer version of Excel. Learn more: https://go.microsoft.com/fwlink/?linkid=870924
Comment:
    0.24932?</t>
      </text>
    </comment>
    <comment ref="F163" authorId="1" shapeId="0" xr:uid="{02115D1F-0180-4CCC-88FA-756883BB7E30}">
      <text>
        <t>[Threaded comment]
Your version of Excel allows you to read this threaded comment; however, any edits to it will get removed if the file is opened in a newer version of Excel. Learn more: https://go.microsoft.com/fwlink/?linkid=870924
Comment:
    0.24932?</t>
      </text>
    </comment>
    <comment ref="F164" authorId="2" shapeId="0" xr:uid="{D2BA9CC9-0C13-4401-AD04-EB95134668F4}">
      <text>
        <t>[Threaded comment]
Your version of Excel allows you to read this threaded comment; however, any edits to it will get removed if the file is opened in a newer version of Excel. Learn more: https://go.microsoft.com/fwlink/?linkid=870924
Comment:
    0.24932?</t>
      </text>
    </comment>
    <comment ref="F165" authorId="3" shapeId="0" xr:uid="{1D2EE14C-6D17-4061-991E-5C08D0552D8C}">
      <text>
        <t>[Threaded comment]
Your version of Excel allows you to read this threaded comment; however, any edits to it will get removed if the file is opened in a newer version of Excel. Learn more: https://go.microsoft.com/fwlink/?linkid=870924
Comment:
    0.24932?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tc={995A4119-5CEF-418E-997E-1234B5DD64B2}</author>
    <author>tc={C77DAAEA-CEC8-463B-8497-7343F2875A43}</author>
  </authors>
  <commentList>
    <comment ref="G72" authorId="0" shapeId="0" xr:uid="{995A4119-5CEF-418E-997E-1234B5DD64B2}">
      <text>
        <t>[Threaded comment]
Your version of Excel allows you to read this threaded comment; however, any edits to it will get removed if the file is opened in a newer version of Excel. Learn more: https://go.microsoft.com/fwlink/?linkid=870924
Comment:
    0.24932?</t>
      </text>
    </comment>
    <comment ref="G91" authorId="1" shapeId="0" xr:uid="{C77DAAEA-CEC8-463B-8497-7343F2875A43}">
      <text>
        <t>[Threaded comment]
Your version of Excel allows you to read this threaded comment; however, any edits to it will get removed if the file is opened in a newer version of Excel. Learn more: https://go.microsoft.com/fwlink/?linkid=870924
Comment:
    0.24932?</t>
      </text>
    </comment>
  </commentList>
</comments>
</file>

<file path=xl/sharedStrings.xml><?xml version="1.0" encoding="utf-8"?>
<sst xmlns="http://schemas.openxmlformats.org/spreadsheetml/2006/main" count="4038" uniqueCount="233">
  <si>
    <t>Date</t>
  </si>
  <si>
    <t>Site</t>
  </si>
  <si>
    <t>Surveyor</t>
  </si>
  <si>
    <t>Sample_point</t>
  </si>
  <si>
    <t>Tree_ID</t>
  </si>
  <si>
    <t>Long</t>
  </si>
  <si>
    <t>Lat</t>
  </si>
  <si>
    <t>Accuracy</t>
  </si>
  <si>
    <t>Distance_from_water_body</t>
  </si>
  <si>
    <t>Distance_from_building</t>
  </si>
  <si>
    <t>Distance_from_woodland</t>
  </si>
  <si>
    <t>Distance_from_woodland_edge</t>
  </si>
  <si>
    <t>Distance_from_road</t>
  </si>
  <si>
    <t>Distance_from_rail</t>
  </si>
  <si>
    <t>Distance_from_any_artificial_light</t>
  </si>
  <si>
    <t>Distance_from_streetlamp</t>
  </si>
  <si>
    <t>Comments</t>
  </si>
  <si>
    <t>Barnes</t>
  </si>
  <si>
    <t>Poorvi &amp; Emma</t>
  </si>
  <si>
    <t>Sycamore</t>
  </si>
  <si>
    <t>Birch</t>
  </si>
  <si>
    <t xml:space="preserve">Oak </t>
  </si>
  <si>
    <t>Lamp post</t>
  </si>
  <si>
    <t>Cherry?</t>
  </si>
  <si>
    <t>False Acacia</t>
  </si>
  <si>
    <t>Maple</t>
  </si>
  <si>
    <t>Horse Chestnut</t>
  </si>
  <si>
    <t>Silwood</t>
  </si>
  <si>
    <t>Concrete fence pole</t>
  </si>
  <si>
    <t>Oak</t>
  </si>
  <si>
    <t xml:space="preserve">The manor house/building beside = source of artificial light </t>
  </si>
  <si>
    <t>Silver birch</t>
  </si>
  <si>
    <t>birch</t>
  </si>
  <si>
    <t xml:space="preserve">Wooden Pole </t>
  </si>
  <si>
    <t>Not oak, oak shaped leaf</t>
  </si>
  <si>
    <t xml:space="preserve">The gym = source of artificial light </t>
  </si>
  <si>
    <t xml:space="preserve">Building = source of artificial light </t>
  </si>
  <si>
    <t>Wooden Pole Fence</t>
  </si>
  <si>
    <t>Dead Tree</t>
  </si>
  <si>
    <t>Electric pole</t>
  </si>
  <si>
    <t>Ornamental ?</t>
  </si>
  <si>
    <t>Rowan</t>
  </si>
  <si>
    <t>Compass_direction_to_understorey_canopy_cover_measurement</t>
  </si>
  <si>
    <t>Para_0_value</t>
  </si>
  <si>
    <t>Para_255_value</t>
  </si>
  <si>
    <t>Perp_0_value</t>
  </si>
  <si>
    <t>Perp_255_value</t>
  </si>
  <si>
    <t>Check/balance</t>
  </si>
  <si>
    <t>Gap Val 1</t>
  </si>
  <si>
    <t>Gap Val 2</t>
  </si>
  <si>
    <t>Av gap val</t>
  </si>
  <si>
    <t xml:space="preserve">POORVI - check on your Histogram if black is 255 or 0.  Notes from Catalina say it should be 0 for white and black 255, but mine are the other way around (see image below). Obviously impacts on the gap value calculation!. EMMA - Mine are the same as yours, i think you can flip the values when controlling the threshold </t>
  </si>
  <si>
    <t>Also, when cloud or sun glare was an issue, and part of the sky was shaded black, I altered the starting threshold down (to 100/75/50etc) until the cloud/sky was no longer marked as background, then applied the threshold.</t>
  </si>
  <si>
    <t>When I did that adjustment I mentioned it in the comments and I saved the duplicated image with threshold adjusted</t>
  </si>
  <si>
    <t>Checks and balances and gap value measurement columns on right hand side were just to highlight if input values did not make sense, can be deleted when finished entries to have just raw data!</t>
  </si>
  <si>
    <t>Poorvi</t>
  </si>
  <si>
    <t>S</t>
  </si>
  <si>
    <t>W</t>
  </si>
  <si>
    <t xml:space="preserve">Adjusted threshold to 10 for W1 and 2 to reduce contrast issue </t>
  </si>
  <si>
    <t>N</t>
  </si>
  <si>
    <t>E</t>
  </si>
  <si>
    <t>Emma</t>
  </si>
  <si>
    <t>Adjusted starting threshold to 75 to remove cloud issue</t>
  </si>
  <si>
    <t>Adjusted starting threshold to 100 for S1 and 75 for S2 to remove cloud issue</t>
  </si>
  <si>
    <t>Adjusted starting threshold to 50 to remove cloud issue (no canopy present)</t>
  </si>
  <si>
    <t>Adjusted starting threshold to 75 for S1 and 50 for S2 to remove cloud issue</t>
  </si>
  <si>
    <t>Adjusted starting threshold to 50 to remove cloud issue</t>
  </si>
  <si>
    <t xml:space="preserve">Adjusted threshold to 100 due to cloud issue </t>
  </si>
  <si>
    <t>Adjusted threshold to 99 for 2 due to cloud issue</t>
  </si>
  <si>
    <t>Adjusted starting threshold to 50 for N2 to remove cloud issue</t>
  </si>
  <si>
    <t>Adjusted starting threshold to 40 for S1 and 50 for S2 to remove cloud issue</t>
  </si>
  <si>
    <t>Adjusted starting threshold to 50 for W1 and 30 for W2 to remove cloud issue</t>
  </si>
  <si>
    <t>Adjusted starting threshold to 100 to remove cloud issue</t>
  </si>
  <si>
    <t>Adjusted starting threshold to 100 to remove sun glare issue</t>
  </si>
  <si>
    <t>Adjusted starting threshold to 100 to remove sun glare issue for S2</t>
  </si>
  <si>
    <t>Adjusted W2 image threshold to 100 to remove sun glare</t>
  </si>
  <si>
    <t>Adjusted N2 threshold to 100 to remove sun glare / cloud issue</t>
  </si>
  <si>
    <t>Quarter point</t>
  </si>
  <si>
    <t>Distance_nearest_tree</t>
  </si>
  <si>
    <t>SW</t>
  </si>
  <si>
    <t>NW</t>
  </si>
  <si>
    <t>NE</t>
  </si>
  <si>
    <t>SE</t>
  </si>
  <si>
    <t>Est - private land, measured to visual halfway point and doubled</t>
  </si>
  <si>
    <t>Estimated</t>
  </si>
  <si>
    <t>05/15/2023</t>
  </si>
  <si>
    <t>05/16/2023</t>
  </si>
  <si>
    <t>Google maps distance measure tool</t>
  </si>
  <si>
    <t>Lux_positioning</t>
  </si>
  <si>
    <t>Lux_Night_1</t>
  </si>
  <si>
    <t>Lux_Night_2</t>
  </si>
  <si>
    <t>UV_Night_1</t>
  </si>
  <si>
    <t>UV_Night_2</t>
  </si>
  <si>
    <t xml:space="preserve">Poorvi     </t>
  </si>
  <si>
    <t>Horizontal</t>
  </si>
  <si>
    <t>Vertical</t>
  </si>
  <si>
    <t>na</t>
  </si>
  <si>
    <t xml:space="preserve">Emma </t>
  </si>
  <si>
    <t>Ash</t>
  </si>
  <si>
    <t>Time</t>
  </si>
  <si>
    <t>Air_temp</t>
  </si>
  <si>
    <t>Wind_speed</t>
  </si>
  <si>
    <t>Rainfall_accumulation</t>
  </si>
  <si>
    <t>Rainfall_last_3hrs</t>
  </si>
  <si>
    <t>Comment</t>
  </si>
  <si>
    <t>Sunset data</t>
  </si>
  <si>
    <t>invertebrate trap data</t>
  </si>
  <si>
    <t>Sun_rise</t>
  </si>
  <si>
    <t>Sun_set</t>
  </si>
  <si>
    <t>Moon_rise</t>
  </si>
  <si>
    <t>Moon_set</t>
  </si>
  <si>
    <t>Moon_illumination_meridian_passing</t>
  </si>
  <si>
    <t>Mean_temp_day (in C)</t>
  </si>
  <si>
    <t>Mean_temp_night (in C)</t>
  </si>
  <si>
    <t>Mean_wind_speed_day (in Knots)</t>
  </si>
  <si>
    <t>Mean_wind_speed_night (in Knots)</t>
  </si>
  <si>
    <t>Mean_rainfall_last_3hrs_day (in mm)</t>
  </si>
  <si>
    <t>Mean_rainfall_last_3hrs_night (in mm)</t>
  </si>
  <si>
    <t>invertebrate trapping night</t>
  </si>
  <si>
    <t>dd/mm/yyyy</t>
  </si>
  <si>
    <t xml:space="preserve">Silwood or Barnes refers to </t>
  </si>
  <si>
    <t>Poorvi Ashok and Emma Little</t>
  </si>
  <si>
    <t>Unique ID for sample point</t>
  </si>
  <si>
    <t>ID of the tree with the Audiomoth</t>
  </si>
  <si>
    <t>Longitudinal data for sample point in DD format for N</t>
  </si>
  <si>
    <t>Latitudinal data for sample point in DD format for W</t>
  </si>
  <si>
    <t>Accuracy of GPS reading in meters</t>
  </si>
  <si>
    <t>Distance to nearest water body that is not ephemeral, and larger than 20 square meters (m)</t>
  </si>
  <si>
    <t>Distance to nearest in-use building (m)</t>
  </si>
  <si>
    <t>Distance to nearest woodland, defined as area of unbroken canopy cover &gt; 0.5 hectares in size and wider at all times than one tree (zero if within woodland) (m)</t>
  </si>
  <si>
    <t>Distance to nearest edge, defined as clear boundary between woodland and other habitat or land use eg wide road parting the canopy (m)</t>
  </si>
  <si>
    <t>Distance to nearest two-way, non-dead-end road (m)</t>
  </si>
  <si>
    <t>Distance to nearest railway line (m)</t>
  </si>
  <si>
    <t>Distance to nearets artificial light on consistently at night - including streetlamps (m)</t>
  </si>
  <si>
    <t>Distance to nearest streetlamps (m)</t>
  </si>
  <si>
    <t>5m to the N, S, E or W of the sample point</t>
  </si>
  <si>
    <t>Number of pixels that are white in threshold adjusted photo parallel to the compass direction</t>
  </si>
  <si>
    <t>Number of pixels that are white in threshold adjusted photo perpendicular to the compass direction</t>
  </si>
  <si>
    <t>Number of pixels that are black in threshold adjusted photo parallel to the compass direction</t>
  </si>
  <si>
    <t>Number of pixels that are black in threshold adjusted photo perpendicular to the compass direction</t>
  </si>
  <si>
    <t>1 - NE, 2 - SE, 3 -SW, 4 - NW</t>
  </si>
  <si>
    <t>Using point-centred quarter method, distance to the nearest live, standing tree of &gt;=30cm circumference at 130cm height, in cm</t>
  </si>
  <si>
    <t>Lux_Night_Horizontal</t>
  </si>
  <si>
    <t>Illuminance measurement (lux) in the night using Minolta Illuminance Meter T-1, with the meter held horizontally (detector facing the sky)</t>
  </si>
  <si>
    <t>Lux_Night_Vertical</t>
  </si>
  <si>
    <t>Illuminance measurement (lux) in the night using Minolta Illuminance Meter T-1, with the meter held vertically (detector facing the nearest light source, if possible)</t>
  </si>
  <si>
    <t>UV_Night</t>
  </si>
  <si>
    <t>UV measurement in the night using RS PRO mini pocket UV AB meter IM-213 - in milliwatts per square centimetre (mW/cm2)</t>
  </si>
  <si>
    <t>Lux_Day</t>
  </si>
  <si>
    <t>Illuminance measurement (lux) in the day using Minolta Illuminance Meter T-1</t>
  </si>
  <si>
    <t>UV_Day</t>
  </si>
  <si>
    <t>UV measurement in the day using RS PRO mini pocket UV AB meter IM-213 - in milliwatts per square centimetre (mW/cm2)</t>
  </si>
  <si>
    <t>Mean_temp_day</t>
  </si>
  <si>
    <t>Mean day temperature in degrees C, between 06:00hrs and 21:00hrs, source for Barnes: Weather station 7 Washington Road, SW13,  https://wow.metoffice.gov.uk/observations/details/20230501semho4xexce65rj4rymrfqirmr and for Silwood: Weather station Sunninghill, https://wow.metoffice.gov.uk/observations/details/?site_id=4c3f2be3-8bf2-e911-b862-0003ff599e2a</t>
  </si>
  <si>
    <t>Mean_temp_night</t>
  </si>
  <si>
    <t>Mean night temperature in degrees C, between 21:00hrs and 06:00hrs, source for Barnes: Weather station 7 Washington Road, SW13,  https://wow.metoffice.gov.uk/observations/details/20230501semho4xexce65rj4rymrfqirmr and for Silwood: Weather station Sunninghill, https://wow.metoffice.gov.uk/observations/details/?site_id=4c3f2be3-8bf2-e911-b862-0003ff599e2a</t>
  </si>
  <si>
    <t>Mean_wind_speed_day</t>
  </si>
  <si>
    <t>Mean day wind speed in knots, between 06:00hrs and 21:00hrs, source for Barnes: Weather station 7 Washington Road, SW13,  https://wow.metoffice.gov.uk/observations/details/20230501semho4xexce65rj4rymrfqirmr and for Silwood: Weather station Sunninghill, https://wow.metoffice.gov.uk/observations/details/?site_id=4c3f2be3-8bf2-e911-b862-0003ff599e2a</t>
  </si>
  <si>
    <t>Mean_wind_speed_night</t>
  </si>
  <si>
    <t>Mean night wind speed in knots, between 21:00hrs and 06:00hrs, source for Barnes: Weather station 7 Washington Road, SW13,  https://wow.metoffice.gov.uk/observations/details/20230501semho4xexce65rj4rymrfqirmr and for Silwood: Weather station Sunninghill, https://wow.metoffice.gov.uk/observations/details/?site_id=4c3f2be3-8bf2-e911-b862-0003ff599e2a</t>
  </si>
  <si>
    <t>Mean_rainfall_last_3hrs_day</t>
  </si>
  <si>
    <t>Mean day rainfall accumulation over previous 3hrs (mm/3hrs), between 06:00hrs and 21:00hrs, source for Barnes: Weather station 7 Washington Road, SW13,  https://wow.metoffice.gov.uk/observations/details/20230501semho4xexce65rj4rymrfqirmr and for Silwood: Weather station Sunninghill, https://wow.metoffice.gov.uk/observations/details/?site_id=4c3f2be3-8bf2-e911-b862-0003ff599e2a</t>
  </si>
  <si>
    <t>Mean_rainfall_last_3hrs_night</t>
  </si>
  <si>
    <t>Mean night rainfall accumulation over previous 3hrs (mm/3hrs), between 21:00hrs and 06:00hrs, source for Barnes: Weather station 7 Washington Road, SW13,  https://wow.metoffice.gov.uk/observations/details/20230501semho4xexce65rj4rymrfqirmr and for Silwood: Weather station Sunninghill, https://wow.metoffice.gov.uk/observations/details/?site_id=4c3f2be3-8bf2-e911-b862-0003ff599e2a</t>
  </si>
  <si>
    <t>Time of sun set on date of sample. Source for Barnes: https://www.timeanddate.com/sun/uk/london and for Silwood: https://www.timeanddate.com/sun/uk/reading</t>
  </si>
  <si>
    <t>Time of sun rise on date of sample. Source for Barnes: https://www.timeanddate.com/sun/uk/london and for Silwood:  https://www.timeanddate.com/sun/uk/reading</t>
  </si>
  <si>
    <t>Time of moon rise on date of sample. Source for Barnes: https://www.timeanddate.com/moon/uk/london and for Silwood:  https://www.timeanddate.com/moon/uk/reading</t>
  </si>
  <si>
    <t>Time of moon set on date of sample. Source for Barnes: https://www.timeanddate.com/moon/uk/london and for Silwood:  https://www.timeanddate.com/moon/uk/reading</t>
  </si>
  <si>
    <t>Moon_illuminance</t>
  </si>
  <si>
    <t>Percentage illuminance of moon when passing meridian; Source for Barnes: https://www.timeanddate.com/moon/phases/uk/london and for Silwood:  https://www.timeanddate.com/moon/phases/uk/reading</t>
  </si>
  <si>
    <t>https://wow.metoffice.gov.uk/observations/details/20230501semho4xexce65rj4rymrfqirmr</t>
  </si>
  <si>
    <t>https://wow.metoffice.gov.uk/observations/details/?site_id=4c3f2be3-8bf2-e911-b862-0003ff599e2a</t>
  </si>
  <si>
    <t>Mean_temp</t>
  </si>
  <si>
    <t>Wind</t>
  </si>
  <si>
    <t>Rainfall</t>
  </si>
  <si>
    <t>Moon_phase</t>
  </si>
  <si>
    <t>Vegetation_structure</t>
  </si>
  <si>
    <t>Canopy_cover</t>
  </si>
  <si>
    <t>Dist_artificial_light</t>
  </si>
  <si>
    <t>Lux</t>
  </si>
  <si>
    <t>UV</t>
  </si>
  <si>
    <t>Species</t>
  </si>
  <si>
    <t>Light_Average</t>
  </si>
  <si>
    <t>Added</t>
  </si>
  <si>
    <t>B111</t>
  </si>
  <si>
    <t>B112</t>
  </si>
  <si>
    <t>B113</t>
  </si>
  <si>
    <t>B121</t>
  </si>
  <si>
    <t>B122</t>
  </si>
  <si>
    <t>B123</t>
  </si>
  <si>
    <t>B131</t>
  </si>
  <si>
    <t>B132</t>
  </si>
  <si>
    <t>B133</t>
  </si>
  <si>
    <t>B211</t>
  </si>
  <si>
    <t>B212</t>
  </si>
  <si>
    <t>B213</t>
  </si>
  <si>
    <t>B221</t>
  </si>
  <si>
    <t>B222</t>
  </si>
  <si>
    <t>B223</t>
  </si>
  <si>
    <t>B231</t>
  </si>
  <si>
    <t>B232</t>
  </si>
  <si>
    <t>B233</t>
  </si>
  <si>
    <t>B311</t>
  </si>
  <si>
    <t>S111</t>
  </si>
  <si>
    <t>S112</t>
  </si>
  <si>
    <t>S113</t>
  </si>
  <si>
    <t>S121</t>
  </si>
  <si>
    <t>S122</t>
  </si>
  <si>
    <t>S123</t>
  </si>
  <si>
    <t>S131</t>
  </si>
  <si>
    <t>S132</t>
  </si>
  <si>
    <t>S211</t>
  </si>
  <si>
    <t>S212</t>
  </si>
  <si>
    <t>S213</t>
  </si>
  <si>
    <t>S221</t>
  </si>
  <si>
    <t>S222</t>
  </si>
  <si>
    <t>S223</t>
  </si>
  <si>
    <t>S231</t>
  </si>
  <si>
    <t>S232</t>
  </si>
  <si>
    <t>S233</t>
  </si>
  <si>
    <t>S321</t>
  </si>
  <si>
    <t>S322</t>
  </si>
  <si>
    <t>S323</t>
  </si>
  <si>
    <t>S331</t>
  </si>
  <si>
    <t>S332</t>
  </si>
  <si>
    <t>S333</t>
  </si>
  <si>
    <t>S411</t>
  </si>
  <si>
    <t>S413</t>
  </si>
  <si>
    <t>SA</t>
  </si>
  <si>
    <t>SG</t>
  </si>
  <si>
    <t>S412</t>
  </si>
  <si>
    <t xml:space="preserve">Distance_from_nearest_light </t>
  </si>
  <si>
    <t>Distance_from_nearest_noise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</si>
</sst>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dd/mm/yyyy;@"/>
    <numFmt numFmtId="166" formatCode="0.0%"/>
    <numFmt numFmtId="167" formatCode="0.0"/>
    <numFmt numFmtId="168" formatCode="d\.m\.yy;@"/>
    <numFmt numFmtId="169" formatCode="dd/mm/yy;@"/>
  </numFmts>
  <fonts count="5" x14ac:knownFonts="1">
    <font>
      <sz val="11"/>
      <color theme="1"/>
      <name val="Calibri"/>
      <family val="2"/>
      <scheme val="minor"/>
    </font>
    <font>
      <sz val="11"/>
      <color rgb="FF000000"/>
      <name val="Calibri"/>
      <family val="2"/>
      <scheme val="minor"/>
    </font>
    <font>
      <u/>
      <sz val="11"/>
      <color theme="10"/>
      <name val="Calibri"/>
      <family val="2"/>
      <scheme val="minor"/>
    </font>
    <font>
      <sz val="11"/>
      <color rgb="FF000000"/>
      <name val="Calibri"/>
      <family val="2"/>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14" fontId="0" fillId="0" borderId="0" xfId="0" applyNumberFormat="1"/>
    <xf numFmtId="164" fontId="0" fillId="0" borderId="0" xfId="0" applyNumberFormat="1"/>
    <xf numFmtId="164" fontId="1" fillId="0" borderId="0" xfId="0" applyNumberFormat="1" applyFont="1"/>
    <xf numFmtId="20" fontId="0" fillId="0" borderId="0" xfId="0" applyNumberFormat="1"/>
    <xf numFmtId="165" fontId="1" fillId="0" borderId="0" xfId="0" applyNumberFormat="1" applyFont="1"/>
    <xf numFmtId="165" fontId="0" fillId="0" borderId="0" xfId="0" applyNumberFormat="1"/>
    <xf numFmtId="0" fontId="3" fillId="0" borderId="0" xfId="0" applyFont="1"/>
    <xf numFmtId="20" fontId="3" fillId="0" borderId="0" xfId="0" applyNumberFormat="1" applyFont="1"/>
    <xf numFmtId="166" fontId="0" fillId="0" borderId="0" xfId="0" applyNumberFormat="1"/>
    <xf numFmtId="0" fontId="2" fillId="0" borderId="0" xfId="1"/>
    <xf numFmtId="167" fontId="0" fillId="0" borderId="0" xfId="0" applyNumberFormat="1"/>
    <xf numFmtId="168" fontId="1" fillId="0" borderId="0" xfId="0" applyNumberFormat="1" applyFont="1"/>
    <xf numFmtId="168" fontId="0" fillId="0" borderId="0" xfId="0" applyNumberFormat="1"/>
    <xf numFmtId="14" fontId="3" fillId="0" borderId="0" xfId="0" applyNumberFormat="1" applyFont="1"/>
    <xf numFmtId="3" fontId="0" fillId="0" borderId="0" xfId="0" applyNumberFormat="1"/>
    <xf numFmtId="2" fontId="0" fillId="0" borderId="0" xfId="0" applyNumberFormat="1"/>
    <xf numFmtId="0" fontId="4" fillId="0" borderId="0" xfId="0" applyFont="1"/>
    <xf numFmtId="169" fontId="0" fillId="0" borderId="0" xfId="0" applyNumberFormat="1"/>
    <xf numFmtId="14" fontId="1" fillId="0" borderId="0" xfId="0" applyNumberFormat="1" applyFont="1"/>
    <xf numFmtId="0" fontId="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ittle, Emma" id="{C512E6ED-A8B2-4635-BBF0-A58C9DB5FF5E}" userId="S::eb908@ic.ac.uk::2bb472a5-2994-4d02-b059-35407ed35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6" dT="2023-05-04T09:59:17.93" personId="{C512E6ED-A8B2-4635-BBF0-A58C9DB5FF5E}" id="{65563E26-C398-4D78-A2A7-D15950C3AC16}">
    <text>0.24932?</text>
  </threadedComment>
</ThreadedComments>
</file>

<file path=xl/threadedComments/threadedComment2.xml><?xml version="1.0" encoding="utf-8"?>
<ThreadedComments xmlns="http://schemas.microsoft.com/office/spreadsheetml/2018/threadedcomments" xmlns:x="http://schemas.openxmlformats.org/spreadsheetml/2006/main">
  <threadedComment ref="F166" dT="2023-05-04T09:59:17.93" personId="{C512E6ED-A8B2-4635-BBF0-A58C9DB5FF5E}" id="{2A4712FA-7797-4440-A643-A4A1B2C89869}">
    <text>0.24932?</text>
  </threadedComment>
  <threadedComment ref="F167" dT="2023-05-04T09:59:17.93" personId="{C512E6ED-A8B2-4635-BBF0-A58C9DB5FF5E}" id="{9F005734-ACC2-4432-AA9E-EE5DFC0DB406}">
    <text>0.24932?</text>
  </threadedComment>
  <threadedComment ref="F168" dT="2023-05-04T09:59:17.93" personId="{C512E6ED-A8B2-4635-BBF0-A58C9DB5FF5E}" id="{2504DFD1-86CD-4977-95F6-948B0A107BE7}">
    <text>0.24932?</text>
  </threadedComment>
  <threadedComment ref="F169" dT="2023-05-04T09:59:17.93" personId="{C512E6ED-A8B2-4635-BBF0-A58C9DB5FF5E}" id="{B71B4847-2888-4D43-80A9-00CE6D3BF106}">
    <text>0.24932?</text>
  </threadedComment>
</ThreadedComments>
</file>

<file path=xl/threadedComments/threadedComment3.xml><?xml version="1.0" encoding="utf-8"?>
<ThreadedComments xmlns="http://schemas.microsoft.com/office/spreadsheetml/2018/threadedcomments" xmlns:x="http://schemas.openxmlformats.org/spreadsheetml/2006/main">
  <threadedComment ref="F162" dT="2023-05-04T09:59:17.93" personId="{C512E6ED-A8B2-4635-BBF0-A58C9DB5FF5E}" id="{DDB5D78A-1CEF-4473-9AAE-A2F8A718FED2}">
    <text>0.24932?</text>
  </threadedComment>
  <threadedComment ref="F163" dT="2023-05-04T09:59:17.93" personId="{C512E6ED-A8B2-4635-BBF0-A58C9DB5FF5E}" id="{02115D1F-0180-4CCC-88FA-756883BB7E30}">
    <text>0.24932?</text>
  </threadedComment>
  <threadedComment ref="F164" dT="2023-05-04T09:59:17.93" personId="{C512E6ED-A8B2-4635-BBF0-A58C9DB5FF5E}" id="{D2BA9CC9-0C13-4401-AD04-EB95134668F4}">
    <text>0.24932?</text>
  </threadedComment>
  <threadedComment ref="F165" dT="2023-05-04T09:59:17.93" personId="{C512E6ED-A8B2-4635-BBF0-A58C9DB5FF5E}" id="{1D2EE14C-6D17-4061-991E-5C08D0552D8C}">
    <text>0.24932?</text>
  </threadedComment>
</ThreadedComments>
</file>

<file path=xl/threadedComments/threadedComment4.xml><?xml version="1.0" encoding="utf-8"?>
<ThreadedComments xmlns="http://schemas.microsoft.com/office/spreadsheetml/2018/threadedcomments" xmlns:x="http://schemas.openxmlformats.org/spreadsheetml/2006/main">
  <threadedComment ref="G72" dT="2023-05-04T09:59:17.93" personId="{C512E6ED-A8B2-4635-BBF0-A58C9DB5FF5E}" id="{995A4119-5CEF-418E-997E-1234B5DD64B2}">
    <text>0.24932?</text>
  </threadedComment>
  <threadedComment ref="G91" dT="2023-05-04T09:59:17.93" personId="{C512E6ED-A8B2-4635-BBF0-A58C9DB5FF5E}" id="{C77DAAEA-CEC8-463B-8497-7343F2875A43}">
    <text>0.24932?</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hyperlink" Target="https://wow.metoffice.gov.uk/observations/details/?site_id=4c3f2be3-8bf2-e911-b862-0003ff599e2a" TargetMode="External"/><Relationship Id="rId1" Type="http://schemas.openxmlformats.org/officeDocument/2006/relationships/hyperlink" Target="https://wow.metoffice.gov.uk/observations/details/20230501semho4xexce65rj4rymrfqirm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0481-408C-4254-9A35-A2E09F7FD240}">
  <dimension ref="A1:T50"/>
  <sheetViews>
    <sheetView tabSelected="1" zoomScale="150" workbookViewId="0">
      <selection activeCell="F50" sqref="F50"/>
    </sheetView>
  </sheetViews>
  <sheetFormatPr baseColWidth="10" defaultColWidth="8.83203125" defaultRowHeight="15" customHeight="1" x14ac:dyDescent="0.2"/>
  <cols>
    <col min="1" max="1" width="11.5" style="7" bestFit="1" customWidth="1"/>
    <col min="3" max="3" width="18.6640625" customWidth="1"/>
    <col min="6" max="7" width="9.33203125" style="3" bestFit="1" customWidth="1"/>
    <col min="8" max="8" width="9.33203125" customWidth="1"/>
  </cols>
  <sheetData>
    <row r="1" spans="1:20" ht="64" x14ac:dyDescent="0.2">
      <c r="A1" s="6" t="s">
        <v>0</v>
      </c>
      <c r="B1" s="1" t="s">
        <v>1</v>
      </c>
      <c r="C1" s="1" t="s">
        <v>2</v>
      </c>
      <c r="D1" s="1" t="s">
        <v>3</v>
      </c>
      <c r="E1" s="1" t="s">
        <v>4</v>
      </c>
      <c r="F1" s="4" t="s">
        <v>5</v>
      </c>
      <c r="G1" s="4" t="s">
        <v>6</v>
      </c>
      <c r="H1" s="1" t="s">
        <v>7</v>
      </c>
      <c r="I1" s="21" t="s">
        <v>8</v>
      </c>
      <c r="J1" s="21" t="s">
        <v>9</v>
      </c>
      <c r="K1" s="21" t="s">
        <v>10</v>
      </c>
      <c r="L1" s="21" t="s">
        <v>11</v>
      </c>
      <c r="M1" s="21" t="s">
        <v>12</v>
      </c>
      <c r="N1" s="21" t="s">
        <v>13</v>
      </c>
      <c r="O1" s="21" t="s">
        <v>14</v>
      </c>
      <c r="P1" s="21" t="s">
        <v>15</v>
      </c>
      <c r="Q1" s="21" t="s">
        <v>231</v>
      </c>
      <c r="R1" s="21" t="s">
        <v>232</v>
      </c>
      <c r="S1" s="21"/>
      <c r="T1" s="21" t="s">
        <v>16</v>
      </c>
    </row>
    <row r="2" spans="1:20" ht="15" customHeight="1" x14ac:dyDescent="0.2">
      <c r="A2" s="7">
        <v>45048</v>
      </c>
      <c r="B2" t="s">
        <v>17</v>
      </c>
      <c r="C2" t="s">
        <v>18</v>
      </c>
      <c r="D2" t="s">
        <v>184</v>
      </c>
      <c r="E2" t="s">
        <v>19</v>
      </c>
      <c r="F2" s="3">
        <v>51.470649999999999</v>
      </c>
      <c r="G2" s="3">
        <v>0.23363</v>
      </c>
      <c r="H2">
        <v>3</v>
      </c>
      <c r="I2" s="8">
        <v>197</v>
      </c>
      <c r="J2" s="8">
        <v>161</v>
      </c>
      <c r="K2" s="8">
        <v>0</v>
      </c>
      <c r="L2" s="8">
        <v>7</v>
      </c>
      <c r="M2" s="8">
        <v>153</v>
      </c>
      <c r="N2" s="8">
        <v>551</v>
      </c>
      <c r="O2" s="8">
        <v>96</v>
      </c>
      <c r="P2" s="8">
        <v>96</v>
      </c>
      <c r="Q2" s="8">
        <v>96</v>
      </c>
      <c r="R2" s="8">
        <f>MIN(M2:N2)</f>
        <v>153</v>
      </c>
      <c r="S2" s="8"/>
    </row>
    <row r="3" spans="1:20" ht="15" customHeight="1" x14ac:dyDescent="0.2">
      <c r="A3" s="7">
        <v>45048</v>
      </c>
      <c r="B3" t="s">
        <v>17</v>
      </c>
      <c r="C3" t="s">
        <v>18</v>
      </c>
      <c r="D3" t="s">
        <v>185</v>
      </c>
      <c r="E3" t="s">
        <v>20</v>
      </c>
      <c r="F3" s="3">
        <v>51.47092</v>
      </c>
      <c r="G3" s="3">
        <v>0.2351</v>
      </c>
      <c r="H3">
        <v>4</v>
      </c>
      <c r="I3" s="8">
        <v>176</v>
      </c>
      <c r="J3" s="8">
        <v>100</v>
      </c>
      <c r="K3" s="8">
        <v>0</v>
      </c>
      <c r="L3" s="8">
        <v>37</v>
      </c>
      <c r="M3" s="8">
        <v>121</v>
      </c>
      <c r="N3" s="8">
        <v>552</v>
      </c>
      <c r="O3" s="8">
        <v>30</v>
      </c>
      <c r="P3" s="8">
        <v>30</v>
      </c>
      <c r="Q3" s="8">
        <v>30</v>
      </c>
      <c r="R3" s="8">
        <f t="shared" ref="R3:R48" si="0">MIN(M3:N3)</f>
        <v>121</v>
      </c>
      <c r="S3" s="8"/>
    </row>
    <row r="4" spans="1:20" ht="15" customHeight="1" x14ac:dyDescent="0.2">
      <c r="A4" s="7">
        <v>45048</v>
      </c>
      <c r="B4" t="s">
        <v>17</v>
      </c>
      <c r="C4" t="s">
        <v>18</v>
      </c>
      <c r="D4" t="s">
        <v>186</v>
      </c>
      <c r="E4" t="s">
        <v>21</v>
      </c>
      <c r="F4" s="3">
        <v>51.470170000000003</v>
      </c>
      <c r="G4" s="3">
        <v>0.23432</v>
      </c>
      <c r="H4">
        <v>3</v>
      </c>
      <c r="I4" s="8">
        <v>252</v>
      </c>
      <c r="J4" s="8">
        <v>125</v>
      </c>
      <c r="K4" s="8">
        <v>0</v>
      </c>
      <c r="L4" s="8">
        <v>11</v>
      </c>
      <c r="M4" s="8">
        <v>90</v>
      </c>
      <c r="N4" s="8">
        <v>488</v>
      </c>
      <c r="O4" s="8">
        <v>29</v>
      </c>
      <c r="P4" s="8">
        <v>29</v>
      </c>
      <c r="Q4" s="8">
        <v>29</v>
      </c>
      <c r="R4" s="8">
        <f t="shared" si="0"/>
        <v>90</v>
      </c>
      <c r="S4" s="8"/>
    </row>
    <row r="5" spans="1:20" ht="15" customHeight="1" x14ac:dyDescent="0.2">
      <c r="A5" s="7">
        <v>45048</v>
      </c>
      <c r="B5" t="s">
        <v>17</v>
      </c>
      <c r="C5" t="s">
        <v>18</v>
      </c>
      <c r="D5" t="s">
        <v>187</v>
      </c>
      <c r="E5" t="s">
        <v>22</v>
      </c>
      <c r="F5" s="3">
        <v>51.471170000000001</v>
      </c>
      <c r="G5" s="3">
        <v>0.23616000000000001</v>
      </c>
      <c r="H5">
        <v>3</v>
      </c>
      <c r="I5" s="8">
        <v>262</v>
      </c>
      <c r="J5" s="8">
        <v>141</v>
      </c>
      <c r="K5" s="8">
        <v>31</v>
      </c>
      <c r="L5" s="8">
        <v>31</v>
      </c>
      <c r="M5" s="8">
        <v>65</v>
      </c>
      <c r="N5" s="8">
        <v>896</v>
      </c>
      <c r="O5" s="8">
        <v>0</v>
      </c>
      <c r="P5" s="8">
        <v>0</v>
      </c>
      <c r="Q5" s="8">
        <v>0</v>
      </c>
      <c r="R5" s="8">
        <f t="shared" si="0"/>
        <v>65</v>
      </c>
      <c r="S5" s="8"/>
    </row>
    <row r="6" spans="1:20" ht="15" customHeight="1" x14ac:dyDescent="0.2">
      <c r="A6" s="7">
        <v>45048</v>
      </c>
      <c r="B6" t="s">
        <v>17</v>
      </c>
      <c r="C6" t="s">
        <v>18</v>
      </c>
      <c r="D6" t="s">
        <v>188</v>
      </c>
      <c r="E6" t="s">
        <v>23</v>
      </c>
      <c r="F6" s="3">
        <v>51.421660000000003</v>
      </c>
      <c r="G6" s="3">
        <v>0.23791999999999999</v>
      </c>
      <c r="H6">
        <v>6</v>
      </c>
      <c r="I6" s="8">
        <v>107</v>
      </c>
      <c r="J6" s="8">
        <v>37</v>
      </c>
      <c r="K6" s="8">
        <v>0</v>
      </c>
      <c r="L6" s="8">
        <v>13</v>
      </c>
      <c r="M6" s="8">
        <v>13</v>
      </c>
      <c r="N6" s="8">
        <v>570</v>
      </c>
      <c r="O6" s="8">
        <v>17</v>
      </c>
      <c r="P6" s="8">
        <v>17</v>
      </c>
      <c r="Q6" s="8">
        <v>17</v>
      </c>
      <c r="R6" s="8">
        <f t="shared" si="0"/>
        <v>13</v>
      </c>
      <c r="S6" s="8"/>
    </row>
    <row r="7" spans="1:20" ht="15" customHeight="1" x14ac:dyDescent="0.2">
      <c r="A7" s="7">
        <v>45048</v>
      </c>
      <c r="B7" t="s">
        <v>17</v>
      </c>
      <c r="C7" t="s">
        <v>18</v>
      </c>
      <c r="D7" t="s">
        <v>189</v>
      </c>
      <c r="E7" t="s">
        <v>24</v>
      </c>
      <c r="F7" s="3">
        <v>51.470709999999997</v>
      </c>
      <c r="G7" s="3">
        <v>0.23726</v>
      </c>
      <c r="H7">
        <v>3</v>
      </c>
      <c r="I7" s="8">
        <v>221</v>
      </c>
      <c r="J7" s="8">
        <v>169</v>
      </c>
      <c r="K7" s="8">
        <v>0</v>
      </c>
      <c r="L7" s="8">
        <v>0</v>
      </c>
      <c r="M7" s="8">
        <v>9</v>
      </c>
      <c r="N7" s="8">
        <v>485</v>
      </c>
      <c r="O7" s="8">
        <v>18</v>
      </c>
      <c r="P7" s="8">
        <v>18</v>
      </c>
      <c r="Q7" s="8">
        <v>18</v>
      </c>
      <c r="R7" s="8">
        <f t="shared" si="0"/>
        <v>9</v>
      </c>
      <c r="S7" s="8"/>
    </row>
    <row r="8" spans="1:20" ht="15" customHeight="1" x14ac:dyDescent="0.2">
      <c r="A8" s="7">
        <v>45048</v>
      </c>
      <c r="B8" t="s">
        <v>17</v>
      </c>
      <c r="C8" t="s">
        <v>18</v>
      </c>
      <c r="D8" t="s">
        <v>190</v>
      </c>
      <c r="E8" t="s">
        <v>25</v>
      </c>
      <c r="F8" s="3">
        <v>51.469650000000001</v>
      </c>
      <c r="G8" s="3">
        <v>0.23580000000000001</v>
      </c>
      <c r="H8">
        <v>3</v>
      </c>
      <c r="I8" s="8">
        <v>339</v>
      </c>
      <c r="J8" s="8">
        <v>183</v>
      </c>
      <c r="K8" s="8">
        <v>0</v>
      </c>
      <c r="L8" s="8">
        <v>7</v>
      </c>
      <c r="M8" s="8">
        <v>7</v>
      </c>
      <c r="N8" s="8">
        <v>401</v>
      </c>
      <c r="O8" s="8">
        <v>20</v>
      </c>
      <c r="P8" s="8">
        <v>20</v>
      </c>
      <c r="Q8" s="8">
        <v>20</v>
      </c>
      <c r="R8" s="8">
        <f t="shared" si="0"/>
        <v>7</v>
      </c>
      <c r="S8" s="8"/>
    </row>
    <row r="9" spans="1:20" ht="15" customHeight="1" x14ac:dyDescent="0.2">
      <c r="A9" s="7">
        <v>45048</v>
      </c>
      <c r="B9" t="s">
        <v>17</v>
      </c>
      <c r="C9" t="s">
        <v>18</v>
      </c>
      <c r="D9" t="s">
        <v>191</v>
      </c>
      <c r="E9" t="s">
        <v>24</v>
      </c>
      <c r="F9" s="3">
        <v>51.469589999999997</v>
      </c>
      <c r="G9" s="3">
        <v>0.23741000000000001</v>
      </c>
      <c r="H9">
        <v>3</v>
      </c>
      <c r="I9" s="8">
        <v>337</v>
      </c>
      <c r="J9" s="8">
        <v>151</v>
      </c>
      <c r="K9" s="8">
        <v>0</v>
      </c>
      <c r="L9" s="8">
        <v>7</v>
      </c>
      <c r="M9" s="8">
        <v>7</v>
      </c>
      <c r="N9" s="8">
        <v>360</v>
      </c>
      <c r="O9" s="8">
        <v>6</v>
      </c>
      <c r="P9" s="8">
        <v>6</v>
      </c>
      <c r="Q9" s="8">
        <v>6</v>
      </c>
      <c r="R9" s="8">
        <f t="shared" si="0"/>
        <v>7</v>
      </c>
      <c r="S9" s="8"/>
    </row>
    <row r="10" spans="1:20" ht="15" customHeight="1" x14ac:dyDescent="0.2">
      <c r="A10" s="7">
        <v>45048</v>
      </c>
      <c r="B10" t="s">
        <v>17</v>
      </c>
      <c r="C10" t="s">
        <v>18</v>
      </c>
      <c r="D10" t="s">
        <v>192</v>
      </c>
      <c r="E10" t="s">
        <v>21</v>
      </c>
      <c r="F10" s="3">
        <v>51.468910000000001</v>
      </c>
      <c r="G10" s="3">
        <v>0.23726</v>
      </c>
      <c r="H10">
        <v>3</v>
      </c>
      <c r="I10" s="8">
        <v>414</v>
      </c>
      <c r="J10" s="8">
        <v>190</v>
      </c>
      <c r="K10" s="8">
        <v>0</v>
      </c>
      <c r="L10" s="8">
        <v>0</v>
      </c>
      <c r="M10" s="8">
        <v>27</v>
      </c>
      <c r="N10" s="8">
        <v>292</v>
      </c>
      <c r="O10" s="8">
        <v>27</v>
      </c>
      <c r="P10" s="8">
        <v>27</v>
      </c>
      <c r="Q10" s="8">
        <v>27</v>
      </c>
      <c r="R10" s="8">
        <f t="shared" si="0"/>
        <v>27</v>
      </c>
      <c r="S10" s="8"/>
    </row>
    <row r="11" spans="1:20" ht="15" customHeight="1" x14ac:dyDescent="0.2">
      <c r="A11" s="7">
        <v>45048</v>
      </c>
      <c r="B11" t="s">
        <v>17</v>
      </c>
      <c r="C11" t="s">
        <v>18</v>
      </c>
      <c r="D11" t="s">
        <v>193</v>
      </c>
      <c r="E11" t="s">
        <v>21</v>
      </c>
      <c r="F11" s="3">
        <v>51.467350000000003</v>
      </c>
      <c r="G11" s="3">
        <v>0.24057999999999999</v>
      </c>
      <c r="H11">
        <v>3</v>
      </c>
      <c r="I11" s="8">
        <v>520</v>
      </c>
      <c r="J11" s="8">
        <v>94</v>
      </c>
      <c r="K11" s="8">
        <v>0</v>
      </c>
      <c r="L11" s="8">
        <v>36</v>
      </c>
      <c r="M11" s="8">
        <v>27</v>
      </c>
      <c r="N11" s="8">
        <v>55</v>
      </c>
      <c r="O11" s="8">
        <v>27</v>
      </c>
      <c r="P11" s="8">
        <v>27</v>
      </c>
      <c r="Q11" s="8">
        <v>27</v>
      </c>
      <c r="R11" s="8">
        <f t="shared" si="0"/>
        <v>27</v>
      </c>
      <c r="S11" s="8"/>
    </row>
    <row r="12" spans="1:20" ht="15" customHeight="1" x14ac:dyDescent="0.2">
      <c r="A12" s="7">
        <v>45048</v>
      </c>
      <c r="B12" t="s">
        <v>17</v>
      </c>
      <c r="C12" t="s">
        <v>18</v>
      </c>
      <c r="D12" t="s">
        <v>194</v>
      </c>
      <c r="E12" t="s">
        <v>21</v>
      </c>
      <c r="F12" s="3">
        <v>51.467660000000002</v>
      </c>
      <c r="G12" s="3">
        <v>0.24176</v>
      </c>
      <c r="H12">
        <v>3</v>
      </c>
      <c r="I12" s="8">
        <v>430</v>
      </c>
      <c r="J12" s="8">
        <v>55</v>
      </c>
      <c r="K12" s="8">
        <v>0</v>
      </c>
      <c r="L12" s="8">
        <v>46</v>
      </c>
      <c r="M12" s="8">
        <v>33</v>
      </c>
      <c r="N12" s="8">
        <v>68</v>
      </c>
      <c r="O12" s="8">
        <v>43</v>
      </c>
      <c r="P12" s="8">
        <v>43</v>
      </c>
      <c r="Q12" s="8">
        <v>43</v>
      </c>
      <c r="R12" s="8">
        <f t="shared" si="0"/>
        <v>33</v>
      </c>
      <c r="S12" s="8"/>
    </row>
    <row r="13" spans="1:20" ht="15" customHeight="1" x14ac:dyDescent="0.2">
      <c r="A13" s="7">
        <v>45048</v>
      </c>
      <c r="B13" t="s">
        <v>17</v>
      </c>
      <c r="C13" t="s">
        <v>18</v>
      </c>
      <c r="D13" t="s">
        <v>195</v>
      </c>
      <c r="E13" t="s">
        <v>26</v>
      </c>
      <c r="F13" s="3">
        <v>51.466439999999999</v>
      </c>
      <c r="G13" s="3">
        <v>0.24168999999999999</v>
      </c>
      <c r="H13">
        <v>3</v>
      </c>
      <c r="I13" s="8">
        <v>537</v>
      </c>
      <c r="J13" s="8">
        <v>80</v>
      </c>
      <c r="K13" s="8">
        <v>0</v>
      </c>
      <c r="L13" s="8">
        <v>0</v>
      </c>
      <c r="M13" s="8">
        <v>32</v>
      </c>
      <c r="N13" s="8">
        <v>34</v>
      </c>
      <c r="O13" s="8">
        <v>14</v>
      </c>
      <c r="P13" s="8">
        <v>14</v>
      </c>
      <c r="Q13" s="8">
        <v>14</v>
      </c>
      <c r="R13" s="8">
        <f t="shared" si="0"/>
        <v>32</v>
      </c>
      <c r="S13" s="8"/>
    </row>
    <row r="14" spans="1:20" ht="15" customHeight="1" x14ac:dyDescent="0.2">
      <c r="A14" s="7">
        <v>45048</v>
      </c>
      <c r="B14" t="s">
        <v>17</v>
      </c>
      <c r="C14" t="s">
        <v>18</v>
      </c>
      <c r="D14" t="s">
        <v>196</v>
      </c>
      <c r="E14" t="s">
        <v>21</v>
      </c>
      <c r="F14" s="3">
        <v>51.468049999999998</v>
      </c>
      <c r="G14" s="3">
        <v>0.2429</v>
      </c>
      <c r="H14">
        <v>3</v>
      </c>
      <c r="I14" s="8">
        <v>350</v>
      </c>
      <c r="J14" s="8">
        <v>107</v>
      </c>
      <c r="K14" s="8">
        <v>0</v>
      </c>
      <c r="L14" s="8">
        <v>13</v>
      </c>
      <c r="M14" s="8">
        <v>135</v>
      </c>
      <c r="N14" s="8">
        <v>83</v>
      </c>
      <c r="O14" s="8">
        <v>29</v>
      </c>
      <c r="P14" s="8">
        <v>29</v>
      </c>
      <c r="Q14" s="8">
        <v>29</v>
      </c>
      <c r="R14" s="8">
        <f t="shared" si="0"/>
        <v>83</v>
      </c>
      <c r="S14" s="8"/>
    </row>
    <row r="15" spans="1:20" ht="15" customHeight="1" x14ac:dyDescent="0.2">
      <c r="A15" s="7">
        <v>45048</v>
      </c>
      <c r="B15" t="s">
        <v>17</v>
      </c>
      <c r="C15" t="s">
        <v>18</v>
      </c>
      <c r="D15" t="s">
        <v>197</v>
      </c>
      <c r="E15" t="s">
        <v>24</v>
      </c>
      <c r="F15" s="3">
        <v>51.468600000000002</v>
      </c>
      <c r="G15" s="3">
        <v>0.24451999999999999</v>
      </c>
      <c r="H15">
        <v>3</v>
      </c>
      <c r="I15" s="8">
        <v>225</v>
      </c>
      <c r="J15" s="8">
        <v>57</v>
      </c>
      <c r="K15" s="8">
        <v>0</v>
      </c>
      <c r="L15" s="8">
        <v>18</v>
      </c>
      <c r="M15" s="8">
        <v>31</v>
      </c>
      <c r="N15" s="8">
        <v>95</v>
      </c>
      <c r="O15" s="8">
        <v>34</v>
      </c>
      <c r="P15" s="8">
        <v>34</v>
      </c>
      <c r="Q15" s="8">
        <v>34</v>
      </c>
      <c r="R15" s="8">
        <f t="shared" si="0"/>
        <v>31</v>
      </c>
      <c r="S15" s="8"/>
    </row>
    <row r="16" spans="1:20" ht="15" customHeight="1" x14ac:dyDescent="0.2">
      <c r="A16" s="7">
        <v>45048</v>
      </c>
      <c r="B16" t="s">
        <v>17</v>
      </c>
      <c r="C16" t="s">
        <v>18</v>
      </c>
      <c r="D16" t="s">
        <v>198</v>
      </c>
      <c r="E16" t="s">
        <v>24</v>
      </c>
      <c r="F16" s="3">
        <v>51.467730000000003</v>
      </c>
      <c r="G16" s="3">
        <v>0.24432000000000001</v>
      </c>
      <c r="H16">
        <v>3</v>
      </c>
      <c r="I16" s="8">
        <v>303</v>
      </c>
      <c r="J16" s="8">
        <v>84</v>
      </c>
      <c r="K16" s="8">
        <v>0</v>
      </c>
      <c r="L16" s="8">
        <v>8</v>
      </c>
      <c r="M16" s="8">
        <v>117</v>
      </c>
      <c r="N16" s="8">
        <v>16</v>
      </c>
      <c r="O16" s="8">
        <v>9</v>
      </c>
      <c r="P16" s="8">
        <v>9</v>
      </c>
      <c r="Q16" s="8">
        <v>9</v>
      </c>
      <c r="R16" s="8">
        <f t="shared" si="0"/>
        <v>16</v>
      </c>
      <c r="S16" s="8"/>
    </row>
    <row r="17" spans="1:20" ht="15" customHeight="1" x14ac:dyDescent="0.2">
      <c r="A17" s="7">
        <v>45048</v>
      </c>
      <c r="B17" t="s">
        <v>17</v>
      </c>
      <c r="C17" t="s">
        <v>18</v>
      </c>
      <c r="D17" t="s">
        <v>199</v>
      </c>
      <c r="E17" t="s">
        <v>21</v>
      </c>
      <c r="F17" s="3">
        <v>51.466239999999999</v>
      </c>
      <c r="G17" s="3">
        <v>0.24302000000000001</v>
      </c>
      <c r="H17">
        <v>3</v>
      </c>
      <c r="I17" s="8">
        <v>490</v>
      </c>
      <c r="J17" s="8">
        <v>99</v>
      </c>
      <c r="K17" s="8">
        <v>0</v>
      </c>
      <c r="L17" s="8">
        <v>17</v>
      </c>
      <c r="M17" s="8">
        <v>17</v>
      </c>
      <c r="N17" s="8">
        <v>86</v>
      </c>
      <c r="O17" s="8">
        <v>15</v>
      </c>
      <c r="P17" s="8">
        <v>15</v>
      </c>
      <c r="Q17" s="8">
        <v>15</v>
      </c>
      <c r="R17" s="8">
        <f t="shared" si="0"/>
        <v>17</v>
      </c>
      <c r="S17" s="8"/>
    </row>
    <row r="18" spans="1:20" ht="15" customHeight="1" x14ac:dyDescent="0.2">
      <c r="A18" s="7">
        <v>45048</v>
      </c>
      <c r="B18" t="s">
        <v>17</v>
      </c>
      <c r="C18" t="s">
        <v>18</v>
      </c>
      <c r="D18" t="s">
        <v>200</v>
      </c>
      <c r="E18" t="s">
        <v>19</v>
      </c>
      <c r="F18" s="3">
        <v>51.466709999999999</v>
      </c>
      <c r="G18" s="3">
        <v>0.24396999999999999</v>
      </c>
      <c r="H18">
        <v>3</v>
      </c>
      <c r="I18" s="8">
        <v>409</v>
      </c>
      <c r="J18" s="8">
        <v>132</v>
      </c>
      <c r="K18" s="8">
        <v>0</v>
      </c>
      <c r="L18" s="8">
        <v>56</v>
      </c>
      <c r="M18" s="8">
        <v>101</v>
      </c>
      <c r="N18" s="8">
        <v>56</v>
      </c>
      <c r="O18" s="8">
        <v>32</v>
      </c>
      <c r="P18" s="8">
        <v>32</v>
      </c>
      <c r="Q18" s="8">
        <v>32</v>
      </c>
      <c r="R18" s="8">
        <f t="shared" si="0"/>
        <v>56</v>
      </c>
      <c r="S18" s="8"/>
    </row>
    <row r="19" spans="1:20" ht="15" customHeight="1" x14ac:dyDescent="0.2">
      <c r="A19" s="7">
        <v>45048</v>
      </c>
      <c r="B19" t="s">
        <v>17</v>
      </c>
      <c r="C19" t="s">
        <v>18</v>
      </c>
      <c r="D19" t="s">
        <v>201</v>
      </c>
      <c r="E19" t="s">
        <v>21</v>
      </c>
      <c r="F19" s="3">
        <v>51.465870000000002</v>
      </c>
      <c r="G19" s="3">
        <v>0.24393999999999999</v>
      </c>
      <c r="H19">
        <v>3</v>
      </c>
      <c r="I19" s="8">
        <v>493</v>
      </c>
      <c r="J19" s="8">
        <v>40</v>
      </c>
      <c r="K19" s="8">
        <v>0</v>
      </c>
      <c r="L19" s="8">
        <v>39</v>
      </c>
      <c r="M19" s="8">
        <v>41</v>
      </c>
      <c r="N19" s="8">
        <v>145</v>
      </c>
      <c r="O19" s="8">
        <v>41</v>
      </c>
      <c r="P19" s="8">
        <v>41</v>
      </c>
      <c r="Q19" s="8">
        <v>41</v>
      </c>
      <c r="R19" s="8">
        <f t="shared" si="0"/>
        <v>41</v>
      </c>
      <c r="S19" s="8"/>
    </row>
    <row r="20" spans="1:20" ht="15" customHeight="1" x14ac:dyDescent="0.2">
      <c r="A20" s="7">
        <v>45048</v>
      </c>
      <c r="B20" t="s">
        <v>17</v>
      </c>
      <c r="C20" t="s">
        <v>18</v>
      </c>
      <c r="D20" t="s">
        <v>202</v>
      </c>
      <c r="E20" t="s">
        <v>26</v>
      </c>
      <c r="F20" s="3">
        <v>51.471310000000003</v>
      </c>
      <c r="G20" s="3">
        <v>0.24412</v>
      </c>
      <c r="H20">
        <v>3</v>
      </c>
      <c r="I20" s="8">
        <v>9</v>
      </c>
      <c r="J20" s="8">
        <v>32</v>
      </c>
      <c r="K20" s="8">
        <v>82</v>
      </c>
      <c r="L20" s="8">
        <v>82</v>
      </c>
      <c r="M20" s="8">
        <v>52</v>
      </c>
      <c r="N20" s="8">
        <v>358</v>
      </c>
      <c r="O20" s="8">
        <v>20</v>
      </c>
      <c r="P20" s="8">
        <v>20</v>
      </c>
      <c r="Q20" s="8">
        <v>20</v>
      </c>
      <c r="R20" s="8">
        <f t="shared" si="0"/>
        <v>52</v>
      </c>
      <c r="S20" s="8"/>
    </row>
    <row r="21" spans="1:20" ht="15" customHeight="1" x14ac:dyDescent="0.2">
      <c r="A21" s="7">
        <v>45047</v>
      </c>
      <c r="B21" t="s">
        <v>27</v>
      </c>
      <c r="C21" t="s">
        <v>18</v>
      </c>
      <c r="D21" t="s">
        <v>203</v>
      </c>
      <c r="E21" t="s">
        <v>28</v>
      </c>
      <c r="F21" s="3">
        <v>51.4146</v>
      </c>
      <c r="G21" s="3">
        <v>0.65258000000000005</v>
      </c>
      <c r="H21">
        <v>3</v>
      </c>
      <c r="I21" s="8">
        <v>404</v>
      </c>
      <c r="J21" s="8">
        <v>175</v>
      </c>
      <c r="K21" s="8">
        <v>20</v>
      </c>
      <c r="L21" s="8">
        <v>20</v>
      </c>
      <c r="M21" s="8">
        <v>180</v>
      </c>
      <c r="N21" s="8">
        <v>1520</v>
      </c>
      <c r="O21" s="8">
        <v>175</v>
      </c>
      <c r="P21" s="8">
        <v>175</v>
      </c>
      <c r="Q21" s="8">
        <v>175</v>
      </c>
      <c r="R21" s="8">
        <f t="shared" si="0"/>
        <v>180</v>
      </c>
      <c r="S21" s="8"/>
    </row>
    <row r="22" spans="1:20" ht="15" customHeight="1" x14ac:dyDescent="0.2">
      <c r="A22" s="7">
        <v>45047</v>
      </c>
      <c r="B22" t="s">
        <v>27</v>
      </c>
      <c r="C22" t="s">
        <v>18</v>
      </c>
      <c r="D22" t="s">
        <v>204</v>
      </c>
      <c r="E22" t="s">
        <v>19</v>
      </c>
      <c r="F22" s="3">
        <v>51.414709999999999</v>
      </c>
      <c r="G22" s="3">
        <v>0.65095000000000003</v>
      </c>
      <c r="H22">
        <v>8</v>
      </c>
      <c r="I22" s="8">
        <v>195</v>
      </c>
      <c r="J22" s="8">
        <v>175</v>
      </c>
      <c r="K22" s="8">
        <v>0</v>
      </c>
      <c r="L22" s="8">
        <v>20</v>
      </c>
      <c r="M22" s="8">
        <v>280</v>
      </c>
      <c r="N22" s="8">
        <v>1535</v>
      </c>
      <c r="O22" s="8">
        <v>188</v>
      </c>
      <c r="P22" s="8">
        <v>188</v>
      </c>
      <c r="Q22" s="8">
        <v>188</v>
      </c>
      <c r="R22" s="8">
        <f t="shared" si="0"/>
        <v>280</v>
      </c>
      <c r="S22" s="8"/>
    </row>
    <row r="23" spans="1:20" ht="15" customHeight="1" x14ac:dyDescent="0.2">
      <c r="A23" s="7">
        <v>45047</v>
      </c>
      <c r="B23" t="s">
        <v>27</v>
      </c>
      <c r="C23" t="s">
        <v>18</v>
      </c>
      <c r="D23" t="s">
        <v>205</v>
      </c>
      <c r="E23" t="s">
        <v>29</v>
      </c>
      <c r="F23" s="3">
        <v>51.413829999999997</v>
      </c>
      <c r="G23" s="3">
        <v>0.65188999999999997</v>
      </c>
      <c r="H23">
        <v>5</v>
      </c>
      <c r="I23" s="8">
        <v>200</v>
      </c>
      <c r="J23" s="8">
        <v>210</v>
      </c>
      <c r="K23" s="8">
        <v>0</v>
      </c>
      <c r="L23" s="8">
        <v>20</v>
      </c>
      <c r="M23" s="8">
        <v>260</v>
      </c>
      <c r="N23" s="8">
        <v>1460</v>
      </c>
      <c r="O23" s="8">
        <v>266</v>
      </c>
      <c r="P23" s="8">
        <v>266</v>
      </c>
      <c r="Q23" s="8">
        <v>266</v>
      </c>
      <c r="R23" s="8">
        <f t="shared" si="0"/>
        <v>260</v>
      </c>
      <c r="S23" s="8"/>
    </row>
    <row r="24" spans="1:20" ht="15" customHeight="1" x14ac:dyDescent="0.2">
      <c r="A24" s="7">
        <v>45047</v>
      </c>
      <c r="B24" t="s">
        <v>27</v>
      </c>
      <c r="C24" t="s">
        <v>18</v>
      </c>
      <c r="D24" t="s">
        <v>206</v>
      </c>
      <c r="E24" t="s">
        <v>19</v>
      </c>
      <c r="F24" s="3">
        <v>51.414470000000001</v>
      </c>
      <c r="G24" s="3">
        <v>0.64944999999999997</v>
      </c>
      <c r="H24">
        <v>5</v>
      </c>
      <c r="I24" s="8">
        <v>110</v>
      </c>
      <c r="J24" s="8">
        <v>95</v>
      </c>
      <c r="K24" s="8">
        <v>0</v>
      </c>
      <c r="L24" s="8">
        <v>27</v>
      </c>
      <c r="M24" s="8">
        <v>240</v>
      </c>
      <c r="N24" s="8">
        <v>1570</v>
      </c>
      <c r="O24" s="8">
        <v>70</v>
      </c>
      <c r="P24" s="8">
        <v>184</v>
      </c>
      <c r="Q24" s="8">
        <v>70</v>
      </c>
      <c r="R24" s="8">
        <f t="shared" si="0"/>
        <v>240</v>
      </c>
      <c r="S24" s="8"/>
      <c r="T24" t="s">
        <v>30</v>
      </c>
    </row>
    <row r="25" spans="1:20" ht="15" customHeight="1" x14ac:dyDescent="0.2">
      <c r="A25" s="7">
        <v>45047</v>
      </c>
      <c r="B25" t="s">
        <v>27</v>
      </c>
      <c r="C25" t="s">
        <v>18</v>
      </c>
      <c r="D25" t="s">
        <v>207</v>
      </c>
      <c r="E25" t="s">
        <v>31</v>
      </c>
      <c r="F25" s="3">
        <v>51.414079999999998</v>
      </c>
      <c r="G25" s="3">
        <v>0.64797000000000005</v>
      </c>
      <c r="H25">
        <v>4</v>
      </c>
      <c r="I25" s="8">
        <v>50</v>
      </c>
      <c r="J25" s="8">
        <v>10</v>
      </c>
      <c r="K25" s="8">
        <v>0</v>
      </c>
      <c r="L25" s="8">
        <v>10</v>
      </c>
      <c r="M25" s="8">
        <v>280</v>
      </c>
      <c r="N25" s="8">
        <v>1600</v>
      </c>
      <c r="O25" s="8">
        <v>15</v>
      </c>
      <c r="P25" s="8">
        <v>239</v>
      </c>
      <c r="Q25" s="8">
        <v>15</v>
      </c>
      <c r="R25" s="8">
        <f t="shared" si="0"/>
        <v>280</v>
      </c>
      <c r="S25" s="8"/>
      <c r="T25" t="s">
        <v>30</v>
      </c>
    </row>
    <row r="26" spans="1:20" ht="15" customHeight="1" x14ac:dyDescent="0.2">
      <c r="A26" s="7">
        <v>45047</v>
      </c>
      <c r="B26" t="s">
        <v>27</v>
      </c>
      <c r="C26" t="s">
        <v>18</v>
      </c>
      <c r="D26" t="s">
        <v>208</v>
      </c>
      <c r="E26" t="s">
        <v>32</v>
      </c>
      <c r="F26" s="3">
        <v>51.413580000000003</v>
      </c>
      <c r="G26" s="3">
        <v>0.64895000000000003</v>
      </c>
      <c r="H26">
        <v>5</v>
      </c>
      <c r="I26" s="8">
        <v>20</v>
      </c>
      <c r="J26" s="8">
        <v>100</v>
      </c>
      <c r="K26" s="8">
        <v>0</v>
      </c>
      <c r="L26" s="8">
        <v>20</v>
      </c>
      <c r="M26" s="8">
        <v>340</v>
      </c>
      <c r="N26" s="8">
        <v>1500</v>
      </c>
      <c r="O26" s="8">
        <v>100</v>
      </c>
      <c r="P26" s="8">
        <v>282</v>
      </c>
      <c r="Q26" s="8">
        <v>100</v>
      </c>
      <c r="R26" s="8">
        <f t="shared" si="0"/>
        <v>340</v>
      </c>
      <c r="S26" s="8"/>
      <c r="T26" t="s">
        <v>30</v>
      </c>
    </row>
    <row r="27" spans="1:20" ht="15" customHeight="1" x14ac:dyDescent="0.2">
      <c r="A27" s="7">
        <v>45047</v>
      </c>
      <c r="B27" t="s">
        <v>27</v>
      </c>
      <c r="C27" t="s">
        <v>18</v>
      </c>
      <c r="D27" t="s">
        <v>209</v>
      </c>
      <c r="E27" t="s">
        <v>33</v>
      </c>
      <c r="F27" s="3">
        <v>51.413060000000002</v>
      </c>
      <c r="G27" s="3">
        <v>0.65134000000000003</v>
      </c>
      <c r="H27">
        <v>3</v>
      </c>
      <c r="I27" s="8">
        <v>155</v>
      </c>
      <c r="J27" s="8">
        <v>245</v>
      </c>
      <c r="K27" s="8">
        <v>43</v>
      </c>
      <c r="L27" s="8">
        <v>43</v>
      </c>
      <c r="M27" s="8">
        <v>355</v>
      </c>
      <c r="N27" s="8">
        <v>1365</v>
      </c>
      <c r="O27" s="8">
        <v>320</v>
      </c>
      <c r="P27" s="8">
        <v>320</v>
      </c>
      <c r="Q27" s="8">
        <v>320</v>
      </c>
      <c r="R27" s="8">
        <f t="shared" si="0"/>
        <v>355</v>
      </c>
      <c r="S27" s="8"/>
    </row>
    <row r="28" spans="1:20" ht="15" customHeight="1" x14ac:dyDescent="0.2">
      <c r="A28" s="7">
        <v>45047</v>
      </c>
      <c r="B28" t="s">
        <v>27</v>
      </c>
      <c r="C28" t="s">
        <v>18</v>
      </c>
      <c r="D28" t="s">
        <v>210</v>
      </c>
      <c r="E28" t="s">
        <v>34</v>
      </c>
      <c r="F28" s="3">
        <v>51.412950000000002</v>
      </c>
      <c r="G28" s="3">
        <v>0.65015000000000001</v>
      </c>
      <c r="H28">
        <v>5</v>
      </c>
      <c r="I28" s="8">
        <v>65</v>
      </c>
      <c r="J28" s="8">
        <v>350</v>
      </c>
      <c r="K28" s="8">
        <v>0</v>
      </c>
      <c r="L28" s="8">
        <v>53</v>
      </c>
      <c r="M28" s="8">
        <v>465</v>
      </c>
      <c r="N28" s="8">
        <v>1410</v>
      </c>
      <c r="O28" s="8">
        <v>400</v>
      </c>
      <c r="P28" s="8">
        <v>400</v>
      </c>
      <c r="Q28" s="8">
        <v>400</v>
      </c>
      <c r="R28" s="8">
        <f t="shared" si="0"/>
        <v>465</v>
      </c>
      <c r="S28" s="8"/>
    </row>
    <row r="29" spans="1:20" ht="15" customHeight="1" x14ac:dyDescent="0.2">
      <c r="A29" s="7">
        <v>45047</v>
      </c>
      <c r="B29" t="s">
        <v>27</v>
      </c>
      <c r="C29" t="s">
        <v>18</v>
      </c>
      <c r="D29" t="s">
        <v>211</v>
      </c>
      <c r="E29" t="s">
        <v>29</v>
      </c>
      <c r="F29" s="3">
        <v>51.413780000000003</v>
      </c>
      <c r="G29" s="3">
        <v>0.64383000000000001</v>
      </c>
      <c r="H29">
        <v>5</v>
      </c>
      <c r="I29" s="8">
        <v>238</v>
      </c>
      <c r="J29" s="8">
        <v>140</v>
      </c>
      <c r="K29" s="8">
        <v>10</v>
      </c>
      <c r="L29" s="8">
        <v>10</v>
      </c>
      <c r="M29" s="8">
        <v>235</v>
      </c>
      <c r="N29" s="8">
        <v>1670</v>
      </c>
      <c r="O29" s="8">
        <v>225</v>
      </c>
      <c r="P29" s="8">
        <v>225</v>
      </c>
      <c r="Q29" s="8">
        <v>225</v>
      </c>
      <c r="R29" s="8">
        <f t="shared" si="0"/>
        <v>235</v>
      </c>
      <c r="S29" s="8"/>
    </row>
    <row r="30" spans="1:20" ht="15" customHeight="1" x14ac:dyDescent="0.2">
      <c r="A30" s="7">
        <v>45047</v>
      </c>
      <c r="B30" t="s">
        <v>27</v>
      </c>
      <c r="C30" t="s">
        <v>18</v>
      </c>
      <c r="D30" t="s">
        <v>212</v>
      </c>
      <c r="E30" t="s">
        <v>29</v>
      </c>
      <c r="F30" s="3">
        <v>51.413649999999997</v>
      </c>
      <c r="G30" s="3">
        <v>0.64237</v>
      </c>
      <c r="H30">
        <v>7</v>
      </c>
      <c r="I30" s="8">
        <v>335</v>
      </c>
      <c r="J30" s="8">
        <v>80</v>
      </c>
      <c r="K30" s="8">
        <v>0</v>
      </c>
      <c r="L30" s="8">
        <v>25</v>
      </c>
      <c r="M30" s="8">
        <v>175</v>
      </c>
      <c r="N30" s="8">
        <v>1680</v>
      </c>
      <c r="O30" s="8">
        <v>180</v>
      </c>
      <c r="P30" s="8">
        <v>180</v>
      </c>
      <c r="Q30" s="8">
        <v>180</v>
      </c>
      <c r="R30" s="8">
        <f t="shared" si="0"/>
        <v>175</v>
      </c>
      <c r="S30" s="8"/>
    </row>
    <row r="31" spans="1:20" ht="15" customHeight="1" x14ac:dyDescent="0.2">
      <c r="A31" s="7">
        <v>45047</v>
      </c>
      <c r="B31" t="s">
        <v>27</v>
      </c>
      <c r="C31" t="s">
        <v>18</v>
      </c>
      <c r="D31" t="s">
        <v>213</v>
      </c>
      <c r="E31" t="s">
        <v>33</v>
      </c>
      <c r="F31" s="3">
        <v>51.412990000000001</v>
      </c>
      <c r="G31" s="3">
        <v>0.64329000000000003</v>
      </c>
      <c r="H31">
        <v>4</v>
      </c>
      <c r="I31" s="8">
        <v>275</v>
      </c>
      <c r="J31" s="8">
        <v>180</v>
      </c>
      <c r="K31" s="8">
        <v>20</v>
      </c>
      <c r="L31" s="8">
        <v>20</v>
      </c>
      <c r="M31" s="8">
        <v>265</v>
      </c>
      <c r="N31" s="8">
        <v>1590</v>
      </c>
      <c r="O31" s="8">
        <v>270</v>
      </c>
      <c r="P31" s="8">
        <v>270</v>
      </c>
      <c r="Q31" s="8">
        <v>270</v>
      </c>
      <c r="R31" s="8">
        <f t="shared" si="0"/>
        <v>265</v>
      </c>
      <c r="S31" s="8"/>
    </row>
    <row r="32" spans="1:20" ht="15" customHeight="1" x14ac:dyDescent="0.2">
      <c r="A32" s="7">
        <v>45047</v>
      </c>
      <c r="B32" t="s">
        <v>27</v>
      </c>
      <c r="C32" t="s">
        <v>18</v>
      </c>
      <c r="D32" t="s">
        <v>214</v>
      </c>
      <c r="E32" t="s">
        <v>33</v>
      </c>
      <c r="F32" s="3">
        <v>51.413420000000002</v>
      </c>
      <c r="G32" s="3">
        <v>0.64107000000000003</v>
      </c>
      <c r="H32">
        <v>5</v>
      </c>
      <c r="I32" s="8">
        <v>327</v>
      </c>
      <c r="J32" s="8">
        <v>140</v>
      </c>
      <c r="K32" s="8">
        <v>25</v>
      </c>
      <c r="L32" s="8">
        <v>25</v>
      </c>
      <c r="M32" s="8">
        <v>95</v>
      </c>
      <c r="N32" s="8">
        <v>1730</v>
      </c>
      <c r="O32" s="8">
        <v>110</v>
      </c>
      <c r="P32" s="8">
        <v>110</v>
      </c>
      <c r="Q32" s="8">
        <v>110</v>
      </c>
      <c r="R32" s="8">
        <f t="shared" si="0"/>
        <v>95</v>
      </c>
      <c r="S32" s="8"/>
    </row>
    <row r="33" spans="1:20" ht="15" customHeight="1" x14ac:dyDescent="0.2">
      <c r="A33" s="7">
        <v>45047</v>
      </c>
      <c r="B33" t="s">
        <v>27</v>
      </c>
      <c r="C33" t="s">
        <v>18</v>
      </c>
      <c r="D33" t="s">
        <v>215</v>
      </c>
      <c r="E33" t="s">
        <v>29</v>
      </c>
      <c r="F33" s="3">
        <v>51.41328</v>
      </c>
      <c r="G33" s="3">
        <v>0.63944999999999996</v>
      </c>
      <c r="H33">
        <v>5</v>
      </c>
      <c r="I33" s="8">
        <v>250</v>
      </c>
      <c r="J33" s="8">
        <v>110</v>
      </c>
      <c r="K33" s="8">
        <v>0</v>
      </c>
      <c r="L33" s="8">
        <v>55</v>
      </c>
      <c r="M33" s="8">
        <v>55</v>
      </c>
      <c r="N33" s="8">
        <v>1780</v>
      </c>
      <c r="O33" s="8">
        <v>45</v>
      </c>
      <c r="P33" s="8">
        <v>45</v>
      </c>
      <c r="Q33" s="8">
        <v>45</v>
      </c>
      <c r="R33" s="8">
        <f t="shared" si="0"/>
        <v>55</v>
      </c>
      <c r="S33" s="8"/>
    </row>
    <row r="34" spans="1:20" ht="15" customHeight="1" x14ac:dyDescent="0.2">
      <c r="A34" s="7">
        <v>45047</v>
      </c>
      <c r="B34" t="s">
        <v>27</v>
      </c>
      <c r="C34" t="s">
        <v>18</v>
      </c>
      <c r="D34" t="s">
        <v>216</v>
      </c>
      <c r="E34" t="s">
        <v>29</v>
      </c>
      <c r="F34" s="3">
        <v>51.412750000000003</v>
      </c>
      <c r="G34" s="3">
        <v>0.64051999999999998</v>
      </c>
      <c r="H34">
        <v>7</v>
      </c>
      <c r="I34" s="8">
        <v>350</v>
      </c>
      <c r="J34" s="8">
        <v>145</v>
      </c>
      <c r="K34" s="8">
        <v>0</v>
      </c>
      <c r="L34" s="8">
        <v>55</v>
      </c>
      <c r="M34" s="8">
        <v>110</v>
      </c>
      <c r="N34" s="8">
        <v>1660</v>
      </c>
      <c r="O34" s="8">
        <v>110</v>
      </c>
      <c r="P34" s="8">
        <v>110</v>
      </c>
      <c r="Q34" s="8">
        <v>110</v>
      </c>
      <c r="R34" s="8">
        <f t="shared" si="0"/>
        <v>110</v>
      </c>
      <c r="S34" s="8"/>
    </row>
    <row r="35" spans="1:20" ht="15" customHeight="1" x14ac:dyDescent="0.2">
      <c r="A35" s="7">
        <v>45047</v>
      </c>
      <c r="B35" t="s">
        <v>27</v>
      </c>
      <c r="C35" t="s">
        <v>18</v>
      </c>
      <c r="D35" t="s">
        <v>217</v>
      </c>
      <c r="E35" t="s">
        <v>33</v>
      </c>
      <c r="F35" s="3">
        <v>51.412129999999998</v>
      </c>
      <c r="G35" s="3">
        <v>0.64278999999999997</v>
      </c>
      <c r="H35">
        <v>3</v>
      </c>
      <c r="I35" s="8">
        <v>335</v>
      </c>
      <c r="J35" s="8">
        <v>160</v>
      </c>
      <c r="K35" s="8">
        <v>63</v>
      </c>
      <c r="L35" s="8">
        <v>63</v>
      </c>
      <c r="M35" s="8">
        <v>250</v>
      </c>
      <c r="N35" s="8">
        <v>1535</v>
      </c>
      <c r="O35" s="8">
        <v>255</v>
      </c>
      <c r="P35" s="8">
        <v>255</v>
      </c>
      <c r="Q35" s="8">
        <v>255</v>
      </c>
      <c r="R35" s="8">
        <f t="shared" si="0"/>
        <v>250</v>
      </c>
      <c r="S35" s="8"/>
    </row>
    <row r="36" spans="1:20" ht="15" customHeight="1" x14ac:dyDescent="0.2">
      <c r="A36" s="7">
        <v>45047</v>
      </c>
      <c r="B36" t="s">
        <v>27</v>
      </c>
      <c r="C36" t="s">
        <v>18</v>
      </c>
      <c r="D36" t="s">
        <v>218</v>
      </c>
      <c r="E36" t="s">
        <v>21</v>
      </c>
      <c r="F36" s="3">
        <v>51.411999999999999</v>
      </c>
      <c r="G36" s="3">
        <v>0.64151999999999998</v>
      </c>
      <c r="H36">
        <v>6</v>
      </c>
      <c r="I36" s="8">
        <v>440</v>
      </c>
      <c r="J36" s="8">
        <v>124</v>
      </c>
      <c r="K36" s="8">
        <v>0</v>
      </c>
      <c r="L36" s="8">
        <v>35</v>
      </c>
      <c r="M36" s="8">
        <v>150</v>
      </c>
      <c r="N36" s="8">
        <v>1670</v>
      </c>
      <c r="O36" s="8">
        <v>125</v>
      </c>
      <c r="P36" s="8">
        <v>170</v>
      </c>
      <c r="Q36" s="8">
        <v>125</v>
      </c>
      <c r="R36" s="8">
        <f t="shared" si="0"/>
        <v>150</v>
      </c>
      <c r="S36" s="8"/>
      <c r="T36" t="s">
        <v>35</v>
      </c>
    </row>
    <row r="37" spans="1:20" ht="15" customHeight="1" x14ac:dyDescent="0.2">
      <c r="A37" s="7">
        <v>45047</v>
      </c>
      <c r="B37" t="s">
        <v>27</v>
      </c>
      <c r="C37" t="s">
        <v>18</v>
      </c>
      <c r="D37" t="s">
        <v>219</v>
      </c>
      <c r="E37" t="s">
        <v>25</v>
      </c>
      <c r="F37" s="3">
        <v>51.411160000000002</v>
      </c>
      <c r="G37" s="3">
        <v>0.64220999999999995</v>
      </c>
      <c r="H37">
        <v>5</v>
      </c>
      <c r="I37" s="8">
        <v>315</v>
      </c>
      <c r="J37" s="8">
        <v>75</v>
      </c>
      <c r="K37" s="8">
        <v>0</v>
      </c>
      <c r="L37" s="8">
        <v>5</v>
      </c>
      <c r="M37" s="8">
        <v>220</v>
      </c>
      <c r="N37" s="8">
        <v>1460</v>
      </c>
      <c r="O37" s="8">
        <v>75</v>
      </c>
      <c r="P37" s="8">
        <v>210</v>
      </c>
      <c r="Q37" s="8">
        <v>75</v>
      </c>
      <c r="R37" s="8">
        <f t="shared" si="0"/>
        <v>220</v>
      </c>
      <c r="S37" s="8"/>
      <c r="T37" t="s">
        <v>35</v>
      </c>
    </row>
    <row r="38" spans="1:20" ht="15" customHeight="1" x14ac:dyDescent="0.2">
      <c r="A38" s="7">
        <v>45047</v>
      </c>
      <c r="B38" t="s">
        <v>27</v>
      </c>
      <c r="C38" t="s">
        <v>18</v>
      </c>
      <c r="D38" t="s">
        <v>220</v>
      </c>
      <c r="E38" t="s">
        <v>20</v>
      </c>
      <c r="F38" s="3">
        <v>51.409239999999997</v>
      </c>
      <c r="G38" s="3">
        <v>0.64654</v>
      </c>
      <c r="H38">
        <v>7</v>
      </c>
      <c r="I38" s="8">
        <v>35</v>
      </c>
      <c r="J38" s="8">
        <v>227</v>
      </c>
      <c r="K38" s="8">
        <v>0</v>
      </c>
      <c r="L38" s="8">
        <v>51</v>
      </c>
      <c r="M38" s="8">
        <v>391</v>
      </c>
      <c r="N38" s="8">
        <v>1146</v>
      </c>
      <c r="O38" s="8">
        <v>320</v>
      </c>
      <c r="P38" s="8">
        <v>320</v>
      </c>
      <c r="Q38" s="8">
        <v>320</v>
      </c>
      <c r="R38" s="8">
        <f t="shared" si="0"/>
        <v>391</v>
      </c>
      <c r="S38" s="8"/>
    </row>
    <row r="39" spans="1:20" ht="15" customHeight="1" x14ac:dyDescent="0.2">
      <c r="A39" s="7">
        <v>45047</v>
      </c>
      <c r="B39" t="s">
        <v>27</v>
      </c>
      <c r="C39" t="s">
        <v>18</v>
      </c>
      <c r="D39" t="s">
        <v>221</v>
      </c>
      <c r="E39" t="s">
        <v>20</v>
      </c>
      <c r="F39" s="3">
        <v>51.409230000000001</v>
      </c>
      <c r="G39" s="3">
        <v>0.64517000000000002</v>
      </c>
      <c r="H39">
        <v>7</v>
      </c>
      <c r="I39" s="8">
        <v>130</v>
      </c>
      <c r="J39" s="8">
        <v>242</v>
      </c>
      <c r="K39" s="8">
        <v>0</v>
      </c>
      <c r="L39" s="8">
        <v>94</v>
      </c>
      <c r="M39" s="8">
        <v>360</v>
      </c>
      <c r="N39" s="8">
        <v>1185</v>
      </c>
      <c r="O39" s="8">
        <v>270</v>
      </c>
      <c r="P39" s="8">
        <v>375</v>
      </c>
      <c r="Q39" s="8">
        <v>270</v>
      </c>
      <c r="R39" s="8">
        <f t="shared" si="0"/>
        <v>360</v>
      </c>
      <c r="S39" s="8"/>
      <c r="T39" t="s">
        <v>36</v>
      </c>
    </row>
    <row r="40" spans="1:20" ht="15" customHeight="1" x14ac:dyDescent="0.2">
      <c r="A40" s="7">
        <v>45047</v>
      </c>
      <c r="B40" t="s">
        <v>27</v>
      </c>
      <c r="C40" t="s">
        <v>18</v>
      </c>
      <c r="D40" t="s">
        <v>222</v>
      </c>
      <c r="E40" t="s">
        <v>20</v>
      </c>
      <c r="F40" s="3">
        <v>51.408459999999998</v>
      </c>
      <c r="G40" s="3">
        <v>0.64620999999999995</v>
      </c>
      <c r="H40">
        <v>6</v>
      </c>
      <c r="I40" s="8">
        <v>69</v>
      </c>
      <c r="J40" s="8">
        <v>170</v>
      </c>
      <c r="K40" s="8">
        <v>0</v>
      </c>
      <c r="L40" s="8">
        <v>50</v>
      </c>
      <c r="M40" s="8">
        <v>292</v>
      </c>
      <c r="N40" s="8">
        <v>1074</v>
      </c>
      <c r="O40" s="8">
        <v>305</v>
      </c>
      <c r="P40" s="8">
        <v>305</v>
      </c>
      <c r="Q40" s="8">
        <v>305</v>
      </c>
      <c r="R40" s="8">
        <f t="shared" si="0"/>
        <v>292</v>
      </c>
      <c r="S40" s="8"/>
    </row>
    <row r="41" spans="1:20" ht="15" customHeight="1" x14ac:dyDescent="0.2">
      <c r="A41" s="7">
        <v>45047</v>
      </c>
      <c r="B41" t="s">
        <v>27</v>
      </c>
      <c r="C41" t="s">
        <v>18</v>
      </c>
      <c r="D41" t="s">
        <v>223</v>
      </c>
      <c r="E41" t="s">
        <v>37</v>
      </c>
      <c r="F41" s="3">
        <v>51.40795</v>
      </c>
      <c r="G41" s="3">
        <v>0.64851000000000003</v>
      </c>
      <c r="H41">
        <v>5</v>
      </c>
      <c r="I41" s="8">
        <v>90</v>
      </c>
      <c r="J41" s="8">
        <v>75</v>
      </c>
      <c r="K41" s="8">
        <v>5</v>
      </c>
      <c r="L41" s="8">
        <v>5</v>
      </c>
      <c r="M41" s="8">
        <v>214</v>
      </c>
      <c r="N41" s="8">
        <v>958</v>
      </c>
      <c r="O41" s="8">
        <v>185</v>
      </c>
      <c r="P41" s="8">
        <v>185</v>
      </c>
      <c r="Q41" s="8">
        <v>185</v>
      </c>
      <c r="R41" s="8">
        <f t="shared" si="0"/>
        <v>214</v>
      </c>
      <c r="S41" s="8"/>
    </row>
    <row r="42" spans="1:20" ht="15" customHeight="1" x14ac:dyDescent="0.2">
      <c r="A42" s="7">
        <v>45047</v>
      </c>
      <c r="B42" t="s">
        <v>27</v>
      </c>
      <c r="C42" t="s">
        <v>18</v>
      </c>
      <c r="D42" t="s">
        <v>224</v>
      </c>
      <c r="E42" t="s">
        <v>38</v>
      </c>
      <c r="F42" s="3">
        <v>51.407620000000001</v>
      </c>
      <c r="G42" s="3">
        <v>0.64695000000000003</v>
      </c>
      <c r="H42">
        <v>8</v>
      </c>
      <c r="I42" s="8">
        <v>69</v>
      </c>
      <c r="J42" s="8">
        <v>120</v>
      </c>
      <c r="K42" s="8">
        <v>0</v>
      </c>
      <c r="L42" s="8">
        <v>36</v>
      </c>
      <c r="M42" s="8">
        <v>195</v>
      </c>
      <c r="N42" s="8">
        <v>969</v>
      </c>
      <c r="O42" s="8">
        <v>200</v>
      </c>
      <c r="P42" s="8">
        <v>240</v>
      </c>
      <c r="Q42" s="8">
        <v>200</v>
      </c>
      <c r="R42" s="8">
        <f t="shared" si="0"/>
        <v>195</v>
      </c>
      <c r="S42" s="8"/>
    </row>
    <row r="43" spans="1:20" ht="15" customHeight="1" x14ac:dyDescent="0.2">
      <c r="A43" s="7">
        <v>45047</v>
      </c>
      <c r="B43" t="s">
        <v>27</v>
      </c>
      <c r="C43" t="s">
        <v>18</v>
      </c>
      <c r="D43" t="s">
        <v>225</v>
      </c>
      <c r="E43" t="s">
        <v>39</v>
      </c>
      <c r="F43" s="3">
        <v>51.40701</v>
      </c>
      <c r="G43" s="3">
        <v>0.64788000000000001</v>
      </c>
      <c r="H43">
        <v>5</v>
      </c>
      <c r="I43" s="8">
        <v>238</v>
      </c>
      <c r="J43" s="8">
        <v>82</v>
      </c>
      <c r="K43" s="8">
        <v>4</v>
      </c>
      <c r="L43" s="8">
        <v>4</v>
      </c>
      <c r="M43" s="8">
        <v>119</v>
      </c>
      <c r="N43" s="8">
        <v>881</v>
      </c>
      <c r="O43" s="8">
        <v>165</v>
      </c>
      <c r="P43" s="8">
        <v>165</v>
      </c>
      <c r="Q43" s="8">
        <v>165</v>
      </c>
      <c r="R43" s="8">
        <f t="shared" si="0"/>
        <v>119</v>
      </c>
      <c r="S43" s="8"/>
    </row>
    <row r="44" spans="1:20" ht="15" customHeight="1" x14ac:dyDescent="0.2">
      <c r="A44" s="7">
        <v>45047</v>
      </c>
      <c r="B44" t="s">
        <v>27</v>
      </c>
      <c r="C44" t="s">
        <v>18</v>
      </c>
      <c r="D44" t="s">
        <v>226</v>
      </c>
      <c r="E44" t="s">
        <v>21</v>
      </c>
      <c r="F44" s="3">
        <v>51.410400000000003</v>
      </c>
      <c r="G44" s="3">
        <v>0.64176999999999995</v>
      </c>
      <c r="H44">
        <v>5</v>
      </c>
      <c r="I44" s="8">
        <v>415</v>
      </c>
      <c r="J44" s="8">
        <v>50</v>
      </c>
      <c r="K44" s="8">
        <v>0</v>
      </c>
      <c r="L44" s="8">
        <v>45</v>
      </c>
      <c r="M44" s="8">
        <v>203</v>
      </c>
      <c r="N44" s="8">
        <v>1380</v>
      </c>
      <c r="O44" s="8">
        <v>50</v>
      </c>
      <c r="P44" s="8">
        <v>200</v>
      </c>
      <c r="Q44" s="8">
        <v>50</v>
      </c>
      <c r="R44" s="8">
        <f t="shared" si="0"/>
        <v>203</v>
      </c>
      <c r="S44" s="8"/>
      <c r="T44" t="s">
        <v>35</v>
      </c>
    </row>
    <row r="45" spans="1:20" ht="15" customHeight="1" x14ac:dyDescent="0.2">
      <c r="A45" s="7">
        <v>45047</v>
      </c>
      <c r="B45" t="s">
        <v>27</v>
      </c>
      <c r="C45" t="s">
        <v>18</v>
      </c>
      <c r="D45" t="s">
        <v>230</v>
      </c>
      <c r="E45" t="s">
        <v>40</v>
      </c>
      <c r="F45" s="3">
        <v>51.409329999999997</v>
      </c>
      <c r="G45" s="3">
        <v>0.64137999999999995</v>
      </c>
      <c r="H45">
        <v>4</v>
      </c>
      <c r="I45" s="8">
        <v>491</v>
      </c>
      <c r="J45" s="8">
        <v>25</v>
      </c>
      <c r="K45" s="8">
        <v>0</v>
      </c>
      <c r="L45" s="8">
        <v>75</v>
      </c>
      <c r="M45" s="8">
        <v>220</v>
      </c>
      <c r="N45" s="8">
        <v>1320</v>
      </c>
      <c r="O45" s="8">
        <v>5</v>
      </c>
      <c r="P45" s="8">
        <v>220</v>
      </c>
      <c r="Q45" s="8">
        <v>5</v>
      </c>
      <c r="R45" s="8">
        <f t="shared" si="0"/>
        <v>220</v>
      </c>
      <c r="S45" s="8"/>
      <c r="T45" t="s">
        <v>36</v>
      </c>
    </row>
    <row r="46" spans="1:20" ht="15" customHeight="1" x14ac:dyDescent="0.2">
      <c r="A46" s="7">
        <v>45047</v>
      </c>
      <c r="B46" t="s">
        <v>27</v>
      </c>
      <c r="C46" t="s">
        <v>18</v>
      </c>
      <c r="D46" t="s">
        <v>227</v>
      </c>
      <c r="E46" t="s">
        <v>41</v>
      </c>
      <c r="F46" s="3">
        <v>51.410290000000003</v>
      </c>
      <c r="G46" s="3">
        <v>0.64031000000000005</v>
      </c>
      <c r="H46">
        <v>7</v>
      </c>
      <c r="I46" s="8">
        <v>500</v>
      </c>
      <c r="J46" s="8">
        <v>25</v>
      </c>
      <c r="K46" s="8">
        <v>25</v>
      </c>
      <c r="L46" s="8">
        <v>25</v>
      </c>
      <c r="M46" s="8">
        <v>125</v>
      </c>
      <c r="N46" s="8">
        <v>1430</v>
      </c>
      <c r="O46" s="8">
        <v>5</v>
      </c>
      <c r="P46" s="8">
        <v>101</v>
      </c>
      <c r="Q46" s="8">
        <v>5</v>
      </c>
      <c r="R46" s="8">
        <f t="shared" si="0"/>
        <v>125</v>
      </c>
      <c r="S46" s="8"/>
    </row>
    <row r="47" spans="1:20" ht="15" customHeight="1" x14ac:dyDescent="0.2">
      <c r="A47" s="7">
        <v>45047</v>
      </c>
      <c r="B47" t="s">
        <v>27</v>
      </c>
      <c r="C47" t="s">
        <v>18</v>
      </c>
      <c r="D47" t="s">
        <v>228</v>
      </c>
      <c r="E47" t="s">
        <v>29</v>
      </c>
      <c r="F47" s="3">
        <v>51.412649999999999</v>
      </c>
      <c r="G47" s="3">
        <v>0.64707000000000003</v>
      </c>
      <c r="H47">
        <v>4</v>
      </c>
      <c r="I47" s="8">
        <v>10</v>
      </c>
      <c r="J47" s="8">
        <v>390</v>
      </c>
      <c r="K47" s="8">
        <v>0</v>
      </c>
      <c r="L47" s="8">
        <v>0</v>
      </c>
      <c r="M47" s="8">
        <v>470</v>
      </c>
      <c r="N47" s="8">
        <v>1450</v>
      </c>
      <c r="O47" s="8">
        <v>400</v>
      </c>
      <c r="P47" s="8">
        <v>400</v>
      </c>
      <c r="Q47" s="8">
        <v>400</v>
      </c>
      <c r="R47" s="8">
        <f t="shared" si="0"/>
        <v>470</v>
      </c>
      <c r="S47" s="8"/>
    </row>
    <row r="48" spans="1:20" ht="15" customHeight="1" x14ac:dyDescent="0.2">
      <c r="A48" s="7">
        <v>45047</v>
      </c>
      <c r="B48" t="s">
        <v>27</v>
      </c>
      <c r="C48" t="s">
        <v>18</v>
      </c>
      <c r="D48" t="s">
        <v>229</v>
      </c>
      <c r="E48" t="s">
        <v>19</v>
      </c>
      <c r="F48" s="3">
        <v>51.412170000000003</v>
      </c>
      <c r="G48" s="3">
        <v>0.63937999999999995</v>
      </c>
      <c r="H48">
        <v>8</v>
      </c>
      <c r="I48" s="8">
        <v>345</v>
      </c>
      <c r="J48" s="8">
        <v>70</v>
      </c>
      <c r="K48" s="8">
        <v>0</v>
      </c>
      <c r="L48" s="8">
        <v>15</v>
      </c>
      <c r="M48" s="8">
        <v>15</v>
      </c>
      <c r="N48" s="8">
        <v>1650</v>
      </c>
      <c r="O48" s="8">
        <v>80</v>
      </c>
      <c r="P48" s="8">
        <v>80</v>
      </c>
      <c r="Q48" s="8">
        <v>80</v>
      </c>
      <c r="R48" s="8">
        <f t="shared" si="0"/>
        <v>15</v>
      </c>
      <c r="S48" s="8"/>
    </row>
    <row r="49" spans="6:7" ht="15" customHeight="1" x14ac:dyDescent="0.2">
      <c r="F49" s="3">
        <f>AVERAGE(F21:F48)</f>
        <v>51.411813928571419</v>
      </c>
      <c r="G49" s="3">
        <f>AVERAGE(G21:G48)</f>
        <v>0.64541071428571428</v>
      </c>
    </row>
    <row r="50" spans="6:7" ht="15" customHeight="1" x14ac:dyDescent="0.2">
      <c r="F50" s="3">
        <f>AVERAGE(F2:F20)</f>
        <v>51.466283684210524</v>
      </c>
      <c r="G50" s="3">
        <f>AVERAGE(G2:G20)</f>
        <v>0.2397726315789474</v>
      </c>
    </row>
  </sheetData>
  <sortState xmlns:xlrd2="http://schemas.microsoft.com/office/spreadsheetml/2017/richdata2" ref="A2:O48">
    <sortCondition ref="D2:D4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87CD4-0A8D-4134-A9B0-5801F7246E9A}">
  <dimension ref="A1:Q194"/>
  <sheetViews>
    <sheetView workbookViewId="0">
      <pane ySplit="1" topLeftCell="A2" activePane="bottomLeft" state="frozen"/>
      <selection pane="bottomLeft" activeCell="D1" sqref="D1:D1048576"/>
    </sheetView>
  </sheetViews>
  <sheetFormatPr baseColWidth="10" defaultColWidth="8.83203125" defaultRowHeight="15" customHeight="1" x14ac:dyDescent="0.2"/>
  <cols>
    <col min="1" max="1" width="11.6640625" style="7" bestFit="1" customWidth="1"/>
    <col min="3" max="3" width="18.6640625" customWidth="1"/>
    <col min="5" max="6" width="9.33203125" style="3" bestFit="1" customWidth="1"/>
    <col min="7" max="7" width="9.33203125" customWidth="1"/>
    <col min="9" max="12" width="9.83203125" bestFit="1" customWidth="1"/>
    <col min="14" max="14" width="12.5" bestFit="1" customWidth="1"/>
  </cols>
  <sheetData>
    <row r="1" spans="1:17" x14ac:dyDescent="0.2">
      <c r="A1" s="6" t="s">
        <v>0</v>
      </c>
      <c r="B1" s="1" t="s">
        <v>1</v>
      </c>
      <c r="C1" s="1" t="s">
        <v>2</v>
      </c>
      <c r="D1" s="1" t="s">
        <v>3</v>
      </c>
      <c r="E1" s="4" t="s">
        <v>5</v>
      </c>
      <c r="F1" s="4" t="s">
        <v>6</v>
      </c>
      <c r="G1" s="1" t="s">
        <v>7</v>
      </c>
      <c r="H1" s="1" t="s">
        <v>42</v>
      </c>
      <c r="I1" s="1" t="s">
        <v>43</v>
      </c>
      <c r="J1" s="1" t="s">
        <v>44</v>
      </c>
      <c r="K1" s="1" t="s">
        <v>45</v>
      </c>
      <c r="L1" s="1" t="s">
        <v>46</v>
      </c>
      <c r="M1" s="1" t="s">
        <v>16</v>
      </c>
      <c r="N1" s="1" t="s">
        <v>47</v>
      </c>
      <c r="O1" t="s">
        <v>48</v>
      </c>
      <c r="P1" t="s">
        <v>49</v>
      </c>
      <c r="Q1" t="s">
        <v>50</v>
      </c>
    </row>
    <row r="2" spans="1:17" x14ac:dyDescent="0.2">
      <c r="A2" s="18" t="s">
        <v>51</v>
      </c>
      <c r="B2" s="1"/>
      <c r="C2" s="1"/>
      <c r="D2" s="1"/>
      <c r="E2" s="4"/>
      <c r="F2" s="4"/>
      <c r="G2" s="1"/>
      <c r="H2" s="1"/>
      <c r="I2" s="1"/>
      <c r="J2" s="1"/>
      <c r="K2" s="1"/>
      <c r="L2" s="1"/>
      <c r="M2" s="1"/>
      <c r="N2" s="1"/>
      <c r="O2" s="17"/>
      <c r="P2" s="17"/>
      <c r="Q2" s="17"/>
    </row>
    <row r="3" spans="1:17" x14ac:dyDescent="0.2">
      <c r="A3" s="18" t="s">
        <v>52</v>
      </c>
      <c r="B3" s="1"/>
      <c r="C3" s="1"/>
      <c r="D3" s="1"/>
      <c r="E3" s="4"/>
      <c r="F3" s="4"/>
      <c r="G3" s="1"/>
      <c r="H3" s="1"/>
      <c r="I3" s="1"/>
      <c r="J3" s="1"/>
      <c r="K3" s="1"/>
      <c r="L3" s="1"/>
      <c r="M3" s="1"/>
      <c r="N3" s="1"/>
      <c r="O3" s="17"/>
      <c r="P3" s="17"/>
      <c r="Q3" s="17"/>
    </row>
    <row r="4" spans="1:17" x14ac:dyDescent="0.2">
      <c r="A4" s="18" t="s">
        <v>53</v>
      </c>
      <c r="B4" s="1"/>
      <c r="C4" s="1"/>
      <c r="D4" s="1"/>
      <c r="E4" s="4"/>
      <c r="F4" s="4"/>
      <c r="G4" s="1"/>
      <c r="H4" s="1"/>
      <c r="I4" s="1"/>
      <c r="J4" s="1"/>
      <c r="K4" s="1"/>
      <c r="L4" s="1"/>
      <c r="M4" s="1"/>
      <c r="N4" s="1"/>
      <c r="O4" s="17"/>
      <c r="P4" s="17"/>
      <c r="Q4" s="17"/>
    </row>
    <row r="5" spans="1:17" x14ac:dyDescent="0.2">
      <c r="A5" s="18" t="s">
        <v>54</v>
      </c>
      <c r="B5" s="1"/>
      <c r="C5" s="1"/>
      <c r="D5" s="1"/>
      <c r="E5" s="4"/>
      <c r="F5" s="4"/>
      <c r="G5" s="1"/>
      <c r="H5" s="1"/>
      <c r="I5" s="1"/>
      <c r="J5" s="1"/>
      <c r="K5" s="1"/>
      <c r="L5" s="1"/>
      <c r="M5" s="1"/>
      <c r="N5" s="1"/>
      <c r="O5" s="17"/>
      <c r="P5" s="17"/>
      <c r="Q5" s="17"/>
    </row>
    <row r="6" spans="1:17" ht="15" customHeight="1" x14ac:dyDescent="0.2">
      <c r="A6" s="20">
        <v>45072</v>
      </c>
      <c r="B6" t="s">
        <v>27</v>
      </c>
      <c r="C6" t="s">
        <v>55</v>
      </c>
      <c r="D6" t="s">
        <v>228</v>
      </c>
      <c r="E6" s="3">
        <v>51.412649999999999</v>
      </c>
      <c r="F6" s="3">
        <v>0.16470699999999999</v>
      </c>
      <c r="G6">
        <v>4</v>
      </c>
      <c r="H6" t="s">
        <v>56</v>
      </c>
      <c r="I6" s="16">
        <v>5923741</v>
      </c>
      <c r="J6" s="16">
        <v>1228067</v>
      </c>
      <c r="K6" s="16">
        <v>5772651</v>
      </c>
      <c r="L6" s="16">
        <v>1379157</v>
      </c>
      <c r="N6" s="16">
        <f>SUM(I6,J6)-SUM(K6,L6)</f>
        <v>0</v>
      </c>
      <c r="O6" s="17">
        <f>J6/(J6+I6)</f>
        <v>0.17171420149981656</v>
      </c>
      <c r="P6" s="17">
        <f>L6/(K6+L6)</f>
        <v>0.19284032792826653</v>
      </c>
      <c r="Q6" s="17">
        <f>AVERAGE(O6,P6)</f>
        <v>0.18227726471404154</v>
      </c>
    </row>
    <row r="7" spans="1:17" ht="15" customHeight="1" x14ac:dyDescent="0.2">
      <c r="A7" s="20">
        <v>45072</v>
      </c>
      <c r="B7" t="s">
        <v>27</v>
      </c>
      <c r="C7" t="s">
        <v>55</v>
      </c>
      <c r="D7" t="s">
        <v>228</v>
      </c>
      <c r="E7" s="3">
        <v>51.412649999999999</v>
      </c>
      <c r="F7" s="3">
        <v>0.16470699999999999</v>
      </c>
      <c r="G7">
        <v>4</v>
      </c>
      <c r="H7" t="s">
        <v>57</v>
      </c>
      <c r="I7" s="16">
        <v>6423352</v>
      </c>
      <c r="J7" s="16">
        <v>728456</v>
      </c>
      <c r="K7" s="16">
        <v>6406117</v>
      </c>
      <c r="L7" s="16">
        <v>745691</v>
      </c>
      <c r="M7" t="s">
        <v>58</v>
      </c>
      <c r="N7" s="16">
        <f t="shared" ref="N7:N70" si="0">SUM(I7,J7)-SUM(K7,L7)</f>
        <v>0</v>
      </c>
      <c r="O7" s="17">
        <f t="shared" ref="O7:O70" si="1">J7/(J7+I7)</f>
        <v>0.10185620195620464</v>
      </c>
      <c r="P7" s="17">
        <f t="shared" ref="P7:P70" si="2">L7/(K7+L7)</f>
        <v>0.10426608208721487</v>
      </c>
      <c r="Q7" s="17">
        <f t="shared" ref="Q7:Q70" si="3">AVERAGE(O7,P7)</f>
        <v>0.10306114202170975</v>
      </c>
    </row>
    <row r="8" spans="1:17" ht="15" customHeight="1" x14ac:dyDescent="0.2">
      <c r="A8" s="20">
        <v>45072</v>
      </c>
      <c r="B8" t="s">
        <v>27</v>
      </c>
      <c r="C8" t="s">
        <v>55</v>
      </c>
      <c r="D8" t="s">
        <v>228</v>
      </c>
      <c r="E8" s="3">
        <v>51.412649999999999</v>
      </c>
      <c r="F8" s="3">
        <v>0.16470699999999999</v>
      </c>
      <c r="G8">
        <v>4</v>
      </c>
      <c r="H8" t="s">
        <v>59</v>
      </c>
      <c r="I8" s="16">
        <v>5947799</v>
      </c>
      <c r="J8" s="16">
        <v>1204009</v>
      </c>
      <c r="K8" s="16">
        <v>5987507</v>
      </c>
      <c r="L8" s="16">
        <v>1164301</v>
      </c>
      <c r="N8" s="16">
        <f t="shared" si="0"/>
        <v>0</v>
      </c>
      <c r="O8" s="17">
        <f t="shared" si="1"/>
        <v>0.16835029687597877</v>
      </c>
      <c r="P8" s="17">
        <f t="shared" si="2"/>
        <v>0.1627981344018184</v>
      </c>
      <c r="Q8" s="17">
        <f t="shared" si="3"/>
        <v>0.16557421563889857</v>
      </c>
    </row>
    <row r="9" spans="1:17" ht="15" customHeight="1" x14ac:dyDescent="0.2">
      <c r="A9" s="20">
        <v>45072</v>
      </c>
      <c r="B9" t="s">
        <v>27</v>
      </c>
      <c r="C9" t="s">
        <v>55</v>
      </c>
      <c r="D9" t="s">
        <v>228</v>
      </c>
      <c r="E9" s="3">
        <v>51.412649999999999</v>
      </c>
      <c r="F9" s="3">
        <v>0.16470699999999999</v>
      </c>
      <c r="G9">
        <v>4</v>
      </c>
      <c r="H9" t="s">
        <v>60</v>
      </c>
      <c r="I9" s="16">
        <v>5665700</v>
      </c>
      <c r="J9" s="16">
        <v>1486108</v>
      </c>
      <c r="K9" s="16">
        <v>5224689</v>
      </c>
      <c r="L9" s="16">
        <v>1927119</v>
      </c>
      <c r="N9" s="16">
        <f t="shared" si="0"/>
        <v>0</v>
      </c>
      <c r="O9" s="17">
        <f t="shared" si="1"/>
        <v>0.20779472827011017</v>
      </c>
      <c r="P9" s="17">
        <f t="shared" si="2"/>
        <v>0.2694589955435045</v>
      </c>
      <c r="Q9" s="17">
        <f t="shared" si="3"/>
        <v>0.23862686190680732</v>
      </c>
    </row>
    <row r="10" spans="1:17" ht="15" customHeight="1" x14ac:dyDescent="0.2">
      <c r="A10" s="7">
        <v>45235</v>
      </c>
      <c r="B10" t="s">
        <v>27</v>
      </c>
      <c r="C10" t="s">
        <v>61</v>
      </c>
      <c r="D10" t="s">
        <v>207</v>
      </c>
      <c r="E10" s="3">
        <v>51.414079999999998</v>
      </c>
      <c r="F10" s="3">
        <v>0.64797000000000005</v>
      </c>
      <c r="G10">
        <v>4</v>
      </c>
      <c r="H10" t="s">
        <v>56</v>
      </c>
      <c r="I10" s="16">
        <v>3815417</v>
      </c>
      <c r="J10" s="16">
        <v>3348743</v>
      </c>
      <c r="K10" s="16">
        <v>3828760</v>
      </c>
      <c r="L10" s="16">
        <v>3335400</v>
      </c>
      <c r="N10" s="16">
        <f t="shared" si="0"/>
        <v>0</v>
      </c>
      <c r="O10" s="17">
        <f t="shared" si="1"/>
        <v>0.4674299568965517</v>
      </c>
      <c r="P10" s="17">
        <f t="shared" si="2"/>
        <v>0.46556749151331073</v>
      </c>
      <c r="Q10" s="17">
        <f t="shared" si="3"/>
        <v>0.46649872420493121</v>
      </c>
    </row>
    <row r="11" spans="1:17" ht="15" customHeight="1" x14ac:dyDescent="0.2">
      <c r="A11" s="7">
        <v>45235</v>
      </c>
      <c r="B11" t="s">
        <v>27</v>
      </c>
      <c r="C11" t="s">
        <v>61</v>
      </c>
      <c r="D11" t="s">
        <v>207</v>
      </c>
      <c r="E11" s="3">
        <v>51.414079999999998</v>
      </c>
      <c r="F11" s="3">
        <v>0.64797000000000005</v>
      </c>
      <c r="G11">
        <v>4</v>
      </c>
      <c r="H11" t="s">
        <v>57</v>
      </c>
      <c r="I11" s="16">
        <v>4381035</v>
      </c>
      <c r="J11" s="16">
        <v>2783125</v>
      </c>
      <c r="K11" s="16">
        <v>4664594</v>
      </c>
      <c r="L11" s="16">
        <v>2499566</v>
      </c>
      <c r="N11" s="16">
        <f t="shared" si="0"/>
        <v>0</v>
      </c>
      <c r="O11" s="17">
        <f t="shared" si="1"/>
        <v>0.38847890052706807</v>
      </c>
      <c r="P11" s="17">
        <f t="shared" si="2"/>
        <v>0.34889868456315881</v>
      </c>
      <c r="Q11" s="17">
        <f t="shared" si="3"/>
        <v>0.36868879254511344</v>
      </c>
    </row>
    <row r="12" spans="1:17" ht="15" customHeight="1" x14ac:dyDescent="0.2">
      <c r="A12" s="7">
        <v>45235</v>
      </c>
      <c r="B12" t="s">
        <v>27</v>
      </c>
      <c r="C12" t="s">
        <v>61</v>
      </c>
      <c r="D12" t="s">
        <v>207</v>
      </c>
      <c r="E12" s="3">
        <v>51.414079999999998</v>
      </c>
      <c r="F12" s="3">
        <v>0.64797000000000005</v>
      </c>
      <c r="G12">
        <v>4</v>
      </c>
      <c r="H12" t="s">
        <v>59</v>
      </c>
      <c r="I12" s="16">
        <v>4296655</v>
      </c>
      <c r="J12" s="16">
        <v>2867505</v>
      </c>
      <c r="K12" s="16">
        <v>4237935</v>
      </c>
      <c r="L12" s="16">
        <v>2926225</v>
      </c>
      <c r="N12" s="16">
        <f t="shared" si="0"/>
        <v>0</v>
      </c>
      <c r="O12" s="17">
        <f t="shared" si="1"/>
        <v>0.40025697360192958</v>
      </c>
      <c r="P12" s="17">
        <f t="shared" si="2"/>
        <v>0.40845332879221014</v>
      </c>
      <c r="Q12" s="17">
        <f t="shared" si="3"/>
        <v>0.40435515119706988</v>
      </c>
    </row>
    <row r="13" spans="1:17" ht="15" customHeight="1" x14ac:dyDescent="0.2">
      <c r="A13" s="7">
        <v>45235</v>
      </c>
      <c r="B13" t="s">
        <v>27</v>
      </c>
      <c r="C13" t="s">
        <v>61</v>
      </c>
      <c r="D13" t="s">
        <v>207</v>
      </c>
      <c r="E13" s="3">
        <v>51.414079999999998</v>
      </c>
      <c r="F13" s="3">
        <v>0.64797000000000005</v>
      </c>
      <c r="G13">
        <v>4</v>
      </c>
      <c r="H13" t="s">
        <v>60</v>
      </c>
      <c r="I13" s="16">
        <v>6046024</v>
      </c>
      <c r="J13" s="16">
        <v>1118136</v>
      </c>
      <c r="K13" s="16">
        <v>5870017</v>
      </c>
      <c r="L13" s="16">
        <v>1294143</v>
      </c>
      <c r="N13" s="16">
        <f t="shared" si="0"/>
        <v>0</v>
      </c>
      <c r="O13" s="17">
        <f t="shared" si="1"/>
        <v>0.15607356619617652</v>
      </c>
      <c r="P13" s="17">
        <f t="shared" si="2"/>
        <v>0.18064127546006789</v>
      </c>
      <c r="Q13" s="17">
        <f t="shared" si="3"/>
        <v>0.16835742082812222</v>
      </c>
    </row>
    <row r="14" spans="1:17" ht="15" customHeight="1" x14ac:dyDescent="0.2">
      <c r="A14" s="7">
        <v>45235</v>
      </c>
      <c r="B14" t="s">
        <v>27</v>
      </c>
      <c r="C14" t="s">
        <v>61</v>
      </c>
      <c r="D14" t="s">
        <v>203</v>
      </c>
      <c r="E14" s="3">
        <v>51.4146</v>
      </c>
      <c r="F14" s="3">
        <v>0.65258000000000005</v>
      </c>
      <c r="G14">
        <v>3</v>
      </c>
      <c r="H14" t="s">
        <v>56</v>
      </c>
      <c r="I14" s="16">
        <v>114890</v>
      </c>
      <c r="J14" s="16">
        <v>7049270</v>
      </c>
      <c r="K14" s="16">
        <v>308686</v>
      </c>
      <c r="L14" s="16">
        <v>6855474</v>
      </c>
      <c r="M14" t="s">
        <v>62</v>
      </c>
      <c r="N14" s="16">
        <f t="shared" si="0"/>
        <v>0</v>
      </c>
      <c r="O14" s="17">
        <f t="shared" si="1"/>
        <v>0.98396322806860814</v>
      </c>
      <c r="P14" s="17">
        <f t="shared" si="2"/>
        <v>0.95691246426657139</v>
      </c>
      <c r="Q14" s="17">
        <f t="shared" si="3"/>
        <v>0.97043784616758977</v>
      </c>
    </row>
    <row r="15" spans="1:17" ht="15" customHeight="1" x14ac:dyDescent="0.2">
      <c r="A15" s="7">
        <v>45235</v>
      </c>
      <c r="B15" t="s">
        <v>27</v>
      </c>
      <c r="C15" t="s">
        <v>61</v>
      </c>
      <c r="D15" t="s">
        <v>203</v>
      </c>
      <c r="E15" s="3">
        <v>51.4146</v>
      </c>
      <c r="F15" s="3">
        <v>0.65258000000000005</v>
      </c>
      <c r="G15">
        <v>3</v>
      </c>
      <c r="H15" t="s">
        <v>57</v>
      </c>
      <c r="I15" s="16">
        <v>2702596</v>
      </c>
      <c r="J15" s="16">
        <v>4461564</v>
      </c>
      <c r="K15" s="16">
        <v>3495631</v>
      </c>
      <c r="L15" s="16">
        <v>3668529</v>
      </c>
      <c r="N15" s="16">
        <f t="shared" si="0"/>
        <v>0</v>
      </c>
      <c r="O15" s="17">
        <f t="shared" si="1"/>
        <v>0.62276163569769516</v>
      </c>
      <c r="P15" s="17">
        <f t="shared" si="2"/>
        <v>0.51206687176165799</v>
      </c>
      <c r="Q15" s="17">
        <f t="shared" si="3"/>
        <v>0.56741425372967658</v>
      </c>
    </row>
    <row r="16" spans="1:17" ht="15" customHeight="1" x14ac:dyDescent="0.2">
      <c r="A16" s="7">
        <v>45235</v>
      </c>
      <c r="B16" t="s">
        <v>27</v>
      </c>
      <c r="C16" t="s">
        <v>61</v>
      </c>
      <c r="D16" t="s">
        <v>203</v>
      </c>
      <c r="E16" s="3">
        <v>51.4146</v>
      </c>
      <c r="F16" s="3">
        <v>0.65258000000000005</v>
      </c>
      <c r="G16">
        <v>3</v>
      </c>
      <c r="H16" t="s">
        <v>59</v>
      </c>
      <c r="I16" s="16">
        <v>216075</v>
      </c>
      <c r="J16" s="16">
        <v>6948085</v>
      </c>
      <c r="K16" s="16">
        <v>437155</v>
      </c>
      <c r="L16" s="16">
        <v>6727005</v>
      </c>
      <c r="M16" t="s">
        <v>63</v>
      </c>
      <c r="N16" s="16">
        <f t="shared" si="0"/>
        <v>0</v>
      </c>
      <c r="O16" s="17">
        <f t="shared" si="1"/>
        <v>0.96983945082186884</v>
      </c>
      <c r="P16" s="17">
        <f t="shared" si="2"/>
        <v>0.93898028519742716</v>
      </c>
      <c r="Q16" s="17">
        <f t="shared" si="3"/>
        <v>0.954409868009648</v>
      </c>
    </row>
    <row r="17" spans="1:17" ht="15" customHeight="1" x14ac:dyDescent="0.2">
      <c r="A17" s="7">
        <v>45235</v>
      </c>
      <c r="B17" t="s">
        <v>27</v>
      </c>
      <c r="C17" t="s">
        <v>61</v>
      </c>
      <c r="D17" t="s">
        <v>203</v>
      </c>
      <c r="E17" s="3">
        <v>51.4146</v>
      </c>
      <c r="F17" s="3">
        <v>0.65258000000000005</v>
      </c>
      <c r="G17">
        <v>3</v>
      </c>
      <c r="H17" t="s">
        <v>60</v>
      </c>
      <c r="I17" s="16">
        <v>0</v>
      </c>
      <c r="J17" s="16">
        <v>7164160</v>
      </c>
      <c r="K17" s="16">
        <v>0</v>
      </c>
      <c r="L17" s="16">
        <v>7164160</v>
      </c>
      <c r="M17" t="s">
        <v>64</v>
      </c>
      <c r="N17" s="16">
        <f t="shared" si="0"/>
        <v>0</v>
      </c>
      <c r="O17" s="17">
        <f t="shared" si="1"/>
        <v>1</v>
      </c>
      <c r="P17" s="17">
        <f t="shared" si="2"/>
        <v>1</v>
      </c>
      <c r="Q17" s="17">
        <f t="shared" si="3"/>
        <v>1</v>
      </c>
    </row>
    <row r="18" spans="1:17" ht="15" customHeight="1" x14ac:dyDescent="0.2">
      <c r="A18" s="7">
        <v>45235</v>
      </c>
      <c r="B18" t="s">
        <v>27</v>
      </c>
      <c r="C18" t="s">
        <v>61</v>
      </c>
      <c r="D18" t="s">
        <v>205</v>
      </c>
      <c r="E18" s="3">
        <v>51.413829999999997</v>
      </c>
      <c r="F18" s="3">
        <v>0.65188999999999997</v>
      </c>
      <c r="G18">
        <v>5</v>
      </c>
      <c r="H18" t="s">
        <v>56</v>
      </c>
      <c r="I18" s="16">
        <v>4942692</v>
      </c>
      <c r="J18" s="16">
        <v>2221468</v>
      </c>
      <c r="K18" s="16">
        <v>4817180</v>
      </c>
      <c r="L18" s="16">
        <v>2346980</v>
      </c>
      <c r="N18" s="16">
        <f t="shared" si="0"/>
        <v>0</v>
      </c>
      <c r="O18" s="17">
        <f t="shared" si="1"/>
        <v>0.31008073521529389</v>
      </c>
      <c r="P18" s="17">
        <f t="shared" si="2"/>
        <v>0.32760016526710739</v>
      </c>
      <c r="Q18" s="17">
        <f t="shared" si="3"/>
        <v>0.31884045024120067</v>
      </c>
    </row>
    <row r="19" spans="1:17" ht="15" customHeight="1" x14ac:dyDescent="0.2">
      <c r="A19" s="7">
        <v>45235</v>
      </c>
      <c r="B19" t="s">
        <v>27</v>
      </c>
      <c r="C19" t="s">
        <v>61</v>
      </c>
      <c r="D19" t="s">
        <v>205</v>
      </c>
      <c r="E19" s="3">
        <v>51.413829999999997</v>
      </c>
      <c r="F19" s="3">
        <v>0.65188999999999997</v>
      </c>
      <c r="G19">
        <v>5</v>
      </c>
      <c r="H19" t="s">
        <v>57</v>
      </c>
      <c r="I19" s="16">
        <v>5170062</v>
      </c>
      <c r="J19" s="16">
        <v>1994098</v>
      </c>
      <c r="K19" s="16">
        <v>5234908</v>
      </c>
      <c r="L19" s="16">
        <v>1929252</v>
      </c>
      <c r="N19" s="16">
        <f t="shared" si="0"/>
        <v>0</v>
      </c>
      <c r="O19" s="17">
        <f t="shared" si="1"/>
        <v>0.27834358808290155</v>
      </c>
      <c r="P19" s="17">
        <f t="shared" si="2"/>
        <v>0.26929214311238164</v>
      </c>
      <c r="Q19" s="17">
        <f t="shared" si="3"/>
        <v>0.2738178655976416</v>
      </c>
    </row>
    <row r="20" spans="1:17" ht="15" customHeight="1" x14ac:dyDescent="0.2">
      <c r="A20" s="7">
        <v>45235</v>
      </c>
      <c r="B20" t="s">
        <v>27</v>
      </c>
      <c r="C20" t="s">
        <v>61</v>
      </c>
      <c r="D20" t="s">
        <v>205</v>
      </c>
      <c r="E20" s="3">
        <v>51.413829999999997</v>
      </c>
      <c r="F20" s="3">
        <v>0.65188999999999997</v>
      </c>
      <c r="G20">
        <v>5</v>
      </c>
      <c r="H20" t="s">
        <v>59</v>
      </c>
      <c r="I20" s="16">
        <v>5008071</v>
      </c>
      <c r="J20" s="16">
        <v>2156089</v>
      </c>
      <c r="K20" s="16">
        <v>4956347</v>
      </c>
      <c r="L20" s="16">
        <v>2207813</v>
      </c>
      <c r="N20" s="16">
        <f t="shared" si="0"/>
        <v>0</v>
      </c>
      <c r="O20" s="17">
        <f t="shared" si="1"/>
        <v>0.30095489212971233</v>
      </c>
      <c r="P20" s="17">
        <f t="shared" si="2"/>
        <v>0.30817471971591925</v>
      </c>
      <c r="Q20" s="17">
        <f t="shared" si="3"/>
        <v>0.30456480592281576</v>
      </c>
    </row>
    <row r="21" spans="1:17" ht="15" customHeight="1" x14ac:dyDescent="0.2">
      <c r="A21" s="7">
        <v>45235</v>
      </c>
      <c r="B21" t="s">
        <v>27</v>
      </c>
      <c r="C21" t="s">
        <v>61</v>
      </c>
      <c r="D21" t="s">
        <v>205</v>
      </c>
      <c r="E21" s="3">
        <v>51.413829999999997</v>
      </c>
      <c r="F21" s="3">
        <v>0.65188999999999997</v>
      </c>
      <c r="G21">
        <v>5</v>
      </c>
      <c r="H21" t="s">
        <v>60</v>
      </c>
      <c r="I21" s="16">
        <v>3942274</v>
      </c>
      <c r="J21" s="16">
        <v>3221886</v>
      </c>
      <c r="K21" s="16">
        <v>3753074</v>
      </c>
      <c r="L21" s="16">
        <v>3411086</v>
      </c>
      <c r="N21" s="16">
        <f t="shared" si="0"/>
        <v>0</v>
      </c>
      <c r="O21" s="17">
        <f t="shared" si="1"/>
        <v>0.44972278676076471</v>
      </c>
      <c r="P21" s="17">
        <f t="shared" si="2"/>
        <v>0.4761320238520636</v>
      </c>
      <c r="Q21" s="17">
        <f t="shared" si="3"/>
        <v>0.46292740530641419</v>
      </c>
    </row>
    <row r="22" spans="1:17" ht="15" customHeight="1" x14ac:dyDescent="0.2">
      <c r="A22" s="7">
        <v>45235</v>
      </c>
      <c r="B22" t="s">
        <v>27</v>
      </c>
      <c r="C22" t="s">
        <v>61</v>
      </c>
      <c r="D22" t="s">
        <v>209</v>
      </c>
      <c r="E22" s="3">
        <v>51.413060000000002</v>
      </c>
      <c r="F22" s="3">
        <v>0.65134000000000003</v>
      </c>
      <c r="G22">
        <v>3</v>
      </c>
      <c r="H22" t="s">
        <v>56</v>
      </c>
      <c r="I22" s="16">
        <v>243008</v>
      </c>
      <c r="J22" s="16">
        <v>6921152</v>
      </c>
      <c r="K22" s="16">
        <v>20</v>
      </c>
      <c r="L22" s="16">
        <v>7164140</v>
      </c>
      <c r="M22" t="s">
        <v>65</v>
      </c>
      <c r="N22" s="16">
        <f t="shared" si="0"/>
        <v>0</v>
      </c>
      <c r="O22" s="17">
        <f t="shared" si="1"/>
        <v>0.9660800428801144</v>
      </c>
      <c r="P22" s="17">
        <f t="shared" si="2"/>
        <v>0.9999972083258889</v>
      </c>
      <c r="Q22" s="17">
        <f t="shared" si="3"/>
        <v>0.9830386256030017</v>
      </c>
    </row>
    <row r="23" spans="1:17" ht="15" customHeight="1" x14ac:dyDescent="0.2">
      <c r="A23" s="7">
        <v>45235</v>
      </c>
      <c r="B23" t="s">
        <v>27</v>
      </c>
      <c r="C23" t="s">
        <v>61</v>
      </c>
      <c r="D23" t="s">
        <v>209</v>
      </c>
      <c r="E23" s="3">
        <v>51.413060000000002</v>
      </c>
      <c r="F23" s="3">
        <v>0.65134000000000003</v>
      </c>
      <c r="G23">
        <v>3</v>
      </c>
      <c r="H23" t="s">
        <v>57</v>
      </c>
      <c r="I23" s="16">
        <v>1249</v>
      </c>
      <c r="J23" s="16">
        <v>7162911</v>
      </c>
      <c r="K23" s="16">
        <v>4986</v>
      </c>
      <c r="L23" s="16">
        <v>7159174</v>
      </c>
      <c r="M23" t="s">
        <v>66</v>
      </c>
      <c r="N23" s="16">
        <f t="shared" si="0"/>
        <v>0</v>
      </c>
      <c r="O23" s="17">
        <f t="shared" si="1"/>
        <v>0.99982565995175987</v>
      </c>
      <c r="P23" s="17">
        <f t="shared" si="2"/>
        <v>0.99930403564409509</v>
      </c>
      <c r="Q23" s="17">
        <f t="shared" si="3"/>
        <v>0.99956484779792754</v>
      </c>
    </row>
    <row r="24" spans="1:17" ht="15" customHeight="1" x14ac:dyDescent="0.2">
      <c r="A24" s="7">
        <v>45235</v>
      </c>
      <c r="B24" t="s">
        <v>27</v>
      </c>
      <c r="C24" t="s">
        <v>61</v>
      </c>
      <c r="D24" t="s">
        <v>209</v>
      </c>
      <c r="E24" s="3">
        <v>51.413060000000002</v>
      </c>
      <c r="F24" s="3">
        <v>0.65134000000000003</v>
      </c>
      <c r="G24">
        <v>3</v>
      </c>
      <c r="H24" t="s">
        <v>59</v>
      </c>
      <c r="I24" s="16">
        <v>4662193</v>
      </c>
      <c r="J24" s="16">
        <v>2501967</v>
      </c>
      <c r="K24" s="16">
        <v>4892030</v>
      </c>
      <c r="L24" s="16">
        <v>2272130</v>
      </c>
      <c r="N24" s="16">
        <f t="shared" si="0"/>
        <v>0</v>
      </c>
      <c r="O24" s="17">
        <f t="shared" si="1"/>
        <v>0.34923382504020012</v>
      </c>
      <c r="P24" s="17">
        <f t="shared" si="2"/>
        <v>0.31715232490619977</v>
      </c>
      <c r="Q24" s="17">
        <f t="shared" si="3"/>
        <v>0.33319307497319994</v>
      </c>
    </row>
    <row r="25" spans="1:17" ht="15" customHeight="1" x14ac:dyDescent="0.2">
      <c r="A25" s="7">
        <v>45235</v>
      </c>
      <c r="B25" t="s">
        <v>27</v>
      </c>
      <c r="C25" t="s">
        <v>61</v>
      </c>
      <c r="D25" t="s">
        <v>209</v>
      </c>
      <c r="E25" s="3">
        <v>51.413060000000002</v>
      </c>
      <c r="F25" s="3">
        <v>0.65134000000000003</v>
      </c>
      <c r="G25">
        <v>3</v>
      </c>
      <c r="H25" t="s">
        <v>60</v>
      </c>
      <c r="I25" s="16">
        <v>2027141</v>
      </c>
      <c r="J25" s="16">
        <v>5137019</v>
      </c>
      <c r="K25" s="16">
        <v>1770253</v>
      </c>
      <c r="L25" s="16">
        <v>5393907</v>
      </c>
      <c r="M25" t="s">
        <v>62</v>
      </c>
      <c r="N25" s="16">
        <f t="shared" si="0"/>
        <v>0</v>
      </c>
      <c r="O25" s="17">
        <f t="shared" si="1"/>
        <v>0.71704414753439338</v>
      </c>
      <c r="P25" s="17">
        <f t="shared" si="2"/>
        <v>0.75290152648740394</v>
      </c>
      <c r="Q25" s="17">
        <f t="shared" si="3"/>
        <v>0.73497283701089866</v>
      </c>
    </row>
    <row r="26" spans="1:17" ht="15" customHeight="1" x14ac:dyDescent="0.2">
      <c r="A26" s="7">
        <v>45235</v>
      </c>
      <c r="B26" t="s">
        <v>27</v>
      </c>
      <c r="C26" t="s">
        <v>61</v>
      </c>
      <c r="D26" t="s">
        <v>210</v>
      </c>
      <c r="E26" s="3">
        <v>51.412950000000002</v>
      </c>
      <c r="F26" s="3">
        <v>0.65015000000000001</v>
      </c>
      <c r="G26">
        <v>5</v>
      </c>
      <c r="H26" t="s">
        <v>56</v>
      </c>
      <c r="I26" s="16">
        <v>3567085</v>
      </c>
      <c r="J26" s="16">
        <v>3597075</v>
      </c>
      <c r="K26" s="16">
        <v>3584279</v>
      </c>
      <c r="L26" s="16">
        <v>3579881</v>
      </c>
      <c r="N26" s="16">
        <f t="shared" si="0"/>
        <v>0</v>
      </c>
      <c r="O26" s="17">
        <f t="shared" si="1"/>
        <v>0.50209305766482049</v>
      </c>
      <c r="P26" s="17">
        <f t="shared" si="2"/>
        <v>0.49969305543148113</v>
      </c>
      <c r="Q26" s="17">
        <f t="shared" si="3"/>
        <v>0.50089305654815086</v>
      </c>
    </row>
    <row r="27" spans="1:17" ht="15" customHeight="1" x14ac:dyDescent="0.2">
      <c r="A27" s="7">
        <v>45235</v>
      </c>
      <c r="B27" t="s">
        <v>27</v>
      </c>
      <c r="C27" t="s">
        <v>61</v>
      </c>
      <c r="D27" t="s">
        <v>210</v>
      </c>
      <c r="E27" s="3">
        <v>51.412950000000002</v>
      </c>
      <c r="F27" s="3">
        <v>0.65015000000000001</v>
      </c>
      <c r="G27">
        <v>5</v>
      </c>
      <c r="H27" t="s">
        <v>57</v>
      </c>
      <c r="I27" s="16">
        <v>3695741</v>
      </c>
      <c r="J27" s="16">
        <v>3468419</v>
      </c>
      <c r="K27" s="16">
        <v>3443127</v>
      </c>
      <c r="L27" s="16">
        <v>3721033</v>
      </c>
      <c r="N27" s="16">
        <f t="shared" si="0"/>
        <v>0</v>
      </c>
      <c r="O27" s="17">
        <f t="shared" si="1"/>
        <v>0.48413477644273717</v>
      </c>
      <c r="P27" s="17">
        <f t="shared" si="2"/>
        <v>0.51939557463819908</v>
      </c>
      <c r="Q27" s="17">
        <f t="shared" si="3"/>
        <v>0.50176517554046818</v>
      </c>
    </row>
    <row r="28" spans="1:17" ht="15" customHeight="1" x14ac:dyDescent="0.2">
      <c r="A28" s="7">
        <v>45235</v>
      </c>
      <c r="B28" t="s">
        <v>27</v>
      </c>
      <c r="C28" t="s">
        <v>61</v>
      </c>
      <c r="D28" t="s">
        <v>210</v>
      </c>
      <c r="E28" s="3">
        <v>51.412950000000002</v>
      </c>
      <c r="F28" s="3">
        <v>0.65015000000000001</v>
      </c>
      <c r="G28">
        <v>5</v>
      </c>
      <c r="H28" t="s">
        <v>59</v>
      </c>
      <c r="I28" s="16">
        <v>3955426</v>
      </c>
      <c r="J28" s="16">
        <v>3208734</v>
      </c>
      <c r="K28" s="16">
        <v>3852678</v>
      </c>
      <c r="L28" s="16">
        <v>3311482</v>
      </c>
      <c r="N28" s="16">
        <f t="shared" si="0"/>
        <v>0</v>
      </c>
      <c r="O28" s="17">
        <f t="shared" si="1"/>
        <v>0.44788698186528497</v>
      </c>
      <c r="P28" s="17">
        <f t="shared" si="2"/>
        <v>0.46222892844380919</v>
      </c>
      <c r="Q28" s="17">
        <f t="shared" si="3"/>
        <v>0.45505795515454706</v>
      </c>
    </row>
    <row r="29" spans="1:17" ht="15" customHeight="1" x14ac:dyDescent="0.2">
      <c r="A29" s="7">
        <v>45235</v>
      </c>
      <c r="B29" t="s">
        <v>27</v>
      </c>
      <c r="C29" t="s">
        <v>61</v>
      </c>
      <c r="D29" t="s">
        <v>210</v>
      </c>
      <c r="E29" s="3">
        <v>51.412950000000002</v>
      </c>
      <c r="F29" s="3">
        <v>0.65015000000000001</v>
      </c>
      <c r="G29">
        <v>5</v>
      </c>
      <c r="H29" t="s">
        <v>60</v>
      </c>
      <c r="I29" s="16">
        <v>4288363</v>
      </c>
      <c r="J29" s="16">
        <v>2875797</v>
      </c>
      <c r="K29" s="16">
        <v>4519542</v>
      </c>
      <c r="L29" s="16">
        <v>2644618</v>
      </c>
      <c r="N29" s="16">
        <f t="shared" si="0"/>
        <v>0</v>
      </c>
      <c r="O29" s="17">
        <f t="shared" si="1"/>
        <v>0.40141440168840448</v>
      </c>
      <c r="P29" s="17">
        <f t="shared" si="2"/>
        <v>0.36914558022154725</v>
      </c>
      <c r="Q29" s="17">
        <f t="shared" si="3"/>
        <v>0.38527999095497589</v>
      </c>
    </row>
    <row r="30" spans="1:17" ht="15" customHeight="1" x14ac:dyDescent="0.2">
      <c r="A30" s="7">
        <v>45235</v>
      </c>
      <c r="B30" t="s">
        <v>27</v>
      </c>
      <c r="C30" t="s">
        <v>61</v>
      </c>
      <c r="D30" t="s">
        <v>208</v>
      </c>
      <c r="E30" s="3">
        <v>51.413580000000003</v>
      </c>
      <c r="F30" s="3">
        <v>0.64895000000000003</v>
      </c>
      <c r="G30">
        <v>5</v>
      </c>
      <c r="H30" t="s">
        <v>56</v>
      </c>
      <c r="I30" s="16">
        <v>4153279</v>
      </c>
      <c r="J30" s="16">
        <v>3010881</v>
      </c>
      <c r="K30" s="16">
        <v>4184681</v>
      </c>
      <c r="L30" s="16">
        <v>2979479</v>
      </c>
      <c r="N30" s="16">
        <f t="shared" si="0"/>
        <v>0</v>
      </c>
      <c r="O30" s="17">
        <f t="shared" si="1"/>
        <v>0.42026992696980525</v>
      </c>
      <c r="P30" s="17">
        <f t="shared" si="2"/>
        <v>0.41588671944791855</v>
      </c>
      <c r="Q30" s="17">
        <f t="shared" si="3"/>
        <v>0.4180783232088619</v>
      </c>
    </row>
    <row r="31" spans="1:17" ht="15" customHeight="1" x14ac:dyDescent="0.2">
      <c r="A31" s="7">
        <v>45235</v>
      </c>
      <c r="B31" t="s">
        <v>27</v>
      </c>
      <c r="C31" t="s">
        <v>61</v>
      </c>
      <c r="D31" t="s">
        <v>208</v>
      </c>
      <c r="E31" s="3">
        <v>51.413580000000003</v>
      </c>
      <c r="F31" s="3">
        <v>0.64895000000000003</v>
      </c>
      <c r="G31">
        <v>5</v>
      </c>
      <c r="H31" t="s">
        <v>57</v>
      </c>
      <c r="I31" s="16">
        <v>4033817</v>
      </c>
      <c r="J31" s="16">
        <v>3130343</v>
      </c>
      <c r="K31" s="16">
        <v>3635988</v>
      </c>
      <c r="L31" s="16">
        <v>3528172</v>
      </c>
      <c r="N31" s="16">
        <f t="shared" si="0"/>
        <v>0</v>
      </c>
      <c r="O31" s="17">
        <f t="shared" si="1"/>
        <v>0.4369448756030016</v>
      </c>
      <c r="P31" s="17">
        <f t="shared" si="2"/>
        <v>0.49247532160085761</v>
      </c>
      <c r="Q31" s="17">
        <f t="shared" si="3"/>
        <v>0.46471009860192958</v>
      </c>
    </row>
    <row r="32" spans="1:17" ht="15" customHeight="1" x14ac:dyDescent="0.2">
      <c r="A32" s="7">
        <v>45235</v>
      </c>
      <c r="B32" t="s">
        <v>27</v>
      </c>
      <c r="C32" t="s">
        <v>61</v>
      </c>
      <c r="D32" t="s">
        <v>208</v>
      </c>
      <c r="E32" s="3">
        <v>51.413580000000003</v>
      </c>
      <c r="F32" s="3">
        <v>0.64895000000000003</v>
      </c>
      <c r="G32">
        <v>5</v>
      </c>
      <c r="H32" t="s">
        <v>59</v>
      </c>
      <c r="I32" s="16">
        <v>2960206</v>
      </c>
      <c r="J32" s="16">
        <v>4203954</v>
      </c>
      <c r="K32" s="16">
        <v>2838935</v>
      </c>
      <c r="L32" s="16">
        <v>4325225</v>
      </c>
      <c r="N32" s="16">
        <f t="shared" si="0"/>
        <v>0</v>
      </c>
      <c r="O32" s="17">
        <f t="shared" si="1"/>
        <v>0.58680347730927285</v>
      </c>
      <c r="P32" s="17">
        <f t="shared" si="2"/>
        <v>0.60373093286582102</v>
      </c>
      <c r="Q32" s="17">
        <f t="shared" si="3"/>
        <v>0.59526720508754694</v>
      </c>
    </row>
    <row r="33" spans="1:17" ht="15" customHeight="1" x14ac:dyDescent="0.2">
      <c r="A33" s="7">
        <v>45235</v>
      </c>
      <c r="B33" t="s">
        <v>27</v>
      </c>
      <c r="C33" t="s">
        <v>61</v>
      </c>
      <c r="D33" t="s">
        <v>208</v>
      </c>
      <c r="E33" s="3">
        <v>51.413580000000003</v>
      </c>
      <c r="F33" s="3">
        <v>0.64895000000000003</v>
      </c>
      <c r="G33">
        <v>5</v>
      </c>
      <c r="H33" t="s">
        <v>60</v>
      </c>
      <c r="I33" s="16">
        <v>4855877</v>
      </c>
      <c r="J33" s="16">
        <v>2308283</v>
      </c>
      <c r="K33" s="16">
        <v>4895541</v>
      </c>
      <c r="L33" s="16">
        <v>2268619</v>
      </c>
      <c r="N33" s="16">
        <f t="shared" si="0"/>
        <v>0</v>
      </c>
      <c r="O33" s="17">
        <f t="shared" si="1"/>
        <v>0.32219869461318562</v>
      </c>
      <c r="P33" s="17">
        <f t="shared" si="2"/>
        <v>0.31666224651599073</v>
      </c>
      <c r="Q33" s="17">
        <f t="shared" si="3"/>
        <v>0.31943047056458818</v>
      </c>
    </row>
    <row r="34" spans="1:17" ht="15" customHeight="1" x14ac:dyDescent="0.2">
      <c r="A34" s="7">
        <v>45235</v>
      </c>
      <c r="B34" t="s">
        <v>27</v>
      </c>
      <c r="C34" t="s">
        <v>61</v>
      </c>
      <c r="D34" t="s">
        <v>206</v>
      </c>
      <c r="E34" s="3">
        <v>51.414470000000001</v>
      </c>
      <c r="F34" s="3">
        <v>0.64944999999999997</v>
      </c>
      <c r="G34">
        <v>5</v>
      </c>
      <c r="H34" t="s">
        <v>56</v>
      </c>
      <c r="I34" s="16">
        <v>5986366</v>
      </c>
      <c r="J34" s="16">
        <v>1177794</v>
      </c>
      <c r="K34" s="16">
        <v>6022146</v>
      </c>
      <c r="L34" s="16">
        <v>1142014</v>
      </c>
      <c r="N34" s="16">
        <f t="shared" si="0"/>
        <v>0</v>
      </c>
      <c r="O34" s="17">
        <f t="shared" si="1"/>
        <v>0.16440085090226908</v>
      </c>
      <c r="P34" s="17">
        <f t="shared" si="2"/>
        <v>0.15940654591745579</v>
      </c>
      <c r="Q34" s="17">
        <f t="shared" si="3"/>
        <v>0.16190369840986243</v>
      </c>
    </row>
    <row r="35" spans="1:17" ht="15" customHeight="1" x14ac:dyDescent="0.2">
      <c r="A35" s="7">
        <v>45235</v>
      </c>
      <c r="B35" t="s">
        <v>27</v>
      </c>
      <c r="C35" t="s">
        <v>61</v>
      </c>
      <c r="D35" t="s">
        <v>206</v>
      </c>
      <c r="E35" s="3">
        <v>51.414470000000001</v>
      </c>
      <c r="F35" s="3">
        <v>0.64944999999999997</v>
      </c>
      <c r="G35">
        <v>5</v>
      </c>
      <c r="H35" t="s">
        <v>57</v>
      </c>
      <c r="I35" s="16">
        <v>6231793</v>
      </c>
      <c r="J35" s="16">
        <v>932367</v>
      </c>
      <c r="K35" s="16">
        <v>6320783</v>
      </c>
      <c r="L35" s="16">
        <v>843377</v>
      </c>
      <c r="N35" s="16">
        <f t="shared" si="0"/>
        <v>0</v>
      </c>
      <c r="O35" s="17">
        <f t="shared" si="1"/>
        <v>0.13014324079864212</v>
      </c>
      <c r="P35" s="17">
        <f t="shared" si="2"/>
        <v>0.11772168684116491</v>
      </c>
      <c r="Q35" s="17">
        <f t="shared" si="3"/>
        <v>0.12393246381990351</v>
      </c>
    </row>
    <row r="36" spans="1:17" ht="15" customHeight="1" x14ac:dyDescent="0.2">
      <c r="A36" s="7">
        <v>45235</v>
      </c>
      <c r="B36" t="s">
        <v>27</v>
      </c>
      <c r="C36" t="s">
        <v>61</v>
      </c>
      <c r="D36" t="s">
        <v>206</v>
      </c>
      <c r="E36" s="3">
        <v>51.414470000000001</v>
      </c>
      <c r="F36" s="3">
        <v>0.64944999999999997</v>
      </c>
      <c r="G36">
        <v>5</v>
      </c>
      <c r="H36" t="s">
        <v>59</v>
      </c>
      <c r="I36" s="16">
        <v>6171917</v>
      </c>
      <c r="J36" s="16">
        <v>992243</v>
      </c>
      <c r="K36" s="16">
        <v>6212734</v>
      </c>
      <c r="L36" s="16">
        <v>951426</v>
      </c>
      <c r="N36" s="16">
        <f t="shared" si="0"/>
        <v>0</v>
      </c>
      <c r="O36" s="17">
        <f t="shared" si="1"/>
        <v>0.13850095475254601</v>
      </c>
      <c r="P36" s="17">
        <f t="shared" si="2"/>
        <v>0.13280356664284437</v>
      </c>
      <c r="Q36" s="17">
        <f t="shared" si="3"/>
        <v>0.1356522606976952</v>
      </c>
    </row>
    <row r="37" spans="1:17" ht="15" customHeight="1" x14ac:dyDescent="0.2">
      <c r="A37" s="7">
        <v>45235</v>
      </c>
      <c r="B37" t="s">
        <v>27</v>
      </c>
      <c r="C37" t="s">
        <v>61</v>
      </c>
      <c r="D37" t="s">
        <v>206</v>
      </c>
      <c r="E37" s="3">
        <v>51.414470000000001</v>
      </c>
      <c r="F37" s="3">
        <v>0.64944999999999997</v>
      </c>
      <c r="G37">
        <v>5</v>
      </c>
      <c r="H37" t="s">
        <v>60</v>
      </c>
      <c r="I37" s="16">
        <v>6130579</v>
      </c>
      <c r="J37" s="16">
        <v>1033581</v>
      </c>
      <c r="K37" s="16">
        <v>6092928</v>
      </c>
      <c r="L37" s="16">
        <v>1071232</v>
      </c>
      <c r="N37" s="16">
        <f t="shared" si="0"/>
        <v>0</v>
      </c>
      <c r="O37" s="17">
        <f t="shared" si="1"/>
        <v>0.14427106597284259</v>
      </c>
      <c r="P37" s="17">
        <f t="shared" si="2"/>
        <v>0.1495265320707522</v>
      </c>
      <c r="Q37" s="17">
        <f t="shared" si="3"/>
        <v>0.14689879902179739</v>
      </c>
    </row>
    <row r="38" spans="1:17" ht="15" customHeight="1" x14ac:dyDescent="0.2">
      <c r="A38" s="7">
        <v>45235</v>
      </c>
      <c r="B38" t="s">
        <v>27</v>
      </c>
      <c r="C38" t="s">
        <v>61</v>
      </c>
      <c r="D38" t="s">
        <v>204</v>
      </c>
      <c r="E38" s="3">
        <v>51.414709999999999</v>
      </c>
      <c r="F38" s="3">
        <v>0.65095000000000003</v>
      </c>
      <c r="G38">
        <v>8</v>
      </c>
      <c r="H38" t="s">
        <v>56</v>
      </c>
      <c r="I38" s="16">
        <v>6327358</v>
      </c>
      <c r="J38" s="16">
        <v>836802</v>
      </c>
      <c r="K38" s="16">
        <v>5904456</v>
      </c>
      <c r="L38" s="16">
        <v>1259704</v>
      </c>
      <c r="N38" s="16">
        <f t="shared" si="0"/>
        <v>0</v>
      </c>
      <c r="O38" s="17">
        <f t="shared" si="1"/>
        <v>0.1168039239771306</v>
      </c>
      <c r="P38" s="17">
        <f t="shared" si="2"/>
        <v>0.17583415222440593</v>
      </c>
      <c r="Q38" s="17">
        <f t="shared" si="3"/>
        <v>0.14631903810076827</v>
      </c>
    </row>
    <row r="39" spans="1:17" ht="15" customHeight="1" x14ac:dyDescent="0.2">
      <c r="A39" s="7">
        <v>45235</v>
      </c>
      <c r="B39" t="s">
        <v>27</v>
      </c>
      <c r="C39" t="s">
        <v>61</v>
      </c>
      <c r="D39" t="s">
        <v>204</v>
      </c>
      <c r="E39" s="3">
        <v>51.414709999999999</v>
      </c>
      <c r="F39" s="3">
        <v>0.65095000000000003</v>
      </c>
      <c r="G39">
        <v>8</v>
      </c>
      <c r="H39" t="s">
        <v>57</v>
      </c>
      <c r="I39" s="16">
        <v>5899246</v>
      </c>
      <c r="J39" s="16">
        <v>1264914</v>
      </c>
      <c r="K39" s="16">
        <v>6132591</v>
      </c>
      <c r="L39" s="16">
        <v>1031569</v>
      </c>
      <c r="N39" s="16">
        <f t="shared" si="0"/>
        <v>0</v>
      </c>
      <c r="O39" s="17">
        <f t="shared" si="1"/>
        <v>0.17656138333035554</v>
      </c>
      <c r="P39" s="17">
        <f t="shared" si="2"/>
        <v>0.14399022355726282</v>
      </c>
      <c r="Q39" s="17">
        <f t="shared" si="3"/>
        <v>0.16027580344380918</v>
      </c>
    </row>
    <row r="40" spans="1:17" ht="15" customHeight="1" x14ac:dyDescent="0.2">
      <c r="A40" s="7">
        <v>45235</v>
      </c>
      <c r="B40" t="s">
        <v>27</v>
      </c>
      <c r="C40" t="s">
        <v>61</v>
      </c>
      <c r="D40" t="s">
        <v>204</v>
      </c>
      <c r="E40" s="3">
        <v>51.414709999999999</v>
      </c>
      <c r="F40" s="3">
        <v>0.65095000000000003</v>
      </c>
      <c r="G40">
        <v>8</v>
      </c>
      <c r="H40" t="s">
        <v>59</v>
      </c>
      <c r="I40" s="16">
        <v>4402514</v>
      </c>
      <c r="J40" s="16">
        <v>2761646</v>
      </c>
      <c r="K40" s="16">
        <v>4217901</v>
      </c>
      <c r="L40" s="16">
        <v>2946259</v>
      </c>
      <c r="N40" s="16">
        <f t="shared" si="0"/>
        <v>0</v>
      </c>
      <c r="O40" s="17">
        <f t="shared" si="1"/>
        <v>0.38548078211541897</v>
      </c>
      <c r="P40" s="17">
        <f t="shared" si="2"/>
        <v>0.41124974874933001</v>
      </c>
      <c r="Q40" s="17">
        <f t="shared" si="3"/>
        <v>0.39836526543237449</v>
      </c>
    </row>
    <row r="41" spans="1:17" ht="15" customHeight="1" x14ac:dyDescent="0.2">
      <c r="A41" s="7">
        <v>45235</v>
      </c>
      <c r="B41" t="s">
        <v>27</v>
      </c>
      <c r="C41" t="s">
        <v>61</v>
      </c>
      <c r="D41" t="s">
        <v>204</v>
      </c>
      <c r="E41" s="3">
        <v>51.414709999999999</v>
      </c>
      <c r="F41" s="3">
        <v>0.65095000000000003</v>
      </c>
      <c r="G41">
        <v>8</v>
      </c>
      <c r="H41" t="s">
        <v>60</v>
      </c>
      <c r="I41" s="16">
        <v>4086784</v>
      </c>
      <c r="J41" s="16">
        <v>3077376</v>
      </c>
      <c r="K41" s="16">
        <v>3852772</v>
      </c>
      <c r="L41" s="16">
        <v>3311388</v>
      </c>
      <c r="N41" s="16">
        <f t="shared" si="0"/>
        <v>0</v>
      </c>
      <c r="O41" s="17">
        <f t="shared" si="1"/>
        <v>0.42955154547078794</v>
      </c>
      <c r="P41" s="17">
        <f t="shared" si="2"/>
        <v>0.46221580757548686</v>
      </c>
      <c r="Q41" s="17">
        <f t="shared" si="3"/>
        <v>0.44588367652313743</v>
      </c>
    </row>
    <row r="42" spans="1:17" ht="15" customHeight="1" x14ac:dyDescent="0.2">
      <c r="A42" s="7">
        <v>45072</v>
      </c>
      <c r="B42" t="s">
        <v>27</v>
      </c>
      <c r="C42" t="s">
        <v>55</v>
      </c>
      <c r="D42" t="s">
        <v>211</v>
      </c>
      <c r="E42" s="3">
        <v>51.413780000000003</v>
      </c>
      <c r="F42" s="3">
        <v>0.64383000000000001</v>
      </c>
      <c r="G42">
        <v>5</v>
      </c>
      <c r="H42" t="s">
        <v>56</v>
      </c>
      <c r="I42" s="16">
        <v>5727942</v>
      </c>
      <c r="J42" s="16">
        <v>1423866</v>
      </c>
      <c r="K42" s="16">
        <v>5986816</v>
      </c>
      <c r="L42" s="16">
        <v>1164992</v>
      </c>
      <c r="N42" s="16">
        <f t="shared" si="0"/>
        <v>0</v>
      </c>
      <c r="O42" s="17">
        <f t="shared" si="1"/>
        <v>0.19909175414105076</v>
      </c>
      <c r="P42" s="17">
        <f t="shared" si="2"/>
        <v>0.16289475332671124</v>
      </c>
      <c r="Q42" s="17">
        <f t="shared" si="3"/>
        <v>0.180993253733881</v>
      </c>
    </row>
    <row r="43" spans="1:17" ht="15" customHeight="1" x14ac:dyDescent="0.2">
      <c r="A43" s="7">
        <v>45072</v>
      </c>
      <c r="B43" t="s">
        <v>27</v>
      </c>
      <c r="C43" t="s">
        <v>55</v>
      </c>
      <c r="D43" t="s">
        <v>211</v>
      </c>
      <c r="E43" s="3">
        <v>51.413780000000003</v>
      </c>
      <c r="F43" s="3">
        <v>0.64383000000000001</v>
      </c>
      <c r="G43">
        <v>5</v>
      </c>
      <c r="H43" t="s">
        <v>57</v>
      </c>
      <c r="I43" s="16">
        <v>5812818</v>
      </c>
      <c r="J43" s="16">
        <v>1338990</v>
      </c>
      <c r="K43" s="16">
        <v>5687779</v>
      </c>
      <c r="L43" s="16">
        <v>1464029</v>
      </c>
      <c r="N43" s="16">
        <f t="shared" si="0"/>
        <v>0</v>
      </c>
      <c r="O43" s="17">
        <f t="shared" si="1"/>
        <v>0.18722398587881553</v>
      </c>
      <c r="P43" s="17">
        <f t="shared" si="2"/>
        <v>0.20470753689137069</v>
      </c>
      <c r="Q43" s="17">
        <f t="shared" si="3"/>
        <v>0.19596576138509311</v>
      </c>
    </row>
    <row r="44" spans="1:17" ht="15" customHeight="1" x14ac:dyDescent="0.2">
      <c r="A44" s="7">
        <v>45072</v>
      </c>
      <c r="B44" t="s">
        <v>27</v>
      </c>
      <c r="C44" t="s">
        <v>55</v>
      </c>
      <c r="D44" t="s">
        <v>211</v>
      </c>
      <c r="E44" s="3">
        <v>51.413780000000003</v>
      </c>
      <c r="F44" s="3">
        <v>0.64383000000000001</v>
      </c>
      <c r="G44">
        <v>5</v>
      </c>
      <c r="H44" t="s">
        <v>59</v>
      </c>
      <c r="I44" s="16">
        <v>5249615</v>
      </c>
      <c r="J44" s="16">
        <v>1902193</v>
      </c>
      <c r="K44" s="16">
        <v>4626005</v>
      </c>
      <c r="L44" s="16">
        <v>2525803</v>
      </c>
      <c r="N44" s="16">
        <f t="shared" si="0"/>
        <v>0</v>
      </c>
      <c r="O44" s="17">
        <f t="shared" si="1"/>
        <v>0.26597372300822392</v>
      </c>
      <c r="P44" s="17">
        <f t="shared" si="2"/>
        <v>0.35316985579031207</v>
      </c>
      <c r="Q44" s="17">
        <f t="shared" si="3"/>
        <v>0.30957178939926799</v>
      </c>
    </row>
    <row r="45" spans="1:17" ht="15" customHeight="1" x14ac:dyDescent="0.2">
      <c r="A45" s="7">
        <v>45072</v>
      </c>
      <c r="B45" t="s">
        <v>27</v>
      </c>
      <c r="C45" t="s">
        <v>55</v>
      </c>
      <c r="D45" t="s">
        <v>211</v>
      </c>
      <c r="E45" s="3">
        <v>51.413780000000003</v>
      </c>
      <c r="F45" s="3">
        <v>0.64383000000000001</v>
      </c>
      <c r="G45">
        <v>5</v>
      </c>
      <c r="H45" t="s">
        <v>60</v>
      </c>
      <c r="I45" s="16">
        <v>5130021</v>
      </c>
      <c r="J45" s="16">
        <v>2021787</v>
      </c>
      <c r="K45" s="16">
        <v>5490933</v>
      </c>
      <c r="L45" s="16">
        <v>1660875</v>
      </c>
      <c r="N45" s="16">
        <f t="shared" si="0"/>
        <v>0</v>
      </c>
      <c r="O45" s="17">
        <f t="shared" si="1"/>
        <v>0.28269592807860616</v>
      </c>
      <c r="P45" s="17">
        <f t="shared" si="2"/>
        <v>0.23223148608016322</v>
      </c>
      <c r="Q45" s="17">
        <f t="shared" si="3"/>
        <v>0.25746370707938471</v>
      </c>
    </row>
    <row r="46" spans="1:17" ht="15" customHeight="1" x14ac:dyDescent="0.2">
      <c r="A46" s="7">
        <v>45072</v>
      </c>
      <c r="B46" t="s">
        <v>27</v>
      </c>
      <c r="C46" t="s">
        <v>55</v>
      </c>
      <c r="D46" t="s">
        <v>212</v>
      </c>
      <c r="E46" s="3">
        <v>51.413649999999997</v>
      </c>
      <c r="F46" s="3">
        <v>0.64237</v>
      </c>
      <c r="G46">
        <v>7</v>
      </c>
      <c r="H46" t="s">
        <v>56</v>
      </c>
      <c r="I46" s="16">
        <v>5551496</v>
      </c>
      <c r="J46" s="16">
        <v>1600312</v>
      </c>
      <c r="K46" s="16">
        <v>5201590</v>
      </c>
      <c r="L46" s="16">
        <v>1950218</v>
      </c>
      <c r="N46" s="16">
        <f t="shared" si="0"/>
        <v>0</v>
      </c>
      <c r="O46" s="17">
        <f t="shared" si="1"/>
        <v>0.22376327776137167</v>
      </c>
      <c r="P46" s="17">
        <f t="shared" si="2"/>
        <v>0.2726888082006676</v>
      </c>
      <c r="Q46" s="17">
        <f t="shared" si="3"/>
        <v>0.24822604298101963</v>
      </c>
    </row>
    <row r="47" spans="1:17" ht="15" customHeight="1" x14ac:dyDescent="0.2">
      <c r="A47" s="7">
        <v>45072</v>
      </c>
      <c r="B47" t="s">
        <v>27</v>
      </c>
      <c r="C47" t="s">
        <v>55</v>
      </c>
      <c r="D47" t="s">
        <v>212</v>
      </c>
      <c r="E47" s="3">
        <v>51.413649999999997</v>
      </c>
      <c r="F47" s="3">
        <v>0.64237</v>
      </c>
      <c r="G47">
        <v>7</v>
      </c>
      <c r="H47" t="s">
        <v>57</v>
      </c>
      <c r="I47" s="16">
        <v>5193164</v>
      </c>
      <c r="J47" s="16">
        <v>1958644</v>
      </c>
      <c r="K47" s="16">
        <v>5345420</v>
      </c>
      <c r="L47" s="16">
        <v>1806388</v>
      </c>
      <c r="N47" s="16">
        <f t="shared" si="0"/>
        <v>0</v>
      </c>
      <c r="O47" s="17">
        <f t="shared" si="1"/>
        <v>0.27386697182027259</v>
      </c>
      <c r="P47" s="17">
        <f t="shared" si="2"/>
        <v>0.25257780969511484</v>
      </c>
      <c r="Q47" s="17">
        <f t="shared" si="3"/>
        <v>0.26322239075769371</v>
      </c>
    </row>
    <row r="48" spans="1:17" ht="15" customHeight="1" x14ac:dyDescent="0.2">
      <c r="A48" s="7">
        <v>45072</v>
      </c>
      <c r="B48" t="s">
        <v>27</v>
      </c>
      <c r="C48" t="s">
        <v>55</v>
      </c>
      <c r="D48" t="s">
        <v>212</v>
      </c>
      <c r="E48" s="3">
        <v>51.413649999999997</v>
      </c>
      <c r="F48" s="3">
        <v>0.64237</v>
      </c>
      <c r="G48">
        <v>7</v>
      </c>
      <c r="H48" t="s">
        <v>59</v>
      </c>
      <c r="I48" s="16">
        <v>5545673</v>
      </c>
      <c r="J48" s="16">
        <v>1606135</v>
      </c>
      <c r="K48" s="16">
        <v>5463934</v>
      </c>
      <c r="L48" s="16">
        <v>1687874</v>
      </c>
      <c r="N48" s="16">
        <f t="shared" si="0"/>
        <v>0</v>
      </c>
      <c r="O48" s="17">
        <f t="shared" si="1"/>
        <v>0.224577477471431</v>
      </c>
      <c r="P48" s="17">
        <f t="shared" si="2"/>
        <v>0.23600661539012233</v>
      </c>
      <c r="Q48" s="17">
        <f t="shared" si="3"/>
        <v>0.23029204643077666</v>
      </c>
    </row>
    <row r="49" spans="1:17" ht="15" customHeight="1" x14ac:dyDescent="0.2">
      <c r="A49" s="7">
        <v>45072</v>
      </c>
      <c r="B49" t="s">
        <v>27</v>
      </c>
      <c r="C49" t="s">
        <v>55</v>
      </c>
      <c r="D49" t="s">
        <v>212</v>
      </c>
      <c r="E49" s="3">
        <v>51.413649999999997</v>
      </c>
      <c r="F49" s="3">
        <v>0.64237</v>
      </c>
      <c r="G49">
        <v>7</v>
      </c>
      <c r="H49" t="s">
        <v>60</v>
      </c>
      <c r="I49" s="16">
        <v>3953676</v>
      </c>
      <c r="J49" s="16">
        <v>3198132</v>
      </c>
      <c r="K49" s="16">
        <v>4080700</v>
      </c>
      <c r="L49" s="16">
        <v>3071108</v>
      </c>
      <c r="N49" s="16">
        <f t="shared" si="0"/>
        <v>0</v>
      </c>
      <c r="O49" s="17">
        <f t="shared" si="1"/>
        <v>0.44717811216408493</v>
      </c>
      <c r="P49" s="17">
        <f t="shared" si="2"/>
        <v>0.42941700895773488</v>
      </c>
      <c r="Q49" s="17">
        <f t="shared" si="3"/>
        <v>0.4382975605609099</v>
      </c>
    </row>
    <row r="50" spans="1:17" ht="15" customHeight="1" x14ac:dyDescent="0.2">
      <c r="A50" s="7">
        <v>45072</v>
      </c>
      <c r="B50" t="s">
        <v>27</v>
      </c>
      <c r="C50" t="s">
        <v>55</v>
      </c>
      <c r="D50" t="s">
        <v>214</v>
      </c>
      <c r="E50" s="3">
        <v>51.413420000000002</v>
      </c>
      <c r="F50" s="3">
        <v>0.64107000000000003</v>
      </c>
      <c r="G50">
        <v>5</v>
      </c>
      <c r="H50" t="s">
        <v>56</v>
      </c>
      <c r="I50" s="16">
        <v>0</v>
      </c>
      <c r="J50" s="16">
        <v>7151808</v>
      </c>
      <c r="K50" s="16">
        <v>0</v>
      </c>
      <c r="L50" s="16">
        <v>7151808</v>
      </c>
      <c r="M50" t="s">
        <v>67</v>
      </c>
      <c r="N50" s="16">
        <f t="shared" si="0"/>
        <v>0</v>
      </c>
      <c r="O50" s="17">
        <f t="shared" si="1"/>
        <v>1</v>
      </c>
      <c r="P50" s="17">
        <f t="shared" si="2"/>
        <v>1</v>
      </c>
      <c r="Q50" s="17">
        <f t="shared" si="3"/>
        <v>1</v>
      </c>
    </row>
    <row r="51" spans="1:17" ht="15" customHeight="1" x14ac:dyDescent="0.2">
      <c r="A51" s="7">
        <v>45072</v>
      </c>
      <c r="B51" t="s">
        <v>27</v>
      </c>
      <c r="C51" t="s">
        <v>55</v>
      </c>
      <c r="D51" t="s">
        <v>214</v>
      </c>
      <c r="E51" s="3">
        <v>51.413420000000002</v>
      </c>
      <c r="F51" s="3">
        <v>0.64107000000000003</v>
      </c>
      <c r="G51">
        <v>5</v>
      </c>
      <c r="H51" t="s">
        <v>57</v>
      </c>
      <c r="I51" s="16">
        <v>0</v>
      </c>
      <c r="J51" s="16">
        <v>7151808</v>
      </c>
      <c r="K51" s="16">
        <v>0</v>
      </c>
      <c r="L51" s="16">
        <v>7151808</v>
      </c>
      <c r="M51" t="s">
        <v>67</v>
      </c>
      <c r="N51" s="16">
        <f t="shared" si="0"/>
        <v>0</v>
      </c>
      <c r="O51" s="17">
        <f t="shared" si="1"/>
        <v>1</v>
      </c>
      <c r="P51" s="17">
        <f t="shared" si="2"/>
        <v>1</v>
      </c>
      <c r="Q51" s="17">
        <f t="shared" si="3"/>
        <v>1</v>
      </c>
    </row>
    <row r="52" spans="1:17" ht="15" customHeight="1" x14ac:dyDescent="0.2">
      <c r="A52" s="7">
        <v>45072</v>
      </c>
      <c r="B52" t="s">
        <v>27</v>
      </c>
      <c r="C52" t="s">
        <v>55</v>
      </c>
      <c r="D52" t="s">
        <v>214</v>
      </c>
      <c r="E52" s="3">
        <v>51.413420000000002</v>
      </c>
      <c r="F52" s="3">
        <v>0.64107000000000003</v>
      </c>
      <c r="G52">
        <v>5</v>
      </c>
      <c r="H52" t="s">
        <v>59</v>
      </c>
      <c r="I52" s="16">
        <v>0</v>
      </c>
      <c r="J52" s="16">
        <v>7151808</v>
      </c>
      <c r="K52" s="16">
        <v>0</v>
      </c>
      <c r="L52" s="16">
        <v>7151808</v>
      </c>
      <c r="M52" t="s">
        <v>67</v>
      </c>
      <c r="N52" s="16">
        <f t="shared" si="0"/>
        <v>0</v>
      </c>
      <c r="O52" s="17">
        <f t="shared" si="1"/>
        <v>1</v>
      </c>
      <c r="P52" s="17">
        <f t="shared" si="2"/>
        <v>1</v>
      </c>
      <c r="Q52" s="17">
        <f t="shared" si="3"/>
        <v>1</v>
      </c>
    </row>
    <row r="53" spans="1:17" ht="15" customHeight="1" x14ac:dyDescent="0.2">
      <c r="A53" s="7">
        <v>45072</v>
      </c>
      <c r="B53" t="s">
        <v>27</v>
      </c>
      <c r="C53" t="s">
        <v>55</v>
      </c>
      <c r="D53" t="s">
        <v>214</v>
      </c>
      <c r="E53" s="3">
        <v>51.413420000000002</v>
      </c>
      <c r="F53" s="3">
        <v>0.64107000000000003</v>
      </c>
      <c r="G53">
        <v>5</v>
      </c>
      <c r="H53" t="s">
        <v>60</v>
      </c>
      <c r="I53" s="16">
        <v>0</v>
      </c>
      <c r="J53" s="16">
        <v>7151808</v>
      </c>
      <c r="K53" s="16">
        <v>0</v>
      </c>
      <c r="L53" s="16">
        <v>7151808</v>
      </c>
      <c r="M53" t="s">
        <v>67</v>
      </c>
      <c r="N53" s="16">
        <f t="shared" si="0"/>
        <v>0</v>
      </c>
      <c r="O53" s="17">
        <f t="shared" si="1"/>
        <v>1</v>
      </c>
      <c r="P53" s="17">
        <f t="shared" si="2"/>
        <v>1</v>
      </c>
      <c r="Q53" s="17">
        <f t="shared" si="3"/>
        <v>1</v>
      </c>
    </row>
    <row r="54" spans="1:17" ht="15" customHeight="1" x14ac:dyDescent="0.2">
      <c r="A54" s="7">
        <v>45072</v>
      </c>
      <c r="B54" t="s">
        <v>27</v>
      </c>
      <c r="C54" t="s">
        <v>55</v>
      </c>
      <c r="D54" t="s">
        <v>215</v>
      </c>
      <c r="E54" s="3">
        <v>51.41328</v>
      </c>
      <c r="F54" s="3">
        <v>0.63944999999999996</v>
      </c>
      <c r="G54">
        <v>5</v>
      </c>
      <c r="H54" t="s">
        <v>56</v>
      </c>
      <c r="I54">
        <v>5554848</v>
      </c>
      <c r="J54">
        <v>1596960</v>
      </c>
      <c r="K54">
        <v>5425108</v>
      </c>
      <c r="L54">
        <v>1726700</v>
      </c>
      <c r="N54" s="16">
        <f t="shared" si="0"/>
        <v>0</v>
      </c>
      <c r="O54" s="17">
        <f t="shared" si="1"/>
        <v>0.22329458508953259</v>
      </c>
      <c r="P54" s="17">
        <f t="shared" si="2"/>
        <v>0.24143545240588113</v>
      </c>
      <c r="Q54" s="17">
        <f t="shared" si="3"/>
        <v>0.23236501874770688</v>
      </c>
    </row>
    <row r="55" spans="1:17" ht="15" customHeight="1" x14ac:dyDescent="0.2">
      <c r="A55" s="7">
        <v>45072</v>
      </c>
      <c r="B55" t="s">
        <v>27</v>
      </c>
      <c r="C55" t="s">
        <v>55</v>
      </c>
      <c r="D55" t="s">
        <v>215</v>
      </c>
      <c r="E55" s="3">
        <v>51.41328</v>
      </c>
      <c r="F55" s="3">
        <v>0.63944999999999996</v>
      </c>
      <c r="G55">
        <v>5</v>
      </c>
      <c r="H55" t="s">
        <v>57</v>
      </c>
      <c r="I55" s="16">
        <v>5562550</v>
      </c>
      <c r="J55" s="16">
        <v>1589258</v>
      </c>
      <c r="K55" s="16">
        <v>5532136</v>
      </c>
      <c r="L55" s="16">
        <v>1619672</v>
      </c>
      <c r="N55" s="16">
        <f t="shared" si="0"/>
        <v>0</v>
      </c>
      <c r="O55" s="17">
        <f t="shared" si="1"/>
        <v>0.2222176546126518</v>
      </c>
      <c r="P55" s="17">
        <f t="shared" si="2"/>
        <v>0.22647028555576437</v>
      </c>
      <c r="Q55" s="17">
        <f t="shared" si="3"/>
        <v>0.22434397008420809</v>
      </c>
    </row>
    <row r="56" spans="1:17" ht="15" customHeight="1" x14ac:dyDescent="0.2">
      <c r="A56" s="7">
        <v>45072</v>
      </c>
      <c r="B56" t="s">
        <v>27</v>
      </c>
      <c r="C56" t="s">
        <v>55</v>
      </c>
      <c r="D56" t="s">
        <v>215</v>
      </c>
      <c r="E56" s="3">
        <v>51.41328</v>
      </c>
      <c r="F56" s="3">
        <v>0.63944999999999996</v>
      </c>
      <c r="G56">
        <v>5</v>
      </c>
      <c r="H56" t="s">
        <v>59</v>
      </c>
      <c r="I56" s="16">
        <v>5472305</v>
      </c>
      <c r="J56" s="16">
        <v>1679503</v>
      </c>
      <c r="K56" s="16">
        <v>5310806</v>
      </c>
      <c r="L56" s="16">
        <v>1841002</v>
      </c>
      <c r="N56" s="16">
        <f t="shared" si="0"/>
        <v>0</v>
      </c>
      <c r="O56" s="17">
        <f t="shared" si="1"/>
        <v>0.23483614213356957</v>
      </c>
      <c r="P56" s="17">
        <f t="shared" si="2"/>
        <v>0.25741770472585396</v>
      </c>
      <c r="Q56" s="17">
        <f t="shared" si="3"/>
        <v>0.24612692342971176</v>
      </c>
    </row>
    <row r="57" spans="1:17" ht="15" customHeight="1" x14ac:dyDescent="0.2">
      <c r="A57" s="7">
        <v>45072</v>
      </c>
      <c r="B57" t="s">
        <v>27</v>
      </c>
      <c r="C57" t="s">
        <v>55</v>
      </c>
      <c r="D57" t="s">
        <v>215</v>
      </c>
      <c r="E57" s="3">
        <v>51.41328</v>
      </c>
      <c r="F57" s="3">
        <v>0.63944999999999996</v>
      </c>
      <c r="G57">
        <v>5</v>
      </c>
      <c r="H57" t="s">
        <v>60</v>
      </c>
      <c r="I57" s="16">
        <v>5572571</v>
      </c>
      <c r="J57" s="16">
        <v>1579237</v>
      </c>
      <c r="K57" s="16">
        <v>5571641</v>
      </c>
      <c r="L57" s="16">
        <v>1580167</v>
      </c>
      <c r="N57" s="16">
        <f t="shared" si="0"/>
        <v>0</v>
      </c>
      <c r="O57" s="17">
        <f t="shared" si="1"/>
        <v>0.22081647046453148</v>
      </c>
      <c r="P57" s="17">
        <f t="shared" si="2"/>
        <v>0.22094650751250594</v>
      </c>
      <c r="Q57" s="17">
        <f t="shared" si="3"/>
        <v>0.22088148898851873</v>
      </c>
    </row>
    <row r="58" spans="1:17" ht="15" customHeight="1" x14ac:dyDescent="0.2">
      <c r="A58" s="7">
        <v>45072</v>
      </c>
      <c r="B58" t="s">
        <v>27</v>
      </c>
      <c r="C58" t="s">
        <v>55</v>
      </c>
      <c r="D58" t="s">
        <v>216</v>
      </c>
      <c r="E58" s="3">
        <v>51.412750000000003</v>
      </c>
      <c r="F58" s="3">
        <v>0.64051999999999998</v>
      </c>
      <c r="G58">
        <v>7</v>
      </c>
      <c r="H58" t="s">
        <v>56</v>
      </c>
      <c r="I58" s="16">
        <v>3870620</v>
      </c>
      <c r="J58" s="16">
        <v>3281188</v>
      </c>
      <c r="K58" s="16">
        <v>3781060</v>
      </c>
      <c r="L58" s="16">
        <v>3370748</v>
      </c>
      <c r="N58" s="16">
        <f t="shared" si="0"/>
        <v>0</v>
      </c>
      <c r="O58" s="17">
        <f t="shared" si="1"/>
        <v>0.458791399321682</v>
      </c>
      <c r="P58" s="17">
        <f t="shared" si="2"/>
        <v>0.47131410686640357</v>
      </c>
      <c r="Q58" s="17">
        <f t="shared" si="3"/>
        <v>0.46505275309404281</v>
      </c>
    </row>
    <row r="59" spans="1:17" ht="15" customHeight="1" x14ac:dyDescent="0.2">
      <c r="A59" s="7">
        <v>45072</v>
      </c>
      <c r="B59" t="s">
        <v>27</v>
      </c>
      <c r="C59" t="s">
        <v>55</v>
      </c>
      <c r="D59" t="s">
        <v>216</v>
      </c>
      <c r="E59" s="3">
        <v>51.412750000000003</v>
      </c>
      <c r="F59" s="3">
        <v>0.64051999999999998</v>
      </c>
      <c r="G59">
        <v>7</v>
      </c>
      <c r="H59" t="s">
        <v>57</v>
      </c>
      <c r="I59" s="16">
        <v>3889598</v>
      </c>
      <c r="J59" s="16">
        <v>3262210</v>
      </c>
      <c r="K59" s="16">
        <v>3888510</v>
      </c>
      <c r="L59" s="16">
        <v>3263298</v>
      </c>
      <c r="N59" s="16">
        <f t="shared" si="0"/>
        <v>0</v>
      </c>
      <c r="O59" s="17">
        <f t="shared" si="1"/>
        <v>0.45613780459430681</v>
      </c>
      <c r="P59" s="17">
        <f t="shared" si="2"/>
        <v>0.45628993395795858</v>
      </c>
      <c r="Q59" s="17">
        <f t="shared" si="3"/>
        <v>0.45621386927613272</v>
      </c>
    </row>
    <row r="60" spans="1:17" ht="15" customHeight="1" x14ac:dyDescent="0.2">
      <c r="A60" s="7">
        <v>45072</v>
      </c>
      <c r="B60" t="s">
        <v>27</v>
      </c>
      <c r="C60" t="s">
        <v>55</v>
      </c>
      <c r="D60" t="s">
        <v>216</v>
      </c>
      <c r="E60" s="3">
        <v>51.412750000000003</v>
      </c>
      <c r="F60" s="3">
        <v>0.64051999999999998</v>
      </c>
      <c r="G60">
        <v>7</v>
      </c>
      <c r="H60" t="s">
        <v>59</v>
      </c>
      <c r="I60" s="16">
        <v>3257481</v>
      </c>
      <c r="J60" s="16">
        <v>3894327</v>
      </c>
      <c r="K60" s="16">
        <v>3327822</v>
      </c>
      <c r="L60" s="16">
        <v>3823986</v>
      </c>
      <c r="N60" s="16">
        <f t="shared" si="0"/>
        <v>0</v>
      </c>
      <c r="O60" s="17">
        <f t="shared" si="1"/>
        <v>0.54452342680340415</v>
      </c>
      <c r="P60" s="17">
        <f t="shared" si="2"/>
        <v>0.53468801175870495</v>
      </c>
      <c r="Q60" s="17">
        <f t="shared" si="3"/>
        <v>0.53960571928105461</v>
      </c>
    </row>
    <row r="61" spans="1:17" ht="15" customHeight="1" x14ac:dyDescent="0.2">
      <c r="A61" s="7">
        <v>45072</v>
      </c>
      <c r="B61" t="s">
        <v>27</v>
      </c>
      <c r="C61" t="s">
        <v>55</v>
      </c>
      <c r="D61" t="s">
        <v>216</v>
      </c>
      <c r="E61" s="3">
        <v>51.412750000000003</v>
      </c>
      <c r="F61" s="3">
        <v>0.64051999999999998</v>
      </c>
      <c r="G61">
        <v>7</v>
      </c>
      <c r="H61" t="s">
        <v>60</v>
      </c>
      <c r="I61" s="16">
        <v>3995929</v>
      </c>
      <c r="J61" s="16">
        <v>3155879</v>
      </c>
      <c r="K61" s="16">
        <v>3820148</v>
      </c>
      <c r="L61" s="16">
        <v>3331660</v>
      </c>
      <c r="N61" s="16">
        <f t="shared" si="0"/>
        <v>0</v>
      </c>
      <c r="O61" s="17">
        <f t="shared" si="1"/>
        <v>0.44127009561777947</v>
      </c>
      <c r="P61" s="17">
        <f t="shared" si="2"/>
        <v>0.46584863575755947</v>
      </c>
      <c r="Q61" s="17">
        <f t="shared" si="3"/>
        <v>0.45355936568766947</v>
      </c>
    </row>
    <row r="62" spans="1:17" ht="15" customHeight="1" x14ac:dyDescent="0.2">
      <c r="A62" s="7">
        <v>45073</v>
      </c>
      <c r="B62" t="s">
        <v>27</v>
      </c>
      <c r="C62" t="s">
        <v>55</v>
      </c>
      <c r="D62" t="s">
        <v>229</v>
      </c>
      <c r="E62" s="3">
        <v>51.412170000000003</v>
      </c>
      <c r="F62" s="3">
        <v>0.63937999999999995</v>
      </c>
      <c r="G62">
        <v>8</v>
      </c>
      <c r="H62" t="s">
        <v>56</v>
      </c>
      <c r="I62" s="16">
        <v>4814598</v>
      </c>
      <c r="J62" s="16">
        <v>2337210</v>
      </c>
      <c r="K62" s="16">
        <v>5133838</v>
      </c>
      <c r="L62" s="16">
        <v>2017970</v>
      </c>
      <c r="N62" s="16">
        <f t="shared" si="0"/>
        <v>0</v>
      </c>
      <c r="O62" s="17">
        <f t="shared" si="1"/>
        <v>0.32679988053370562</v>
      </c>
      <c r="P62" s="17">
        <f t="shared" si="2"/>
        <v>0.28216221688277987</v>
      </c>
      <c r="Q62" s="17">
        <f t="shared" si="3"/>
        <v>0.30448104870824277</v>
      </c>
    </row>
    <row r="63" spans="1:17" ht="15" customHeight="1" x14ac:dyDescent="0.2">
      <c r="A63" s="7">
        <v>45073</v>
      </c>
      <c r="B63" t="s">
        <v>27</v>
      </c>
      <c r="C63" t="s">
        <v>55</v>
      </c>
      <c r="D63" t="s">
        <v>229</v>
      </c>
      <c r="E63" s="3">
        <v>51.412170000000003</v>
      </c>
      <c r="F63" s="3">
        <v>0.63937999999999995</v>
      </c>
      <c r="G63">
        <v>8</v>
      </c>
      <c r="H63" t="s">
        <v>57</v>
      </c>
      <c r="I63" s="16">
        <v>5773261</v>
      </c>
      <c r="J63" s="16">
        <v>1378547</v>
      </c>
      <c r="K63" s="16">
        <v>5860978</v>
      </c>
      <c r="L63" s="16">
        <v>1290830</v>
      </c>
      <c r="N63" s="16">
        <f t="shared" si="0"/>
        <v>0</v>
      </c>
      <c r="O63" s="17">
        <f t="shared" si="1"/>
        <v>0.19275503481077791</v>
      </c>
      <c r="P63" s="17">
        <f t="shared" si="2"/>
        <v>0.18049002434069819</v>
      </c>
      <c r="Q63" s="17">
        <f t="shared" si="3"/>
        <v>0.18662252957573805</v>
      </c>
    </row>
    <row r="64" spans="1:17" ht="15" customHeight="1" x14ac:dyDescent="0.2">
      <c r="A64" s="7">
        <v>45073</v>
      </c>
      <c r="B64" t="s">
        <v>27</v>
      </c>
      <c r="C64" t="s">
        <v>55</v>
      </c>
      <c r="D64" t="s">
        <v>229</v>
      </c>
      <c r="E64" s="3">
        <v>51.412170000000003</v>
      </c>
      <c r="F64" s="3">
        <v>0.63937999999999995</v>
      </c>
      <c r="G64">
        <v>8</v>
      </c>
      <c r="H64" t="s">
        <v>59</v>
      </c>
      <c r="I64" s="16">
        <v>5935095</v>
      </c>
      <c r="J64" s="16">
        <v>1216713</v>
      </c>
      <c r="K64" s="16">
        <v>5847456</v>
      </c>
      <c r="L64" s="16">
        <v>1304352</v>
      </c>
      <c r="N64" s="16">
        <f t="shared" si="0"/>
        <v>0</v>
      </c>
      <c r="O64" s="17">
        <f t="shared" si="1"/>
        <v>0.1701266309162662</v>
      </c>
      <c r="P64" s="17">
        <f t="shared" si="2"/>
        <v>0.18238073505329003</v>
      </c>
      <c r="Q64" s="17">
        <f t="shared" si="3"/>
        <v>0.17625368298477812</v>
      </c>
    </row>
    <row r="65" spans="1:17" ht="15" customHeight="1" x14ac:dyDescent="0.2">
      <c r="A65" s="7">
        <v>45073</v>
      </c>
      <c r="B65" t="s">
        <v>27</v>
      </c>
      <c r="C65" t="s">
        <v>55</v>
      </c>
      <c r="D65" t="s">
        <v>229</v>
      </c>
      <c r="E65" s="3">
        <v>51.412170000000003</v>
      </c>
      <c r="F65" s="3">
        <v>0.63937999999999995</v>
      </c>
      <c r="G65">
        <v>8</v>
      </c>
      <c r="H65" t="s">
        <v>60</v>
      </c>
      <c r="I65" s="16">
        <v>5879607</v>
      </c>
      <c r="J65" s="16">
        <v>1272201</v>
      </c>
      <c r="K65" s="16">
        <v>5998761</v>
      </c>
      <c r="L65" s="16">
        <v>1153047</v>
      </c>
      <c r="N65" s="16">
        <f t="shared" si="0"/>
        <v>0</v>
      </c>
      <c r="O65" s="17">
        <f t="shared" si="1"/>
        <v>0.17788522846250907</v>
      </c>
      <c r="P65" s="17">
        <f t="shared" si="2"/>
        <v>0.16122454629654487</v>
      </c>
      <c r="Q65" s="17">
        <f t="shared" si="3"/>
        <v>0.16955488737952695</v>
      </c>
    </row>
    <row r="66" spans="1:17" ht="15" customHeight="1" x14ac:dyDescent="0.2">
      <c r="A66" s="7">
        <v>45073</v>
      </c>
      <c r="B66" t="s">
        <v>27</v>
      </c>
      <c r="C66" t="s">
        <v>55</v>
      </c>
      <c r="D66" t="s">
        <v>218</v>
      </c>
      <c r="E66" s="3">
        <v>51.411999999999999</v>
      </c>
      <c r="F66" s="3">
        <v>0.64151999999999998</v>
      </c>
      <c r="G66">
        <v>6</v>
      </c>
      <c r="H66" t="s">
        <v>56</v>
      </c>
      <c r="I66">
        <v>5167601</v>
      </c>
      <c r="J66">
        <v>1984207</v>
      </c>
      <c r="K66">
        <v>5326247</v>
      </c>
      <c r="L66">
        <v>1825561</v>
      </c>
      <c r="N66" s="16">
        <f t="shared" si="0"/>
        <v>0</v>
      </c>
      <c r="O66" s="17">
        <f t="shared" si="1"/>
        <v>0.27744131274217654</v>
      </c>
      <c r="P66" s="17">
        <f t="shared" si="2"/>
        <v>0.25525867025512988</v>
      </c>
      <c r="Q66" s="17">
        <f t="shared" si="3"/>
        <v>0.26634999149865324</v>
      </c>
    </row>
    <row r="67" spans="1:17" ht="15" customHeight="1" x14ac:dyDescent="0.2">
      <c r="A67" s="7">
        <v>45073</v>
      </c>
      <c r="B67" t="s">
        <v>27</v>
      </c>
      <c r="C67" t="s">
        <v>55</v>
      </c>
      <c r="D67" t="s">
        <v>218</v>
      </c>
      <c r="E67" s="3">
        <v>51.411999999999999</v>
      </c>
      <c r="F67" s="3">
        <v>0.64151999999999998</v>
      </c>
      <c r="G67">
        <v>6</v>
      </c>
      <c r="H67" t="s">
        <v>57</v>
      </c>
      <c r="I67" s="16">
        <v>4367059</v>
      </c>
      <c r="J67" s="16">
        <v>2784749</v>
      </c>
      <c r="K67" s="16">
        <v>4040238</v>
      </c>
      <c r="L67" s="16">
        <v>3111570</v>
      </c>
      <c r="N67" s="16">
        <f>SUM(I67,J67)-SUM(K67,L67)</f>
        <v>0</v>
      </c>
      <c r="O67" s="17">
        <f t="shared" si="1"/>
        <v>0.38937692398901091</v>
      </c>
      <c r="P67" s="17">
        <f t="shared" si="2"/>
        <v>0.4350745993181025</v>
      </c>
      <c r="Q67" s="17">
        <f t="shared" si="3"/>
        <v>0.41222576165355673</v>
      </c>
    </row>
    <row r="68" spans="1:17" ht="15" customHeight="1" x14ac:dyDescent="0.2">
      <c r="A68" s="7">
        <v>45073</v>
      </c>
      <c r="B68" t="s">
        <v>27</v>
      </c>
      <c r="C68" t="s">
        <v>55</v>
      </c>
      <c r="D68" t="s">
        <v>218</v>
      </c>
      <c r="E68" s="3">
        <v>51.411999999999999</v>
      </c>
      <c r="F68" s="3">
        <v>0.64151999999999998</v>
      </c>
      <c r="G68">
        <v>6</v>
      </c>
      <c r="H68" t="s">
        <v>59</v>
      </c>
      <c r="I68" s="16">
        <v>5425643</v>
      </c>
      <c r="J68" s="16">
        <v>1726165</v>
      </c>
      <c r="K68" s="16">
        <v>5555559</v>
      </c>
      <c r="L68" s="16">
        <v>1596249</v>
      </c>
      <c r="N68" s="16">
        <f t="shared" si="0"/>
        <v>0</v>
      </c>
      <c r="O68" s="17">
        <f t="shared" si="1"/>
        <v>0.24136064614710015</v>
      </c>
      <c r="P68" s="17">
        <f t="shared" si="2"/>
        <v>0.22319516966898439</v>
      </c>
      <c r="Q68" s="17">
        <f t="shared" si="3"/>
        <v>0.23227790790804226</v>
      </c>
    </row>
    <row r="69" spans="1:17" ht="15" customHeight="1" x14ac:dyDescent="0.2">
      <c r="A69" s="7">
        <v>45073</v>
      </c>
      <c r="B69" t="s">
        <v>27</v>
      </c>
      <c r="C69" t="s">
        <v>55</v>
      </c>
      <c r="D69" t="s">
        <v>218</v>
      </c>
      <c r="E69" s="3">
        <v>51.411999999999999</v>
      </c>
      <c r="F69" s="3">
        <v>0.64151999999999998</v>
      </c>
      <c r="G69">
        <v>6</v>
      </c>
      <c r="H69" t="s">
        <v>60</v>
      </c>
      <c r="I69" s="16">
        <v>5556461</v>
      </c>
      <c r="J69" s="16">
        <v>1595347</v>
      </c>
      <c r="K69" s="16">
        <v>5481468</v>
      </c>
      <c r="L69" s="16">
        <v>1670340</v>
      </c>
      <c r="N69" s="16">
        <f t="shared" si="0"/>
        <v>0</v>
      </c>
      <c r="O69" s="17">
        <f t="shared" si="1"/>
        <v>0.22306904771492747</v>
      </c>
      <c r="P69" s="17">
        <f t="shared" si="2"/>
        <v>0.23355492764906441</v>
      </c>
      <c r="Q69" s="17">
        <f t="shared" si="3"/>
        <v>0.22831198768199595</v>
      </c>
    </row>
    <row r="70" spans="1:17" ht="15" customHeight="1" x14ac:dyDescent="0.2">
      <c r="A70" s="7">
        <v>45073</v>
      </c>
      <c r="B70" t="s">
        <v>27</v>
      </c>
      <c r="C70" t="s">
        <v>55</v>
      </c>
      <c r="D70" t="s">
        <v>217</v>
      </c>
      <c r="E70" s="3">
        <v>51.412129999999998</v>
      </c>
      <c r="F70" s="3">
        <v>0.64278999999999997</v>
      </c>
      <c r="G70">
        <v>3</v>
      </c>
      <c r="H70" t="s">
        <v>56</v>
      </c>
      <c r="I70" s="16">
        <v>0</v>
      </c>
      <c r="J70" s="16">
        <v>7151808</v>
      </c>
      <c r="K70" s="16">
        <v>0</v>
      </c>
      <c r="L70" s="16">
        <v>7151808</v>
      </c>
      <c r="M70" t="s">
        <v>67</v>
      </c>
      <c r="N70" s="16">
        <f t="shared" si="0"/>
        <v>0</v>
      </c>
      <c r="O70" s="17">
        <f t="shared" si="1"/>
        <v>1</v>
      </c>
      <c r="P70" s="17">
        <f t="shared" si="2"/>
        <v>1</v>
      </c>
      <c r="Q70" s="17">
        <f t="shared" si="3"/>
        <v>1</v>
      </c>
    </row>
    <row r="71" spans="1:17" ht="15" customHeight="1" x14ac:dyDescent="0.2">
      <c r="A71" s="7">
        <v>45073</v>
      </c>
      <c r="B71" t="s">
        <v>27</v>
      </c>
      <c r="C71" t="s">
        <v>55</v>
      </c>
      <c r="D71" t="s">
        <v>217</v>
      </c>
      <c r="E71" s="3">
        <v>51.412129999999998</v>
      </c>
      <c r="F71" s="3">
        <v>0.64278999999999997</v>
      </c>
      <c r="G71">
        <v>3</v>
      </c>
      <c r="H71" t="s">
        <v>57</v>
      </c>
      <c r="I71" s="16">
        <v>0</v>
      </c>
      <c r="J71" s="16">
        <v>7151808</v>
      </c>
      <c r="K71" s="16">
        <v>0</v>
      </c>
      <c r="L71" s="16">
        <v>7151808</v>
      </c>
      <c r="M71" t="s">
        <v>67</v>
      </c>
      <c r="N71" s="16">
        <f t="shared" ref="N71:N134" si="4">SUM(I71,J71)-SUM(K71,L71)</f>
        <v>0</v>
      </c>
      <c r="O71" s="17">
        <f t="shared" ref="O71:O134" si="5">J71/(J71+I71)</f>
        <v>1</v>
      </c>
      <c r="P71" s="17">
        <f t="shared" ref="P71:P134" si="6">L71/(K71+L71)</f>
        <v>1</v>
      </c>
      <c r="Q71" s="17">
        <f t="shared" ref="Q71:Q134" si="7">AVERAGE(O71,P71)</f>
        <v>1</v>
      </c>
    </row>
    <row r="72" spans="1:17" ht="15" customHeight="1" x14ac:dyDescent="0.2">
      <c r="A72" s="7">
        <v>45073</v>
      </c>
      <c r="B72" t="s">
        <v>27</v>
      </c>
      <c r="C72" t="s">
        <v>55</v>
      </c>
      <c r="D72" t="s">
        <v>217</v>
      </c>
      <c r="E72" s="3">
        <v>51.412129999999998</v>
      </c>
      <c r="F72" s="3">
        <v>0.64278999999999997</v>
      </c>
      <c r="G72">
        <v>3</v>
      </c>
      <c r="H72" t="s">
        <v>59</v>
      </c>
      <c r="I72" s="16">
        <v>0</v>
      </c>
      <c r="J72" s="16">
        <v>7151808</v>
      </c>
      <c r="K72" s="16">
        <v>0</v>
      </c>
      <c r="L72" s="16">
        <v>7151808</v>
      </c>
      <c r="M72" t="s">
        <v>67</v>
      </c>
      <c r="N72" s="16">
        <f t="shared" si="4"/>
        <v>0</v>
      </c>
      <c r="O72" s="17">
        <f t="shared" si="5"/>
        <v>1</v>
      </c>
      <c r="P72" s="17">
        <f t="shared" si="6"/>
        <v>1</v>
      </c>
      <c r="Q72" s="17">
        <f t="shared" si="7"/>
        <v>1</v>
      </c>
    </row>
    <row r="73" spans="1:17" ht="15" customHeight="1" x14ac:dyDescent="0.2">
      <c r="A73" s="7">
        <v>45073</v>
      </c>
      <c r="B73" t="s">
        <v>27</v>
      </c>
      <c r="C73" t="s">
        <v>55</v>
      </c>
      <c r="D73" t="s">
        <v>217</v>
      </c>
      <c r="E73" s="3">
        <v>51.412129999999998</v>
      </c>
      <c r="F73" s="3">
        <v>0.64278999999999997</v>
      </c>
      <c r="G73">
        <v>3</v>
      </c>
      <c r="H73" t="s">
        <v>60</v>
      </c>
      <c r="I73" s="16">
        <v>0</v>
      </c>
      <c r="J73" s="16">
        <v>7151808</v>
      </c>
      <c r="K73" s="16">
        <v>0</v>
      </c>
      <c r="L73" s="16">
        <v>7151808</v>
      </c>
      <c r="M73" t="s">
        <v>67</v>
      </c>
      <c r="N73" s="16">
        <f t="shared" si="4"/>
        <v>0</v>
      </c>
      <c r="O73" s="17">
        <f t="shared" si="5"/>
        <v>1</v>
      </c>
      <c r="P73" s="17">
        <f t="shared" si="6"/>
        <v>1</v>
      </c>
      <c r="Q73" s="17">
        <f t="shared" si="7"/>
        <v>1</v>
      </c>
    </row>
    <row r="74" spans="1:17" ht="15" customHeight="1" x14ac:dyDescent="0.2">
      <c r="A74" s="7">
        <v>45073</v>
      </c>
      <c r="B74" t="s">
        <v>27</v>
      </c>
      <c r="C74" t="s">
        <v>55</v>
      </c>
      <c r="D74" t="s">
        <v>213</v>
      </c>
      <c r="E74" s="3">
        <v>51.412990000000001</v>
      </c>
      <c r="F74" s="3">
        <v>0.64329000000000003</v>
      </c>
      <c r="G74">
        <v>4</v>
      </c>
      <c r="H74" t="s">
        <v>56</v>
      </c>
      <c r="I74" s="16">
        <v>0</v>
      </c>
      <c r="J74" s="16">
        <v>7151808</v>
      </c>
      <c r="K74" s="16">
        <v>0</v>
      </c>
      <c r="L74" s="16">
        <v>7151808</v>
      </c>
      <c r="M74" t="s">
        <v>67</v>
      </c>
      <c r="N74" s="16">
        <f t="shared" si="4"/>
        <v>0</v>
      </c>
      <c r="O74" s="17">
        <f t="shared" si="5"/>
        <v>1</v>
      </c>
      <c r="P74" s="17">
        <f t="shared" si="6"/>
        <v>1</v>
      </c>
      <c r="Q74" s="17">
        <f t="shared" si="7"/>
        <v>1</v>
      </c>
    </row>
    <row r="75" spans="1:17" ht="15" customHeight="1" x14ac:dyDescent="0.2">
      <c r="A75" s="7">
        <v>45073</v>
      </c>
      <c r="B75" t="s">
        <v>27</v>
      </c>
      <c r="C75" t="s">
        <v>55</v>
      </c>
      <c r="D75" t="s">
        <v>213</v>
      </c>
      <c r="E75" s="3">
        <v>51.412990000000001</v>
      </c>
      <c r="F75" s="3">
        <v>0.64329000000000003</v>
      </c>
      <c r="G75">
        <v>4</v>
      </c>
      <c r="H75" t="s">
        <v>57</v>
      </c>
      <c r="I75" s="16">
        <v>0</v>
      </c>
      <c r="J75" s="16">
        <v>7151808</v>
      </c>
      <c r="K75" s="16">
        <v>10688</v>
      </c>
      <c r="L75" s="16">
        <v>7141120</v>
      </c>
      <c r="M75" t="s">
        <v>68</v>
      </c>
      <c r="N75" s="16">
        <f t="shared" si="4"/>
        <v>0</v>
      </c>
      <c r="O75" s="17">
        <f t="shared" si="5"/>
        <v>1</v>
      </c>
      <c r="P75" s="17">
        <f t="shared" si="6"/>
        <v>0.99850555272177333</v>
      </c>
      <c r="Q75" s="17">
        <f t="shared" si="7"/>
        <v>0.99925277636088672</v>
      </c>
    </row>
    <row r="76" spans="1:17" ht="15" customHeight="1" x14ac:dyDescent="0.2">
      <c r="A76" s="7">
        <v>45073</v>
      </c>
      <c r="B76" t="s">
        <v>27</v>
      </c>
      <c r="C76" t="s">
        <v>55</v>
      </c>
      <c r="D76" t="s">
        <v>213</v>
      </c>
      <c r="E76" s="3">
        <v>51.412990000000001</v>
      </c>
      <c r="F76" s="3">
        <v>0.64329000000000003</v>
      </c>
      <c r="G76">
        <v>4</v>
      </c>
      <c r="H76" t="s">
        <v>59</v>
      </c>
      <c r="I76" s="16">
        <v>1423551</v>
      </c>
      <c r="J76" s="16">
        <v>5728257</v>
      </c>
      <c r="K76" s="16">
        <v>1509978</v>
      </c>
      <c r="L76" s="16">
        <v>5641830</v>
      </c>
      <c r="N76" s="16">
        <f t="shared" si="4"/>
        <v>0</v>
      </c>
      <c r="O76" s="17">
        <f t="shared" si="5"/>
        <v>0.8009522906655212</v>
      </c>
      <c r="P76" s="17">
        <f t="shared" si="6"/>
        <v>0.78886765416521254</v>
      </c>
      <c r="Q76" s="17">
        <f t="shared" si="7"/>
        <v>0.79490997241536687</v>
      </c>
    </row>
    <row r="77" spans="1:17" ht="15" customHeight="1" x14ac:dyDescent="0.2">
      <c r="A77" s="7">
        <v>45073</v>
      </c>
      <c r="B77" t="s">
        <v>27</v>
      </c>
      <c r="C77" t="s">
        <v>55</v>
      </c>
      <c r="D77" t="s">
        <v>213</v>
      </c>
      <c r="E77" s="3">
        <v>51.412990000000001</v>
      </c>
      <c r="F77" s="3">
        <v>0.64329000000000003</v>
      </c>
      <c r="G77">
        <v>4</v>
      </c>
      <c r="H77" t="s">
        <v>60</v>
      </c>
      <c r="I77" s="16">
        <v>470049</v>
      </c>
      <c r="J77" s="16">
        <v>6681759</v>
      </c>
      <c r="K77" s="16">
        <v>908918</v>
      </c>
      <c r="L77" s="16">
        <v>6242890</v>
      </c>
      <c r="N77" s="16">
        <f t="shared" si="4"/>
        <v>0</v>
      </c>
      <c r="O77" s="17">
        <f t="shared" si="5"/>
        <v>0.93427550068458209</v>
      </c>
      <c r="P77" s="17">
        <f t="shared" si="6"/>
        <v>0.87291073809587727</v>
      </c>
      <c r="Q77" s="17">
        <f t="shared" si="7"/>
        <v>0.90359311939022968</v>
      </c>
    </row>
    <row r="78" spans="1:17" ht="15" customHeight="1" x14ac:dyDescent="0.2">
      <c r="A78" s="7">
        <v>45073</v>
      </c>
      <c r="B78" t="s">
        <v>27</v>
      </c>
      <c r="C78" t="s">
        <v>55</v>
      </c>
      <c r="D78" t="s">
        <v>219</v>
      </c>
      <c r="E78" s="3">
        <v>51.411160000000002</v>
      </c>
      <c r="F78" s="3">
        <v>0.64220999999999995</v>
      </c>
      <c r="G78">
        <v>5</v>
      </c>
      <c r="H78" t="s">
        <v>56</v>
      </c>
      <c r="I78">
        <v>9553456</v>
      </c>
      <c r="J78">
        <v>2639312</v>
      </c>
      <c r="K78">
        <v>9651318</v>
      </c>
      <c r="L78" s="16">
        <v>2541450</v>
      </c>
      <c r="N78" s="16">
        <f t="shared" si="4"/>
        <v>0</v>
      </c>
      <c r="O78" s="17">
        <f t="shared" si="5"/>
        <v>0.21646536701100194</v>
      </c>
      <c r="P78" s="17">
        <f t="shared" si="6"/>
        <v>0.208439133755354</v>
      </c>
      <c r="Q78" s="17">
        <f t="shared" si="7"/>
        <v>0.21245225038317797</v>
      </c>
    </row>
    <row r="79" spans="1:17" ht="15" customHeight="1" x14ac:dyDescent="0.2">
      <c r="A79" s="7">
        <v>45073</v>
      </c>
      <c r="B79" t="s">
        <v>27</v>
      </c>
      <c r="C79" t="s">
        <v>55</v>
      </c>
      <c r="D79" t="s">
        <v>219</v>
      </c>
      <c r="E79" s="3">
        <v>51.411160000000002</v>
      </c>
      <c r="F79" s="3">
        <v>0.64220999999999995</v>
      </c>
      <c r="G79">
        <v>5</v>
      </c>
      <c r="H79" t="s">
        <v>57</v>
      </c>
      <c r="I79" s="16">
        <v>2907110</v>
      </c>
      <c r="J79" s="16">
        <v>4244698</v>
      </c>
      <c r="K79" s="16">
        <v>3348985</v>
      </c>
      <c r="L79" s="16">
        <v>3802823</v>
      </c>
      <c r="N79" s="16">
        <f t="shared" si="4"/>
        <v>0</v>
      </c>
      <c r="O79" s="17">
        <f t="shared" si="5"/>
        <v>0.5935139757666873</v>
      </c>
      <c r="P79" s="17">
        <f t="shared" si="6"/>
        <v>0.53172889988098115</v>
      </c>
      <c r="Q79" s="17">
        <f t="shared" si="7"/>
        <v>0.56262143782383423</v>
      </c>
    </row>
    <row r="80" spans="1:17" ht="15" customHeight="1" x14ac:dyDescent="0.2">
      <c r="A80" s="7">
        <v>45073</v>
      </c>
      <c r="B80" t="s">
        <v>27</v>
      </c>
      <c r="C80" t="s">
        <v>55</v>
      </c>
      <c r="D80" t="s">
        <v>219</v>
      </c>
      <c r="E80" s="3">
        <v>51.411160000000002</v>
      </c>
      <c r="F80" s="3">
        <v>0.64220999999999995</v>
      </c>
      <c r="G80">
        <v>5</v>
      </c>
      <c r="H80" t="s">
        <v>59</v>
      </c>
      <c r="I80" s="16">
        <v>4970048</v>
      </c>
      <c r="J80" s="16">
        <v>2181760</v>
      </c>
      <c r="K80" s="16">
        <v>5042584</v>
      </c>
      <c r="L80" s="16">
        <v>2109224</v>
      </c>
      <c r="N80" s="16">
        <f t="shared" si="4"/>
        <v>0</v>
      </c>
      <c r="O80" s="17">
        <f t="shared" si="5"/>
        <v>0.3050641180523862</v>
      </c>
      <c r="P80" s="17">
        <f t="shared" si="6"/>
        <v>0.29492178760951077</v>
      </c>
      <c r="Q80" s="17">
        <f t="shared" si="7"/>
        <v>0.29999295283094851</v>
      </c>
    </row>
    <row r="81" spans="1:17" ht="15" customHeight="1" x14ac:dyDescent="0.2">
      <c r="A81" s="7">
        <v>45073</v>
      </c>
      <c r="B81" t="s">
        <v>27</v>
      </c>
      <c r="C81" t="s">
        <v>55</v>
      </c>
      <c r="D81" t="s">
        <v>219</v>
      </c>
      <c r="E81" s="3">
        <v>51.411160000000002</v>
      </c>
      <c r="F81" s="3">
        <v>0.64220999999999995</v>
      </c>
      <c r="G81">
        <v>5</v>
      </c>
      <c r="H81" t="s">
        <v>60</v>
      </c>
      <c r="I81" s="16">
        <v>5241201</v>
      </c>
      <c r="J81" s="16">
        <v>1910607</v>
      </c>
      <c r="K81" s="16">
        <v>5339541</v>
      </c>
      <c r="L81" s="16">
        <v>1812267</v>
      </c>
      <c r="N81" s="16">
        <f t="shared" si="4"/>
        <v>0</v>
      </c>
      <c r="O81" s="17">
        <f t="shared" si="5"/>
        <v>0.26715020873043571</v>
      </c>
      <c r="P81" s="17">
        <f t="shared" si="6"/>
        <v>0.25339983959300921</v>
      </c>
      <c r="Q81" s="17">
        <f t="shared" si="7"/>
        <v>0.26027502416172243</v>
      </c>
    </row>
    <row r="82" spans="1:17" ht="15" customHeight="1" x14ac:dyDescent="0.2">
      <c r="A82" s="7">
        <v>45073</v>
      </c>
      <c r="B82" t="s">
        <v>27</v>
      </c>
      <c r="C82" t="s">
        <v>55</v>
      </c>
      <c r="D82" t="s">
        <v>221</v>
      </c>
      <c r="E82" s="3">
        <v>51.409230000000001</v>
      </c>
      <c r="F82" s="3">
        <v>0.64517000000000002</v>
      </c>
      <c r="G82">
        <v>7</v>
      </c>
      <c r="H82" t="s">
        <v>56</v>
      </c>
      <c r="I82" s="16">
        <v>4110436</v>
      </c>
      <c r="J82" s="16">
        <v>3041372</v>
      </c>
      <c r="K82" s="16">
        <v>4387396</v>
      </c>
      <c r="L82" s="16">
        <v>2764412</v>
      </c>
      <c r="N82" s="16">
        <f t="shared" si="4"/>
        <v>0</v>
      </c>
      <c r="O82" s="17">
        <f t="shared" si="5"/>
        <v>0.42525917921733919</v>
      </c>
      <c r="P82" s="17">
        <f t="shared" si="6"/>
        <v>0.38653330738185365</v>
      </c>
      <c r="Q82" s="17">
        <f t="shared" si="7"/>
        <v>0.40589624329959639</v>
      </c>
    </row>
    <row r="83" spans="1:17" ht="15" customHeight="1" x14ac:dyDescent="0.2">
      <c r="A83" s="7">
        <v>45073</v>
      </c>
      <c r="B83" t="s">
        <v>27</v>
      </c>
      <c r="C83" t="s">
        <v>55</v>
      </c>
      <c r="D83" t="s">
        <v>221</v>
      </c>
      <c r="E83" s="3">
        <v>51.409230000000001</v>
      </c>
      <c r="F83" s="3">
        <v>0.64517000000000002</v>
      </c>
      <c r="G83">
        <v>7</v>
      </c>
      <c r="H83" t="s">
        <v>57</v>
      </c>
      <c r="I83">
        <v>4627495</v>
      </c>
      <c r="J83">
        <v>2524313</v>
      </c>
      <c r="K83">
        <v>4688862</v>
      </c>
      <c r="L83">
        <v>2462946</v>
      </c>
      <c r="N83" s="16">
        <f t="shared" si="4"/>
        <v>0</v>
      </c>
      <c r="O83" s="17">
        <f t="shared" si="5"/>
        <v>0.35296151686398741</v>
      </c>
      <c r="P83" s="17">
        <f t="shared" si="6"/>
        <v>0.34438088941985018</v>
      </c>
      <c r="Q83" s="17">
        <f t="shared" si="7"/>
        <v>0.3486712031419188</v>
      </c>
    </row>
    <row r="84" spans="1:17" ht="15" customHeight="1" x14ac:dyDescent="0.2">
      <c r="A84" s="7">
        <v>45073</v>
      </c>
      <c r="B84" t="s">
        <v>27</v>
      </c>
      <c r="C84" t="s">
        <v>55</v>
      </c>
      <c r="D84" t="s">
        <v>221</v>
      </c>
      <c r="E84" s="3">
        <v>51.409230000000001</v>
      </c>
      <c r="F84" s="3">
        <v>0.64517000000000002</v>
      </c>
      <c r="G84">
        <v>7</v>
      </c>
      <c r="H84" t="s">
        <v>59</v>
      </c>
      <c r="I84" s="16">
        <v>4722428</v>
      </c>
      <c r="J84" s="16">
        <v>2429380</v>
      </c>
      <c r="K84" s="16">
        <v>4883117</v>
      </c>
      <c r="L84" s="16">
        <v>2268691</v>
      </c>
      <c r="N84" s="16">
        <f t="shared" si="4"/>
        <v>0</v>
      </c>
      <c r="O84" s="17">
        <f t="shared" si="5"/>
        <v>0.33968753076145219</v>
      </c>
      <c r="P84" s="17">
        <f t="shared" si="6"/>
        <v>0.31721922624321008</v>
      </c>
      <c r="Q84" s="17">
        <f t="shared" si="7"/>
        <v>0.32845337850233114</v>
      </c>
    </row>
    <row r="85" spans="1:17" ht="15" customHeight="1" x14ac:dyDescent="0.2">
      <c r="A85" s="7">
        <v>45073</v>
      </c>
      <c r="B85" t="s">
        <v>27</v>
      </c>
      <c r="C85" t="s">
        <v>55</v>
      </c>
      <c r="D85" t="s">
        <v>221</v>
      </c>
      <c r="E85" s="3">
        <v>51.409230000000001</v>
      </c>
      <c r="F85" s="3">
        <v>0.64517000000000002</v>
      </c>
      <c r="G85">
        <v>7</v>
      </c>
      <c r="H85" t="s">
        <v>60</v>
      </c>
      <c r="I85" s="16">
        <v>3936528</v>
      </c>
      <c r="J85" s="16">
        <v>3215280</v>
      </c>
      <c r="K85" s="16">
        <v>3944133</v>
      </c>
      <c r="L85" s="16">
        <v>3207675</v>
      </c>
      <c r="N85" s="16">
        <f t="shared" si="4"/>
        <v>0</v>
      </c>
      <c r="O85" s="17">
        <f t="shared" si="5"/>
        <v>0.44957582753899433</v>
      </c>
      <c r="P85" s="17">
        <f t="shared" si="6"/>
        <v>0.44851246006604206</v>
      </c>
      <c r="Q85" s="17">
        <f t="shared" si="7"/>
        <v>0.44904414380251823</v>
      </c>
    </row>
    <row r="86" spans="1:17" ht="15" customHeight="1" x14ac:dyDescent="0.2">
      <c r="A86" s="7">
        <v>45073</v>
      </c>
      <c r="B86" t="s">
        <v>27</v>
      </c>
      <c r="C86" t="s">
        <v>55</v>
      </c>
      <c r="D86" t="s">
        <v>220</v>
      </c>
      <c r="E86" s="3">
        <v>51.409239999999997</v>
      </c>
      <c r="F86" s="3">
        <v>0.64654</v>
      </c>
      <c r="G86">
        <v>7</v>
      </c>
      <c r="H86" t="s">
        <v>56</v>
      </c>
      <c r="I86" s="16">
        <v>4840596</v>
      </c>
      <c r="J86" s="16">
        <v>2311212</v>
      </c>
      <c r="K86" s="16">
        <v>4595304</v>
      </c>
      <c r="L86" s="16">
        <v>2556504</v>
      </c>
      <c r="N86" s="16">
        <f t="shared" si="4"/>
        <v>0</v>
      </c>
      <c r="O86" s="17">
        <f t="shared" si="5"/>
        <v>0.32316471583129747</v>
      </c>
      <c r="P86" s="17">
        <f t="shared" si="6"/>
        <v>0.35746261644607907</v>
      </c>
      <c r="Q86" s="17">
        <f t="shared" si="7"/>
        <v>0.3403136661386883</v>
      </c>
    </row>
    <row r="87" spans="1:17" ht="15" customHeight="1" x14ac:dyDescent="0.2">
      <c r="A87" s="7">
        <v>45073</v>
      </c>
      <c r="B87" t="s">
        <v>27</v>
      </c>
      <c r="C87" t="s">
        <v>55</v>
      </c>
      <c r="D87" t="s">
        <v>220</v>
      </c>
      <c r="E87" s="3">
        <v>51.409239999999997</v>
      </c>
      <c r="F87" s="3">
        <v>0.64654</v>
      </c>
      <c r="G87">
        <v>7</v>
      </c>
      <c r="H87" t="s">
        <v>57</v>
      </c>
      <c r="I87" s="16">
        <v>4608655</v>
      </c>
      <c r="J87" s="16">
        <v>2543153</v>
      </c>
      <c r="K87" s="16">
        <v>4820480</v>
      </c>
      <c r="L87" s="16">
        <v>2331328</v>
      </c>
      <c r="N87" s="16">
        <f t="shared" si="4"/>
        <v>0</v>
      </c>
      <c r="O87" s="17">
        <f t="shared" si="5"/>
        <v>0.35559581577134064</v>
      </c>
      <c r="P87" s="17">
        <f t="shared" si="6"/>
        <v>0.32597743116146294</v>
      </c>
      <c r="Q87" s="17">
        <f t="shared" si="7"/>
        <v>0.34078662346640176</v>
      </c>
    </row>
    <row r="88" spans="1:17" ht="15" customHeight="1" x14ac:dyDescent="0.2">
      <c r="A88" s="7">
        <v>45073</v>
      </c>
      <c r="B88" t="s">
        <v>27</v>
      </c>
      <c r="C88" t="s">
        <v>55</v>
      </c>
      <c r="D88" t="s">
        <v>220</v>
      </c>
      <c r="E88" s="3">
        <v>51.409239999999997</v>
      </c>
      <c r="F88" s="3">
        <v>0.64654</v>
      </c>
      <c r="G88">
        <v>7</v>
      </c>
      <c r="H88" t="s">
        <v>59</v>
      </c>
      <c r="I88" s="16">
        <v>2318498</v>
      </c>
      <c r="J88" s="16">
        <v>4833310</v>
      </c>
      <c r="K88" s="16">
        <v>2729750</v>
      </c>
      <c r="L88" s="16">
        <v>4422058</v>
      </c>
      <c r="N88" s="16">
        <f t="shared" si="4"/>
        <v>0</v>
      </c>
      <c r="O88" s="17">
        <f t="shared" si="5"/>
        <v>0.67581652080145327</v>
      </c>
      <c r="P88" s="17">
        <f t="shared" si="6"/>
        <v>0.61831329923845835</v>
      </c>
      <c r="Q88" s="17">
        <f t="shared" si="7"/>
        <v>0.64706491001995581</v>
      </c>
    </row>
    <row r="89" spans="1:17" ht="15" customHeight="1" x14ac:dyDescent="0.2">
      <c r="A89" s="7">
        <v>45073</v>
      </c>
      <c r="B89" t="s">
        <v>27</v>
      </c>
      <c r="C89" t="s">
        <v>55</v>
      </c>
      <c r="D89" t="s">
        <v>220</v>
      </c>
      <c r="E89" s="3">
        <v>51.409239999999997</v>
      </c>
      <c r="F89" s="3">
        <v>0.64654</v>
      </c>
      <c r="G89">
        <v>7</v>
      </c>
      <c r="H89" t="s">
        <v>60</v>
      </c>
      <c r="I89" s="16">
        <v>2447680</v>
      </c>
      <c r="J89" s="16">
        <v>4704128</v>
      </c>
      <c r="K89" s="16">
        <v>2076232</v>
      </c>
      <c r="L89" s="16">
        <v>5075576</v>
      </c>
      <c r="N89" s="16">
        <f t="shared" si="4"/>
        <v>0</v>
      </c>
      <c r="O89" s="17">
        <f t="shared" si="5"/>
        <v>0.65775367571388943</v>
      </c>
      <c r="P89" s="17">
        <f t="shared" si="6"/>
        <v>0.70969131162357824</v>
      </c>
      <c r="Q89" s="17">
        <f t="shared" si="7"/>
        <v>0.68372249366873383</v>
      </c>
    </row>
    <row r="90" spans="1:17" ht="15" customHeight="1" x14ac:dyDescent="0.2">
      <c r="A90" s="7">
        <v>45073</v>
      </c>
      <c r="B90" t="s">
        <v>27</v>
      </c>
      <c r="C90" t="s">
        <v>55</v>
      </c>
      <c r="D90" t="s">
        <v>222</v>
      </c>
      <c r="E90" s="3">
        <v>51.408459999999998</v>
      </c>
      <c r="F90" s="3">
        <v>0.64620999999999995</v>
      </c>
      <c r="G90">
        <v>6</v>
      </c>
      <c r="H90" t="s">
        <v>56</v>
      </c>
      <c r="I90" s="16">
        <v>4613300</v>
      </c>
      <c r="J90" s="16">
        <v>2538508</v>
      </c>
      <c r="K90" s="16">
        <v>4486852</v>
      </c>
      <c r="L90" s="16">
        <v>2664956</v>
      </c>
      <c r="N90" s="16">
        <f t="shared" si="4"/>
        <v>0</v>
      </c>
      <c r="O90" s="17">
        <f t="shared" si="5"/>
        <v>0.35494632965538225</v>
      </c>
      <c r="P90" s="17">
        <f t="shared" si="6"/>
        <v>0.37262689378685782</v>
      </c>
      <c r="Q90" s="17">
        <f t="shared" si="7"/>
        <v>0.36378661172112003</v>
      </c>
    </row>
    <row r="91" spans="1:17" ht="15" customHeight="1" x14ac:dyDescent="0.2">
      <c r="A91" s="7">
        <v>45073</v>
      </c>
      <c r="B91" t="s">
        <v>27</v>
      </c>
      <c r="C91" t="s">
        <v>55</v>
      </c>
      <c r="D91" t="s">
        <v>222</v>
      </c>
      <c r="E91" s="3">
        <v>51.408459999999998</v>
      </c>
      <c r="F91" s="3">
        <v>0.64620999999999995</v>
      </c>
      <c r="G91">
        <v>6</v>
      </c>
      <c r="H91" t="s">
        <v>57</v>
      </c>
      <c r="I91" s="16">
        <v>3565691</v>
      </c>
      <c r="J91" s="16">
        <v>3586117</v>
      </c>
      <c r="K91" s="16">
        <v>3798972</v>
      </c>
      <c r="L91" s="16">
        <v>3352836</v>
      </c>
      <c r="N91" s="16">
        <f t="shared" si="4"/>
        <v>0</v>
      </c>
      <c r="O91" s="17">
        <f t="shared" si="5"/>
        <v>0.50142803050641183</v>
      </c>
      <c r="P91" s="17">
        <f t="shared" si="6"/>
        <v>0.46880956535745927</v>
      </c>
      <c r="Q91" s="17">
        <f t="shared" si="7"/>
        <v>0.48511879793193557</v>
      </c>
    </row>
    <row r="92" spans="1:17" ht="15" customHeight="1" x14ac:dyDescent="0.2">
      <c r="A92" s="7">
        <v>45073</v>
      </c>
      <c r="B92" t="s">
        <v>27</v>
      </c>
      <c r="C92" t="s">
        <v>55</v>
      </c>
      <c r="D92" t="s">
        <v>222</v>
      </c>
      <c r="E92" s="3">
        <v>51.408459999999998</v>
      </c>
      <c r="F92" s="3">
        <v>0.64620999999999995</v>
      </c>
      <c r="G92">
        <v>6</v>
      </c>
      <c r="H92" t="s">
        <v>59</v>
      </c>
      <c r="I92" s="16">
        <v>3735348</v>
      </c>
      <c r="J92" s="16">
        <v>3416460</v>
      </c>
      <c r="K92" s="16">
        <v>3701450</v>
      </c>
      <c r="L92" s="16">
        <v>3450358</v>
      </c>
      <c r="N92" s="16">
        <f t="shared" si="4"/>
        <v>0</v>
      </c>
      <c r="O92" s="17">
        <f t="shared" si="5"/>
        <v>0.47770577733630432</v>
      </c>
      <c r="P92" s="17">
        <f t="shared" si="6"/>
        <v>0.48244555782258136</v>
      </c>
      <c r="Q92" s="17">
        <f t="shared" si="7"/>
        <v>0.48007566757944287</v>
      </c>
    </row>
    <row r="93" spans="1:17" ht="15" customHeight="1" x14ac:dyDescent="0.2">
      <c r="A93" s="7">
        <v>45073</v>
      </c>
      <c r="B93" t="s">
        <v>27</v>
      </c>
      <c r="C93" t="s">
        <v>55</v>
      </c>
      <c r="D93" t="s">
        <v>222</v>
      </c>
      <c r="E93" s="3">
        <v>51.408459999999998</v>
      </c>
      <c r="F93" s="3">
        <v>0.64620999999999995</v>
      </c>
      <c r="G93">
        <v>6</v>
      </c>
      <c r="H93" t="s">
        <v>60</v>
      </c>
      <c r="I93" s="16">
        <v>4456181</v>
      </c>
      <c r="J93" s="16">
        <v>2695627</v>
      </c>
      <c r="K93" s="16">
        <v>4337293</v>
      </c>
      <c r="L93" s="16">
        <v>2814515</v>
      </c>
      <c r="N93" s="16">
        <f t="shared" si="4"/>
        <v>0</v>
      </c>
      <c r="O93" s="17">
        <f t="shared" si="5"/>
        <v>0.37691545969914181</v>
      </c>
      <c r="P93" s="17">
        <f t="shared" si="6"/>
        <v>0.39353894847288967</v>
      </c>
      <c r="Q93" s="17">
        <f t="shared" si="7"/>
        <v>0.38522720408601574</v>
      </c>
    </row>
    <row r="94" spans="1:17" ht="15" customHeight="1" x14ac:dyDescent="0.2">
      <c r="A94" s="7">
        <v>45235</v>
      </c>
      <c r="B94" t="s">
        <v>27</v>
      </c>
      <c r="C94" t="s">
        <v>61</v>
      </c>
      <c r="D94" t="s">
        <v>225</v>
      </c>
      <c r="E94" s="3">
        <v>51.40701</v>
      </c>
      <c r="F94" s="3">
        <v>0.64788000000000001</v>
      </c>
      <c r="G94">
        <v>5</v>
      </c>
      <c r="H94" t="s">
        <v>56</v>
      </c>
      <c r="I94" s="16">
        <v>43303</v>
      </c>
      <c r="J94" s="16">
        <v>7120857</v>
      </c>
      <c r="K94" s="16">
        <v>61629</v>
      </c>
      <c r="L94" s="16">
        <v>7102531</v>
      </c>
      <c r="M94" t="s">
        <v>66</v>
      </c>
      <c r="N94" s="16">
        <f t="shared" si="4"/>
        <v>0</v>
      </c>
      <c r="O94" s="17">
        <f t="shared" si="5"/>
        <v>0.99395560679828476</v>
      </c>
      <c r="P94" s="17">
        <f t="shared" si="6"/>
        <v>0.99139759581025544</v>
      </c>
      <c r="Q94" s="17">
        <f t="shared" si="7"/>
        <v>0.99267660130427005</v>
      </c>
    </row>
    <row r="95" spans="1:17" ht="15" customHeight="1" x14ac:dyDescent="0.2">
      <c r="A95" s="7">
        <v>45235</v>
      </c>
      <c r="B95" t="s">
        <v>27</v>
      </c>
      <c r="C95" t="s">
        <v>61</v>
      </c>
      <c r="D95" t="s">
        <v>225</v>
      </c>
      <c r="E95" s="3">
        <v>51.40701</v>
      </c>
      <c r="F95" s="3">
        <v>0.64788000000000001</v>
      </c>
      <c r="G95">
        <v>5</v>
      </c>
      <c r="H95" t="s">
        <v>57</v>
      </c>
      <c r="I95" s="16">
        <v>24</v>
      </c>
      <c r="J95" s="16">
        <v>7164136</v>
      </c>
      <c r="K95" s="16">
        <v>3</v>
      </c>
      <c r="L95" s="16">
        <v>7164157</v>
      </c>
      <c r="M95" t="s">
        <v>66</v>
      </c>
      <c r="N95" s="16">
        <f t="shared" si="4"/>
        <v>0</v>
      </c>
      <c r="O95" s="17">
        <f t="shared" si="5"/>
        <v>0.99999664999106663</v>
      </c>
      <c r="P95" s="17">
        <f t="shared" si="6"/>
        <v>0.99999958124888333</v>
      </c>
      <c r="Q95" s="17">
        <f t="shared" si="7"/>
        <v>0.99999811561997498</v>
      </c>
    </row>
    <row r="96" spans="1:17" ht="15" customHeight="1" x14ac:dyDescent="0.2">
      <c r="A96" s="7">
        <v>45235</v>
      </c>
      <c r="B96" t="s">
        <v>27</v>
      </c>
      <c r="C96" t="s">
        <v>61</v>
      </c>
      <c r="D96" t="s">
        <v>225</v>
      </c>
      <c r="E96" s="3">
        <v>51.40701</v>
      </c>
      <c r="F96" s="3">
        <v>0.64788000000000001</v>
      </c>
      <c r="G96">
        <v>5</v>
      </c>
      <c r="H96" t="s">
        <v>59</v>
      </c>
      <c r="I96" s="16">
        <v>436582</v>
      </c>
      <c r="J96" s="16">
        <v>6727578</v>
      </c>
      <c r="K96" s="16">
        <v>60762</v>
      </c>
      <c r="L96" s="16">
        <v>7103398</v>
      </c>
      <c r="M96" t="s">
        <v>69</v>
      </c>
      <c r="N96" s="16">
        <f t="shared" si="4"/>
        <v>0</v>
      </c>
      <c r="O96" s="17">
        <f t="shared" si="5"/>
        <v>0.93906026666071107</v>
      </c>
      <c r="P96" s="17">
        <f t="shared" si="6"/>
        <v>0.99151861488297299</v>
      </c>
      <c r="Q96" s="17">
        <f t="shared" si="7"/>
        <v>0.96528944077184198</v>
      </c>
    </row>
    <row r="97" spans="1:17" ht="15" customHeight="1" x14ac:dyDescent="0.2">
      <c r="A97" s="7">
        <v>45235</v>
      </c>
      <c r="B97" t="s">
        <v>27</v>
      </c>
      <c r="C97" t="s">
        <v>61</v>
      </c>
      <c r="D97" t="s">
        <v>225</v>
      </c>
      <c r="E97" s="3">
        <v>51.40701</v>
      </c>
      <c r="F97" s="3">
        <v>0.64788000000000001</v>
      </c>
      <c r="G97">
        <v>5</v>
      </c>
      <c r="H97" t="s">
        <v>60</v>
      </c>
      <c r="I97" s="16">
        <v>2211700</v>
      </c>
      <c r="J97" s="16">
        <v>4952460</v>
      </c>
      <c r="K97" s="16">
        <v>2085918</v>
      </c>
      <c r="L97" s="16">
        <v>5078242</v>
      </c>
      <c r="M97" t="s">
        <v>62</v>
      </c>
      <c r="N97" s="16">
        <f t="shared" si="4"/>
        <v>0</v>
      </c>
      <c r="O97" s="17">
        <f t="shared" si="5"/>
        <v>0.69128271842058242</v>
      </c>
      <c r="P97" s="17">
        <f t="shared" si="6"/>
        <v>0.70883983607289625</v>
      </c>
      <c r="Q97" s="17">
        <f t="shared" si="7"/>
        <v>0.70006127724673939</v>
      </c>
    </row>
    <row r="98" spans="1:17" ht="15" customHeight="1" x14ac:dyDescent="0.2">
      <c r="A98" s="7">
        <v>45235</v>
      </c>
      <c r="B98" t="s">
        <v>27</v>
      </c>
      <c r="C98" t="s">
        <v>61</v>
      </c>
      <c r="D98" t="s">
        <v>223</v>
      </c>
      <c r="E98" s="3">
        <v>51.40795</v>
      </c>
      <c r="F98" s="3">
        <v>0.64851000000000003</v>
      </c>
      <c r="G98">
        <v>5</v>
      </c>
      <c r="H98" t="s">
        <v>56</v>
      </c>
      <c r="I98" s="16">
        <v>7924</v>
      </c>
      <c r="J98" s="16">
        <v>7156236</v>
      </c>
      <c r="K98" s="16">
        <v>58892</v>
      </c>
      <c r="L98" s="16">
        <v>7105268</v>
      </c>
      <c r="M98" t="s">
        <v>70</v>
      </c>
      <c r="N98" s="16">
        <f t="shared" si="4"/>
        <v>0</v>
      </c>
      <c r="O98" s="17">
        <f t="shared" si="5"/>
        <v>0.99889393871716992</v>
      </c>
      <c r="P98" s="17">
        <f t="shared" si="6"/>
        <v>0.99177963641236377</v>
      </c>
      <c r="Q98" s="17">
        <f t="shared" si="7"/>
        <v>0.99533678756476685</v>
      </c>
    </row>
    <row r="99" spans="1:17" ht="15" customHeight="1" x14ac:dyDescent="0.2">
      <c r="A99" s="7">
        <v>45235</v>
      </c>
      <c r="B99" t="s">
        <v>27</v>
      </c>
      <c r="C99" t="s">
        <v>61</v>
      </c>
      <c r="D99" t="s">
        <v>223</v>
      </c>
      <c r="E99" s="3">
        <v>51.40795</v>
      </c>
      <c r="F99" s="3">
        <v>0.64851000000000003</v>
      </c>
      <c r="G99">
        <v>5</v>
      </c>
      <c r="H99" t="s">
        <v>57</v>
      </c>
      <c r="I99" s="16">
        <v>0</v>
      </c>
      <c r="J99" s="16">
        <v>7164160</v>
      </c>
      <c r="K99" s="16">
        <v>0</v>
      </c>
      <c r="L99" s="16">
        <v>7164160</v>
      </c>
      <c r="M99" t="s">
        <v>71</v>
      </c>
      <c r="N99" s="16">
        <f t="shared" si="4"/>
        <v>0</v>
      </c>
      <c r="O99" s="17">
        <f t="shared" si="5"/>
        <v>1</v>
      </c>
      <c r="P99" s="17">
        <f t="shared" si="6"/>
        <v>1</v>
      </c>
      <c r="Q99" s="17">
        <f t="shared" si="7"/>
        <v>1</v>
      </c>
    </row>
    <row r="100" spans="1:17" ht="15" customHeight="1" x14ac:dyDescent="0.2">
      <c r="A100" s="7">
        <v>45235</v>
      </c>
      <c r="B100" t="s">
        <v>27</v>
      </c>
      <c r="C100" t="s">
        <v>61</v>
      </c>
      <c r="D100" t="s">
        <v>223</v>
      </c>
      <c r="E100" s="3">
        <v>51.40795</v>
      </c>
      <c r="F100" s="3">
        <v>0.64851000000000003</v>
      </c>
      <c r="G100">
        <v>5</v>
      </c>
      <c r="H100" t="s">
        <v>59</v>
      </c>
      <c r="I100" s="16">
        <v>4307738</v>
      </c>
      <c r="J100" s="16">
        <v>2856422</v>
      </c>
      <c r="K100" s="16">
        <v>3798582</v>
      </c>
      <c r="L100" s="16">
        <v>3365578</v>
      </c>
      <c r="N100" s="16">
        <f t="shared" si="4"/>
        <v>0</v>
      </c>
      <c r="O100" s="17">
        <f t="shared" si="5"/>
        <v>0.39870996739324638</v>
      </c>
      <c r="P100" s="17">
        <f t="shared" si="6"/>
        <v>0.4697798485795962</v>
      </c>
      <c r="Q100" s="17">
        <f t="shared" si="7"/>
        <v>0.43424490798642129</v>
      </c>
    </row>
    <row r="101" spans="1:17" ht="15" customHeight="1" x14ac:dyDescent="0.2">
      <c r="A101" s="7">
        <v>45235</v>
      </c>
      <c r="B101" t="s">
        <v>27</v>
      </c>
      <c r="C101" t="s">
        <v>61</v>
      </c>
      <c r="D101" t="s">
        <v>223</v>
      </c>
      <c r="E101" s="3">
        <v>51.40795</v>
      </c>
      <c r="F101" s="3">
        <v>0.64851000000000003</v>
      </c>
      <c r="G101">
        <v>5</v>
      </c>
      <c r="H101" t="s">
        <v>60</v>
      </c>
      <c r="I101" s="16">
        <v>5610382</v>
      </c>
      <c r="J101" s="16">
        <v>1553778</v>
      </c>
      <c r="K101" s="16">
        <v>5421648</v>
      </c>
      <c r="L101" s="16">
        <v>1742512</v>
      </c>
      <c r="N101" s="16">
        <f t="shared" si="4"/>
        <v>0</v>
      </c>
      <c r="O101" s="17">
        <f t="shared" si="5"/>
        <v>0.21688209085224228</v>
      </c>
      <c r="P101" s="17">
        <f t="shared" si="6"/>
        <v>0.24322628193675183</v>
      </c>
      <c r="Q101" s="17">
        <f t="shared" si="7"/>
        <v>0.23005418639449704</v>
      </c>
    </row>
    <row r="102" spans="1:17" ht="15" customHeight="1" x14ac:dyDescent="0.2">
      <c r="A102" s="7">
        <v>45235</v>
      </c>
      <c r="B102" t="s">
        <v>27</v>
      </c>
      <c r="C102" t="s">
        <v>61</v>
      </c>
      <c r="D102" t="s">
        <v>224</v>
      </c>
      <c r="E102" s="3">
        <v>51.407620000000001</v>
      </c>
      <c r="F102" s="3">
        <v>0.64695000000000003</v>
      </c>
      <c r="G102">
        <v>8</v>
      </c>
      <c r="H102" t="s">
        <v>56</v>
      </c>
      <c r="I102" s="16">
        <v>5489139</v>
      </c>
      <c r="J102" s="16">
        <v>1675021</v>
      </c>
      <c r="K102" s="16">
        <v>5727115</v>
      </c>
      <c r="L102" s="16">
        <v>1437045</v>
      </c>
      <c r="N102" s="16">
        <f t="shared" si="4"/>
        <v>0</v>
      </c>
      <c r="O102" s="17">
        <f t="shared" si="5"/>
        <v>0.23380563806503485</v>
      </c>
      <c r="P102" s="17">
        <f t="shared" si="6"/>
        <v>0.20058806615150973</v>
      </c>
      <c r="Q102" s="17">
        <f t="shared" si="7"/>
        <v>0.21719685210827228</v>
      </c>
    </row>
    <row r="103" spans="1:17" ht="15" customHeight="1" x14ac:dyDescent="0.2">
      <c r="A103" s="7">
        <v>45235</v>
      </c>
      <c r="B103" t="s">
        <v>27</v>
      </c>
      <c r="C103" t="s">
        <v>61</v>
      </c>
      <c r="D103" t="s">
        <v>224</v>
      </c>
      <c r="E103" s="3">
        <v>51.407620000000001</v>
      </c>
      <c r="F103" s="3">
        <v>0.64695000000000003</v>
      </c>
      <c r="G103">
        <v>8</v>
      </c>
      <c r="H103" t="s">
        <v>57</v>
      </c>
      <c r="I103" s="16">
        <v>5830237</v>
      </c>
      <c r="J103" s="16">
        <v>1333923</v>
      </c>
      <c r="K103" s="16">
        <v>5799689</v>
      </c>
      <c r="L103" s="16">
        <v>1364471</v>
      </c>
      <c r="N103" s="16">
        <f t="shared" si="4"/>
        <v>0</v>
      </c>
      <c r="O103" s="17">
        <f t="shared" si="5"/>
        <v>0.18619391526710738</v>
      </c>
      <c r="P103" s="17">
        <f t="shared" si="6"/>
        <v>0.1904579183044488</v>
      </c>
      <c r="Q103" s="17">
        <f t="shared" si="7"/>
        <v>0.18832591678577809</v>
      </c>
    </row>
    <row r="104" spans="1:17" ht="15" customHeight="1" x14ac:dyDescent="0.2">
      <c r="A104" s="7">
        <v>45235</v>
      </c>
      <c r="B104" t="s">
        <v>27</v>
      </c>
      <c r="C104" t="s">
        <v>61</v>
      </c>
      <c r="D104" t="s">
        <v>224</v>
      </c>
      <c r="E104" s="3">
        <v>51.407620000000001</v>
      </c>
      <c r="F104" s="3">
        <v>0.64695000000000003</v>
      </c>
      <c r="G104">
        <v>8</v>
      </c>
      <c r="H104" t="s">
        <v>59</v>
      </c>
      <c r="I104" s="16">
        <v>4473820</v>
      </c>
      <c r="J104" s="16">
        <v>2690340</v>
      </c>
      <c r="K104" s="16">
        <v>4630484</v>
      </c>
      <c r="L104" s="16">
        <v>2533676</v>
      </c>
      <c r="N104" s="16">
        <f t="shared" si="4"/>
        <v>0</v>
      </c>
      <c r="O104" s="17">
        <f t="shared" si="5"/>
        <v>0.37552762640700377</v>
      </c>
      <c r="P104" s="17">
        <f t="shared" si="6"/>
        <v>0.35365988475969268</v>
      </c>
      <c r="Q104" s="17">
        <f t="shared" si="7"/>
        <v>0.36459375558334822</v>
      </c>
    </row>
    <row r="105" spans="1:17" ht="15" customHeight="1" x14ac:dyDescent="0.2">
      <c r="A105" s="7">
        <v>45235</v>
      </c>
      <c r="B105" t="s">
        <v>27</v>
      </c>
      <c r="C105" t="s">
        <v>61</v>
      </c>
      <c r="D105" t="s">
        <v>224</v>
      </c>
      <c r="E105" s="3">
        <v>51.407620000000001</v>
      </c>
      <c r="F105" s="3">
        <v>0.64695000000000003</v>
      </c>
      <c r="G105">
        <v>8</v>
      </c>
      <c r="H105" t="s">
        <v>60</v>
      </c>
      <c r="I105" s="16">
        <v>5280673</v>
      </c>
      <c r="J105" s="16">
        <v>1883487</v>
      </c>
      <c r="K105" s="16">
        <v>5120182</v>
      </c>
      <c r="L105" s="16">
        <v>2043978</v>
      </c>
      <c r="N105" s="16">
        <f t="shared" si="4"/>
        <v>0</v>
      </c>
      <c r="O105" s="17">
        <f t="shared" si="5"/>
        <v>0.2629040948275862</v>
      </c>
      <c r="P105" s="17">
        <f t="shared" si="6"/>
        <v>0.2853060233160622</v>
      </c>
      <c r="Q105" s="17">
        <f t="shared" si="7"/>
        <v>0.2741050590718242</v>
      </c>
    </row>
    <row r="106" spans="1:17" ht="15" customHeight="1" x14ac:dyDescent="0.2">
      <c r="A106" s="7">
        <v>45073</v>
      </c>
      <c r="B106" t="s">
        <v>27</v>
      </c>
      <c r="C106" t="s">
        <v>55</v>
      </c>
      <c r="D106" t="s">
        <v>230</v>
      </c>
      <c r="E106" s="3">
        <v>51.409329999999997</v>
      </c>
      <c r="F106" s="3">
        <v>0.64137999999999995</v>
      </c>
      <c r="G106">
        <v>4</v>
      </c>
      <c r="H106" t="s">
        <v>56</v>
      </c>
      <c r="I106" s="16">
        <v>5923741</v>
      </c>
      <c r="J106" s="16">
        <v>1228067</v>
      </c>
      <c r="K106" s="16">
        <v>5460518</v>
      </c>
      <c r="L106" s="16">
        <v>1691290</v>
      </c>
      <c r="N106" s="16">
        <f t="shared" si="4"/>
        <v>0</v>
      </c>
      <c r="O106" s="17">
        <f t="shared" si="5"/>
        <v>0.17171420149981656</v>
      </c>
      <c r="P106" s="17">
        <f t="shared" si="6"/>
        <v>0.23648425684805857</v>
      </c>
      <c r="Q106" s="17">
        <f t="shared" si="7"/>
        <v>0.20409922917393758</v>
      </c>
    </row>
    <row r="107" spans="1:17" ht="15" customHeight="1" x14ac:dyDescent="0.2">
      <c r="A107" s="7">
        <v>45073</v>
      </c>
      <c r="B107" t="s">
        <v>27</v>
      </c>
      <c r="C107" t="s">
        <v>55</v>
      </c>
      <c r="D107" t="s">
        <v>230</v>
      </c>
      <c r="E107" s="3">
        <v>51.409329999999997</v>
      </c>
      <c r="F107" s="3">
        <v>0.64137999999999995</v>
      </c>
      <c r="G107">
        <v>4</v>
      </c>
      <c r="H107" t="s">
        <v>57</v>
      </c>
      <c r="I107" s="16">
        <v>6005143</v>
      </c>
      <c r="J107" s="16">
        <v>1146665</v>
      </c>
      <c r="K107" s="16">
        <v>5937622</v>
      </c>
      <c r="L107" s="16">
        <v>1214186</v>
      </c>
      <c r="N107" s="16">
        <f t="shared" si="4"/>
        <v>0</v>
      </c>
      <c r="O107" s="17">
        <f t="shared" si="5"/>
        <v>0.16033218453291812</v>
      </c>
      <c r="P107" s="17">
        <f t="shared" si="6"/>
        <v>0.16977329369021094</v>
      </c>
      <c r="Q107" s="17">
        <f t="shared" si="7"/>
        <v>0.16505273911156454</v>
      </c>
    </row>
    <row r="108" spans="1:17" ht="15" customHeight="1" x14ac:dyDescent="0.2">
      <c r="A108" s="7">
        <v>45073</v>
      </c>
      <c r="B108" t="s">
        <v>27</v>
      </c>
      <c r="C108" t="s">
        <v>55</v>
      </c>
      <c r="D108" t="s">
        <v>230</v>
      </c>
      <c r="E108" s="3">
        <v>51.409329999999997</v>
      </c>
      <c r="F108" s="3">
        <v>0.64137999999999995</v>
      </c>
      <c r="G108">
        <v>4</v>
      </c>
      <c r="H108" t="s">
        <v>59</v>
      </c>
      <c r="I108" s="16">
        <v>4554024</v>
      </c>
      <c r="J108" s="16">
        <v>2597784</v>
      </c>
      <c r="K108" s="16">
        <v>4207750</v>
      </c>
      <c r="L108" s="16">
        <v>2944058</v>
      </c>
      <c r="N108" s="16">
        <f t="shared" si="4"/>
        <v>0</v>
      </c>
      <c r="O108" s="17">
        <f t="shared" si="5"/>
        <v>0.36323458347875109</v>
      </c>
      <c r="P108" s="17">
        <f t="shared" si="6"/>
        <v>0.41165227030703283</v>
      </c>
      <c r="Q108" s="17">
        <f t="shared" si="7"/>
        <v>0.38744342689289196</v>
      </c>
    </row>
    <row r="109" spans="1:17" ht="15" customHeight="1" x14ac:dyDescent="0.2">
      <c r="A109" s="7">
        <v>45073</v>
      </c>
      <c r="B109" t="s">
        <v>27</v>
      </c>
      <c r="C109" t="s">
        <v>55</v>
      </c>
      <c r="D109" t="s">
        <v>230</v>
      </c>
      <c r="E109" s="3">
        <v>51.409329999999997</v>
      </c>
      <c r="F109" s="3">
        <v>0.64137999999999995</v>
      </c>
      <c r="G109">
        <v>4</v>
      </c>
      <c r="H109" t="s">
        <v>60</v>
      </c>
      <c r="I109" s="16">
        <v>5800678</v>
      </c>
      <c r="J109" s="16">
        <v>1351130</v>
      </c>
      <c r="K109" s="16">
        <v>5507351</v>
      </c>
      <c r="L109" s="16">
        <v>1644457</v>
      </c>
      <c r="N109" s="16">
        <f t="shared" si="4"/>
        <v>0</v>
      </c>
      <c r="O109" s="17">
        <f t="shared" si="5"/>
        <v>0.1889214587416217</v>
      </c>
      <c r="P109" s="17">
        <f t="shared" si="6"/>
        <v>0.22993584279667464</v>
      </c>
      <c r="Q109" s="17">
        <f t="shared" si="7"/>
        <v>0.20942865076914818</v>
      </c>
    </row>
    <row r="110" spans="1:17" ht="15" customHeight="1" x14ac:dyDescent="0.2">
      <c r="A110" s="7">
        <v>45073</v>
      </c>
      <c r="B110" t="s">
        <v>27</v>
      </c>
      <c r="C110" t="s">
        <v>55</v>
      </c>
      <c r="D110" t="s">
        <v>226</v>
      </c>
      <c r="E110" s="3">
        <v>51.410400000000003</v>
      </c>
      <c r="F110" s="3">
        <v>0.64176999999999995</v>
      </c>
      <c r="G110">
        <v>5</v>
      </c>
      <c r="H110" t="s">
        <v>56</v>
      </c>
      <c r="I110" s="16">
        <v>5385253</v>
      </c>
      <c r="J110" s="16">
        <v>1766555</v>
      </c>
      <c r="K110" s="16">
        <v>5254070</v>
      </c>
      <c r="L110" s="16">
        <v>1897738</v>
      </c>
      <c r="N110" s="16">
        <f t="shared" si="4"/>
        <v>0</v>
      </c>
      <c r="O110" s="17">
        <f t="shared" si="5"/>
        <v>0.24700816912310844</v>
      </c>
      <c r="P110" s="17">
        <f t="shared" si="6"/>
        <v>0.2653508036009915</v>
      </c>
      <c r="Q110" s="17">
        <f t="shared" si="7"/>
        <v>0.25617948636204996</v>
      </c>
    </row>
    <row r="111" spans="1:17" ht="15" customHeight="1" x14ac:dyDescent="0.2">
      <c r="A111" s="7">
        <v>45073</v>
      </c>
      <c r="B111" t="s">
        <v>27</v>
      </c>
      <c r="C111" t="s">
        <v>55</v>
      </c>
      <c r="D111" t="s">
        <v>226</v>
      </c>
      <c r="E111" s="3">
        <v>51.410400000000003</v>
      </c>
      <c r="F111" s="3">
        <v>0.64176999999999995</v>
      </c>
      <c r="G111">
        <v>5</v>
      </c>
      <c r="H111" t="s">
        <v>57</v>
      </c>
      <c r="I111" s="16">
        <v>5541539</v>
      </c>
      <c r="J111" s="16">
        <v>1610269</v>
      </c>
      <c r="K111" s="16">
        <v>5552267</v>
      </c>
      <c r="L111" s="16">
        <v>1599541</v>
      </c>
      <c r="N111" s="16">
        <f t="shared" si="4"/>
        <v>0</v>
      </c>
      <c r="O111" s="17">
        <f t="shared" si="5"/>
        <v>0.22515551312339482</v>
      </c>
      <c r="P111" s="17">
        <f t="shared" si="6"/>
        <v>0.22365547285385737</v>
      </c>
      <c r="Q111" s="17">
        <f t="shared" si="7"/>
        <v>0.22440549298862611</v>
      </c>
    </row>
    <row r="112" spans="1:17" ht="15" customHeight="1" x14ac:dyDescent="0.2">
      <c r="A112" s="7">
        <v>45073</v>
      </c>
      <c r="B112" t="s">
        <v>27</v>
      </c>
      <c r="C112" t="s">
        <v>55</v>
      </c>
      <c r="D112" t="s">
        <v>226</v>
      </c>
      <c r="E112" s="3">
        <v>51.410400000000003</v>
      </c>
      <c r="F112" s="3">
        <v>0.64176999999999995</v>
      </c>
      <c r="G112">
        <v>5</v>
      </c>
      <c r="H112" t="s">
        <v>59</v>
      </c>
      <c r="I112" s="16">
        <v>5415629</v>
      </c>
      <c r="J112" s="16">
        <v>1736179</v>
      </c>
      <c r="K112" s="16">
        <v>5414221</v>
      </c>
      <c r="L112" s="16">
        <v>1737587</v>
      </c>
      <c r="N112" s="16">
        <f t="shared" si="4"/>
        <v>0</v>
      </c>
      <c r="O112" s="17">
        <f t="shared" si="5"/>
        <v>0.24276085152174107</v>
      </c>
      <c r="P112" s="17">
        <f t="shared" si="6"/>
        <v>0.24295772481587874</v>
      </c>
      <c r="Q112" s="17">
        <f t="shared" si="7"/>
        <v>0.24285928816880992</v>
      </c>
    </row>
    <row r="113" spans="1:17" ht="15" customHeight="1" x14ac:dyDescent="0.2">
      <c r="A113" s="7">
        <v>45073</v>
      </c>
      <c r="B113" t="s">
        <v>27</v>
      </c>
      <c r="C113" t="s">
        <v>55</v>
      </c>
      <c r="D113" t="s">
        <v>226</v>
      </c>
      <c r="E113" s="3">
        <v>51.410400000000003</v>
      </c>
      <c r="F113" s="3">
        <v>0.64176999999999995</v>
      </c>
      <c r="G113">
        <v>5</v>
      </c>
      <c r="H113" t="s">
        <v>60</v>
      </c>
      <c r="I113" s="16">
        <v>5388370</v>
      </c>
      <c r="J113" s="16">
        <v>1763438</v>
      </c>
      <c r="K113" s="16">
        <v>5383471</v>
      </c>
      <c r="L113" s="16">
        <v>1768337</v>
      </c>
      <c r="N113" s="16">
        <f t="shared" si="4"/>
        <v>0</v>
      </c>
      <c r="O113" s="17">
        <f t="shared" si="5"/>
        <v>0.24657233527521991</v>
      </c>
      <c r="P113" s="17">
        <f t="shared" si="6"/>
        <v>0.24725733688600141</v>
      </c>
      <c r="Q113" s="17">
        <f t="shared" si="7"/>
        <v>0.24691483608061066</v>
      </c>
    </row>
    <row r="114" spans="1:17" ht="15" customHeight="1" x14ac:dyDescent="0.2">
      <c r="A114" s="7">
        <v>45073</v>
      </c>
      <c r="B114" t="s">
        <v>27</v>
      </c>
      <c r="C114" t="s">
        <v>55</v>
      </c>
      <c r="D114" t="s">
        <v>227</v>
      </c>
      <c r="E114" s="3">
        <v>51.410290000000003</v>
      </c>
      <c r="F114" s="3">
        <v>0.64031000000000005</v>
      </c>
      <c r="G114">
        <v>7</v>
      </c>
      <c r="H114" t="s">
        <v>56</v>
      </c>
      <c r="I114" s="16">
        <v>6037484</v>
      </c>
      <c r="J114" s="16">
        <v>1114324</v>
      </c>
      <c r="K114" s="16">
        <v>6069940</v>
      </c>
      <c r="L114" s="16">
        <v>1081868</v>
      </c>
      <c r="N114" s="16">
        <f t="shared" si="4"/>
        <v>0</v>
      </c>
      <c r="O114" s="17">
        <f t="shared" si="5"/>
        <v>0.15581011123341118</v>
      </c>
      <c r="P114" s="17">
        <f t="shared" si="6"/>
        <v>0.15127195808388591</v>
      </c>
      <c r="Q114" s="17">
        <f t="shared" si="7"/>
        <v>0.15354103465864855</v>
      </c>
    </row>
    <row r="115" spans="1:17" ht="15" customHeight="1" x14ac:dyDescent="0.2">
      <c r="A115" s="7">
        <v>45073</v>
      </c>
      <c r="B115" t="s">
        <v>27</v>
      </c>
      <c r="C115" t="s">
        <v>55</v>
      </c>
      <c r="D115" t="s">
        <v>227</v>
      </c>
      <c r="E115" s="3">
        <v>51.410290000000003</v>
      </c>
      <c r="F115" s="3">
        <v>0.64031000000000005</v>
      </c>
      <c r="G115">
        <v>7</v>
      </c>
      <c r="H115" t="s">
        <v>57</v>
      </c>
      <c r="I115">
        <v>6103715</v>
      </c>
      <c r="J115">
        <v>1048093</v>
      </c>
      <c r="K115">
        <v>6023345</v>
      </c>
      <c r="L115">
        <v>1128463</v>
      </c>
      <c r="N115" s="16">
        <f t="shared" si="4"/>
        <v>0</v>
      </c>
      <c r="O115" s="17">
        <f t="shared" si="5"/>
        <v>0.14654937604588938</v>
      </c>
      <c r="P115" s="17">
        <f t="shared" si="6"/>
        <v>0.15778709383697101</v>
      </c>
      <c r="Q115" s="17">
        <f t="shared" si="7"/>
        <v>0.1521682349414302</v>
      </c>
    </row>
    <row r="116" spans="1:17" ht="15" customHeight="1" x14ac:dyDescent="0.2">
      <c r="A116" s="7">
        <v>45073</v>
      </c>
      <c r="B116" t="s">
        <v>27</v>
      </c>
      <c r="C116" t="s">
        <v>55</v>
      </c>
      <c r="D116" t="s">
        <v>227</v>
      </c>
      <c r="E116" s="3">
        <v>51.410290000000003</v>
      </c>
      <c r="F116" s="3">
        <v>0.64031000000000005</v>
      </c>
      <c r="G116">
        <v>7</v>
      </c>
      <c r="H116" t="s">
        <v>59</v>
      </c>
      <c r="I116" s="16">
        <v>5847768</v>
      </c>
      <c r="J116" s="16">
        <v>1304040</v>
      </c>
      <c r="K116" s="16">
        <v>5849646</v>
      </c>
      <c r="L116" s="16">
        <v>1302162</v>
      </c>
      <c r="N116" s="16">
        <f t="shared" si="4"/>
        <v>0</v>
      </c>
      <c r="O116" s="17">
        <f t="shared" si="5"/>
        <v>0.18233710972106634</v>
      </c>
      <c r="P116" s="17">
        <f t="shared" si="6"/>
        <v>0.18207451877902764</v>
      </c>
      <c r="Q116" s="17">
        <f t="shared" si="7"/>
        <v>0.182205814250047</v>
      </c>
    </row>
    <row r="117" spans="1:17" ht="15" customHeight="1" x14ac:dyDescent="0.2">
      <c r="A117" s="7">
        <v>45073</v>
      </c>
      <c r="B117" t="s">
        <v>27</v>
      </c>
      <c r="C117" t="s">
        <v>55</v>
      </c>
      <c r="D117" t="s">
        <v>227</v>
      </c>
      <c r="E117" s="3">
        <v>51.410290000000003</v>
      </c>
      <c r="F117" s="3">
        <v>0.64031000000000005</v>
      </c>
      <c r="G117">
        <v>7</v>
      </c>
      <c r="H117" t="s">
        <v>60</v>
      </c>
      <c r="I117" s="16">
        <v>5537594</v>
      </c>
      <c r="J117" s="16">
        <v>1614214</v>
      </c>
      <c r="K117" s="16">
        <v>5741479</v>
      </c>
      <c r="L117" s="16">
        <v>1410329</v>
      </c>
      <c r="N117" s="16">
        <f t="shared" si="4"/>
        <v>0</v>
      </c>
      <c r="O117" s="17">
        <f t="shared" si="5"/>
        <v>0.22570712189141542</v>
      </c>
      <c r="P117" s="17">
        <f t="shared" si="6"/>
        <v>0.19719894605671739</v>
      </c>
      <c r="Q117" s="17">
        <f t="shared" si="7"/>
        <v>0.2114530339740664</v>
      </c>
    </row>
    <row r="118" spans="1:17" ht="15" customHeight="1" x14ac:dyDescent="0.2">
      <c r="A118" s="7">
        <v>45049</v>
      </c>
      <c r="B118" t="s">
        <v>17</v>
      </c>
      <c r="C118" t="s">
        <v>61</v>
      </c>
      <c r="D118" t="s">
        <v>188</v>
      </c>
      <c r="E118" s="3">
        <v>51.421660000000003</v>
      </c>
      <c r="F118" s="3">
        <v>0.23791999999999999</v>
      </c>
      <c r="G118">
        <v>6</v>
      </c>
      <c r="H118" t="s">
        <v>56</v>
      </c>
      <c r="I118" s="16">
        <v>6056090</v>
      </c>
      <c r="J118" s="16">
        <v>1108070</v>
      </c>
      <c r="K118" s="16">
        <v>5854357</v>
      </c>
      <c r="L118" s="16">
        <v>1309803</v>
      </c>
      <c r="N118" s="16">
        <f t="shared" si="4"/>
        <v>0</v>
      </c>
      <c r="O118" s="17">
        <f t="shared" si="5"/>
        <v>0.1546685166160443</v>
      </c>
      <c r="P118" s="17">
        <f t="shared" si="6"/>
        <v>0.18282715628908344</v>
      </c>
      <c r="Q118" s="17">
        <f t="shared" si="7"/>
        <v>0.16874783645256386</v>
      </c>
    </row>
    <row r="119" spans="1:17" ht="15" customHeight="1" x14ac:dyDescent="0.2">
      <c r="A119" s="7">
        <v>45049</v>
      </c>
      <c r="B119" t="s">
        <v>17</v>
      </c>
      <c r="C119" t="s">
        <v>61</v>
      </c>
      <c r="D119" t="s">
        <v>188</v>
      </c>
      <c r="E119" s="3">
        <v>51.421660000000003</v>
      </c>
      <c r="F119" s="3">
        <v>0.23791999999999999</v>
      </c>
      <c r="G119">
        <v>6</v>
      </c>
      <c r="H119" t="s">
        <v>57</v>
      </c>
      <c r="I119" s="16">
        <v>5147286</v>
      </c>
      <c r="J119" s="16">
        <v>2016874</v>
      </c>
      <c r="K119" s="16">
        <v>5307753</v>
      </c>
      <c r="L119" s="16">
        <v>1856407</v>
      </c>
      <c r="N119" s="16">
        <f t="shared" si="4"/>
        <v>0</v>
      </c>
      <c r="O119" s="17">
        <f t="shared" si="5"/>
        <v>0.28152274656065751</v>
      </c>
      <c r="P119" s="17">
        <f t="shared" si="6"/>
        <v>0.25912416808111488</v>
      </c>
      <c r="Q119" s="17">
        <f t="shared" si="7"/>
        <v>0.2703234573208862</v>
      </c>
    </row>
    <row r="120" spans="1:17" ht="15" customHeight="1" x14ac:dyDescent="0.2">
      <c r="A120" s="7">
        <v>45049</v>
      </c>
      <c r="B120" t="s">
        <v>17</v>
      </c>
      <c r="C120" t="s">
        <v>61</v>
      </c>
      <c r="D120" t="s">
        <v>188</v>
      </c>
      <c r="E120" s="3">
        <v>51.421660000000003</v>
      </c>
      <c r="F120" s="3">
        <v>0.23791999999999999</v>
      </c>
      <c r="G120">
        <v>6</v>
      </c>
      <c r="H120" t="s">
        <v>59</v>
      </c>
      <c r="I120" s="16">
        <v>4515438</v>
      </c>
      <c r="J120" s="16">
        <v>2648722</v>
      </c>
      <c r="K120" s="16">
        <v>4535656</v>
      </c>
      <c r="L120" s="16">
        <v>2628504</v>
      </c>
      <c r="N120" s="16">
        <f t="shared" si="4"/>
        <v>0</v>
      </c>
      <c r="O120" s="17">
        <f t="shared" si="5"/>
        <v>0.36971843174915131</v>
      </c>
      <c r="P120" s="17">
        <f t="shared" si="6"/>
        <v>0.36689632839020903</v>
      </c>
      <c r="Q120" s="17">
        <f t="shared" si="7"/>
        <v>0.36830738006968017</v>
      </c>
    </row>
    <row r="121" spans="1:17" ht="15" customHeight="1" x14ac:dyDescent="0.2">
      <c r="A121" s="7">
        <v>45049</v>
      </c>
      <c r="B121" t="s">
        <v>17</v>
      </c>
      <c r="C121" t="s">
        <v>61</v>
      </c>
      <c r="D121" t="s">
        <v>188</v>
      </c>
      <c r="E121" s="3">
        <v>51.421660000000003</v>
      </c>
      <c r="F121" s="3">
        <v>0.23791999999999999</v>
      </c>
      <c r="G121">
        <v>6</v>
      </c>
      <c r="H121" t="s">
        <v>60</v>
      </c>
      <c r="I121" s="16">
        <v>6720525</v>
      </c>
      <c r="J121" s="16">
        <v>443635</v>
      </c>
      <c r="K121" s="16">
        <v>6729207</v>
      </c>
      <c r="L121" s="16">
        <v>434953</v>
      </c>
      <c r="N121" s="16">
        <f t="shared" si="4"/>
        <v>0</v>
      </c>
      <c r="O121" s="17">
        <f t="shared" si="5"/>
        <v>6.192421721457924E-2</v>
      </c>
      <c r="P121" s="17">
        <f t="shared" si="6"/>
        <v>6.0712351482937285E-2</v>
      </c>
      <c r="Q121" s="17">
        <f t="shared" si="7"/>
        <v>6.1318284348758259E-2</v>
      </c>
    </row>
    <row r="122" spans="1:17" ht="15" customHeight="1" x14ac:dyDescent="0.2">
      <c r="A122" s="7">
        <v>45049</v>
      </c>
      <c r="B122" t="s">
        <v>17</v>
      </c>
      <c r="C122" t="s">
        <v>61</v>
      </c>
      <c r="D122" t="s">
        <v>189</v>
      </c>
      <c r="E122" s="3">
        <v>51.470709999999997</v>
      </c>
      <c r="F122" s="3">
        <v>0.23726</v>
      </c>
      <c r="G122">
        <v>3</v>
      </c>
      <c r="H122" t="s">
        <v>56</v>
      </c>
      <c r="I122" s="16">
        <v>901170</v>
      </c>
      <c r="J122" s="16">
        <v>6262990</v>
      </c>
      <c r="K122" s="16">
        <v>1014776</v>
      </c>
      <c r="L122" s="16">
        <v>6149384</v>
      </c>
      <c r="N122" s="16">
        <f t="shared" si="4"/>
        <v>0</v>
      </c>
      <c r="O122" s="17">
        <f t="shared" si="5"/>
        <v>0.87421135206360545</v>
      </c>
      <c r="P122" s="17">
        <f t="shared" si="6"/>
        <v>0.85835380561014829</v>
      </c>
      <c r="Q122" s="17">
        <f t="shared" si="7"/>
        <v>0.86628257883687687</v>
      </c>
    </row>
    <row r="123" spans="1:17" ht="15" customHeight="1" x14ac:dyDescent="0.2">
      <c r="A123" s="7">
        <v>45049</v>
      </c>
      <c r="B123" t="s">
        <v>17</v>
      </c>
      <c r="C123" t="s">
        <v>61</v>
      </c>
      <c r="D123" t="s">
        <v>189</v>
      </c>
      <c r="E123" s="3">
        <v>51.470709999999997</v>
      </c>
      <c r="F123" s="3">
        <v>0.23726</v>
      </c>
      <c r="G123">
        <v>3</v>
      </c>
      <c r="H123" t="s">
        <v>57</v>
      </c>
      <c r="I123" s="16">
        <v>720066</v>
      </c>
      <c r="J123" s="16">
        <v>6444094</v>
      </c>
      <c r="K123" s="16">
        <v>830152</v>
      </c>
      <c r="L123" s="16">
        <v>6334008</v>
      </c>
      <c r="N123" s="16">
        <f t="shared" si="4"/>
        <v>0</v>
      </c>
      <c r="O123" s="17">
        <f t="shared" si="5"/>
        <v>0.89949051947471859</v>
      </c>
      <c r="P123" s="17">
        <f t="shared" si="6"/>
        <v>0.88412430766482042</v>
      </c>
      <c r="Q123" s="17">
        <f t="shared" si="7"/>
        <v>0.89180741356976956</v>
      </c>
    </row>
    <row r="124" spans="1:17" ht="15" customHeight="1" x14ac:dyDescent="0.2">
      <c r="A124" s="7">
        <v>45049</v>
      </c>
      <c r="B124" t="s">
        <v>17</v>
      </c>
      <c r="C124" t="s">
        <v>61</v>
      </c>
      <c r="D124" t="s">
        <v>189</v>
      </c>
      <c r="E124" s="3">
        <v>51.470709999999997</v>
      </c>
      <c r="F124" s="3">
        <v>0.23726</v>
      </c>
      <c r="G124">
        <v>3</v>
      </c>
      <c r="H124" t="s">
        <v>59</v>
      </c>
      <c r="I124" s="16">
        <v>3384539</v>
      </c>
      <c r="J124" s="16">
        <v>3779621</v>
      </c>
      <c r="K124" s="16">
        <v>3593082</v>
      </c>
      <c r="L124" s="16">
        <v>3571078</v>
      </c>
      <c r="N124" s="16">
        <f t="shared" si="4"/>
        <v>0</v>
      </c>
      <c r="O124" s="17">
        <f t="shared" si="5"/>
        <v>0.52757350477934606</v>
      </c>
      <c r="P124" s="17">
        <f t="shared" si="6"/>
        <v>0.49846430007146686</v>
      </c>
      <c r="Q124" s="17">
        <f t="shared" si="7"/>
        <v>0.51301890242540649</v>
      </c>
    </row>
    <row r="125" spans="1:17" ht="15" customHeight="1" x14ac:dyDescent="0.2">
      <c r="A125" s="7">
        <v>45049</v>
      </c>
      <c r="B125" t="s">
        <v>17</v>
      </c>
      <c r="C125" t="s">
        <v>61</v>
      </c>
      <c r="D125" t="s">
        <v>189</v>
      </c>
      <c r="E125" s="3">
        <v>51.470709999999997</v>
      </c>
      <c r="F125" s="3">
        <v>0.23726</v>
      </c>
      <c r="G125">
        <v>3</v>
      </c>
      <c r="H125" t="s">
        <v>60</v>
      </c>
      <c r="I125" s="16">
        <v>5987</v>
      </c>
      <c r="J125" s="16">
        <v>7158173</v>
      </c>
      <c r="K125" s="16">
        <v>31706</v>
      </c>
      <c r="L125" s="16">
        <v>7132454</v>
      </c>
      <c r="N125" s="16">
        <f t="shared" si="4"/>
        <v>0</v>
      </c>
      <c r="O125" s="17">
        <f t="shared" si="5"/>
        <v>0.99916431235483294</v>
      </c>
      <c r="P125" s="17">
        <f t="shared" si="6"/>
        <v>0.99557435903162406</v>
      </c>
      <c r="Q125" s="17">
        <f t="shared" si="7"/>
        <v>0.9973693356932285</v>
      </c>
    </row>
    <row r="126" spans="1:17" ht="15" customHeight="1" x14ac:dyDescent="0.2">
      <c r="A126" s="7">
        <v>45049</v>
      </c>
      <c r="B126" t="s">
        <v>17</v>
      </c>
      <c r="C126" t="s">
        <v>61</v>
      </c>
      <c r="D126" t="s">
        <v>187</v>
      </c>
      <c r="E126" s="3">
        <v>51.471170000000001</v>
      </c>
      <c r="F126" s="3">
        <v>0.23616000000000001</v>
      </c>
      <c r="G126">
        <v>3</v>
      </c>
      <c r="H126" t="s">
        <v>56</v>
      </c>
      <c r="I126" s="16">
        <v>2746204</v>
      </c>
      <c r="J126" s="16">
        <v>4417956</v>
      </c>
      <c r="K126" s="16">
        <v>2964134</v>
      </c>
      <c r="L126" s="16">
        <v>4200026</v>
      </c>
      <c r="N126" s="16">
        <f t="shared" si="4"/>
        <v>0</v>
      </c>
      <c r="O126" s="17">
        <f t="shared" si="5"/>
        <v>0.6166746694657852</v>
      </c>
      <c r="P126" s="17">
        <f t="shared" si="6"/>
        <v>0.58625519251384672</v>
      </c>
      <c r="Q126" s="17">
        <f t="shared" si="7"/>
        <v>0.6014649309898159</v>
      </c>
    </row>
    <row r="127" spans="1:17" ht="15" customHeight="1" x14ac:dyDescent="0.2">
      <c r="A127" s="7">
        <v>45049</v>
      </c>
      <c r="B127" t="s">
        <v>17</v>
      </c>
      <c r="C127" t="s">
        <v>61</v>
      </c>
      <c r="D127" t="s">
        <v>187</v>
      </c>
      <c r="E127" s="3">
        <v>51.471170000000001</v>
      </c>
      <c r="F127" s="3">
        <v>0.23616000000000001</v>
      </c>
      <c r="G127">
        <v>3</v>
      </c>
      <c r="H127" t="s">
        <v>57</v>
      </c>
      <c r="I127" s="16">
        <v>7160654</v>
      </c>
      <c r="J127" s="16">
        <v>3506</v>
      </c>
      <c r="K127" s="16">
        <v>7152260</v>
      </c>
      <c r="L127" s="16">
        <v>11900</v>
      </c>
      <c r="M127" t="s">
        <v>72</v>
      </c>
      <c r="N127" s="16">
        <f t="shared" si="4"/>
        <v>0</v>
      </c>
      <c r="O127" s="17">
        <f t="shared" si="5"/>
        <v>4.8938047168125783E-4</v>
      </c>
      <c r="P127" s="17">
        <f t="shared" si="6"/>
        <v>1.661046096122923E-3</v>
      </c>
      <c r="Q127" s="17">
        <f t="shared" si="7"/>
        <v>1.0752132839020904E-3</v>
      </c>
    </row>
    <row r="128" spans="1:17" ht="15" customHeight="1" x14ac:dyDescent="0.2">
      <c r="A128" s="7">
        <v>45049</v>
      </c>
      <c r="B128" t="s">
        <v>17</v>
      </c>
      <c r="C128" t="s">
        <v>61</v>
      </c>
      <c r="D128" t="s">
        <v>187</v>
      </c>
      <c r="E128" s="3">
        <v>51.471170000000001</v>
      </c>
      <c r="F128" s="3">
        <v>0.23616000000000001</v>
      </c>
      <c r="G128">
        <v>3</v>
      </c>
      <c r="H128" t="s">
        <v>59</v>
      </c>
      <c r="I128" s="16">
        <v>3749265</v>
      </c>
      <c r="J128" s="16">
        <v>3414895</v>
      </c>
      <c r="K128" s="16">
        <v>3777676</v>
      </c>
      <c r="L128" s="16">
        <v>3386484</v>
      </c>
      <c r="N128" s="16">
        <f t="shared" si="4"/>
        <v>0</v>
      </c>
      <c r="O128" s="17">
        <f t="shared" si="5"/>
        <v>0.47666369818652848</v>
      </c>
      <c r="P128" s="17">
        <f t="shared" si="6"/>
        <v>0.47269798552796138</v>
      </c>
      <c r="Q128" s="17">
        <f t="shared" si="7"/>
        <v>0.47468084185724491</v>
      </c>
    </row>
    <row r="129" spans="1:17" ht="15" customHeight="1" x14ac:dyDescent="0.2">
      <c r="A129" s="7">
        <v>45049</v>
      </c>
      <c r="B129" t="s">
        <v>17</v>
      </c>
      <c r="C129" t="s">
        <v>61</v>
      </c>
      <c r="D129" t="s">
        <v>187</v>
      </c>
      <c r="E129" s="3">
        <v>51.471170000000001</v>
      </c>
      <c r="F129" s="3">
        <v>0.23616000000000001</v>
      </c>
      <c r="G129">
        <v>3</v>
      </c>
      <c r="H129" t="s">
        <v>60</v>
      </c>
      <c r="I129" s="16">
        <v>5397541</v>
      </c>
      <c r="J129" s="16">
        <v>1766619</v>
      </c>
      <c r="K129" s="16">
        <v>5602876</v>
      </c>
      <c r="L129" s="16">
        <v>1561284</v>
      </c>
      <c r="N129" s="16">
        <f t="shared" si="4"/>
        <v>0</v>
      </c>
      <c r="O129" s="17">
        <f t="shared" si="5"/>
        <v>0.24659122632660355</v>
      </c>
      <c r="P129" s="17">
        <f t="shared" si="6"/>
        <v>0.21792980614614973</v>
      </c>
      <c r="Q129" s="17">
        <f t="shared" si="7"/>
        <v>0.23226051623637664</v>
      </c>
    </row>
    <row r="130" spans="1:17" ht="15" customHeight="1" x14ac:dyDescent="0.2">
      <c r="A130" s="7">
        <v>45049</v>
      </c>
      <c r="B130" t="s">
        <v>17</v>
      </c>
      <c r="C130" t="s">
        <v>61</v>
      </c>
      <c r="D130" t="s">
        <v>185</v>
      </c>
      <c r="E130" s="3">
        <v>51.47092</v>
      </c>
      <c r="F130" s="3">
        <v>0.2351</v>
      </c>
      <c r="G130">
        <v>4</v>
      </c>
      <c r="H130" t="s">
        <v>56</v>
      </c>
      <c r="I130" s="16">
        <v>4214483</v>
      </c>
      <c r="J130" s="16">
        <v>2949677</v>
      </c>
      <c r="K130" s="16">
        <v>3870928</v>
      </c>
      <c r="L130" s="16">
        <v>3293232</v>
      </c>
      <c r="N130" s="16">
        <f t="shared" si="4"/>
        <v>0</v>
      </c>
      <c r="O130" s="17">
        <f t="shared" si="5"/>
        <v>0.41172684585492225</v>
      </c>
      <c r="P130" s="17">
        <f t="shared" si="6"/>
        <v>0.45968152581740218</v>
      </c>
      <c r="Q130" s="17">
        <f t="shared" si="7"/>
        <v>0.43570418583616222</v>
      </c>
    </row>
    <row r="131" spans="1:17" ht="15" customHeight="1" x14ac:dyDescent="0.2">
      <c r="A131" s="7">
        <v>45049</v>
      </c>
      <c r="B131" t="s">
        <v>17</v>
      </c>
      <c r="C131" t="s">
        <v>61</v>
      </c>
      <c r="D131" t="s">
        <v>185</v>
      </c>
      <c r="E131" s="3">
        <v>51.47092</v>
      </c>
      <c r="F131" s="3">
        <v>0.2351</v>
      </c>
      <c r="G131">
        <v>4</v>
      </c>
      <c r="H131" t="s">
        <v>57</v>
      </c>
      <c r="I131" s="16">
        <v>4925452</v>
      </c>
      <c r="J131" s="16">
        <v>2238708</v>
      </c>
      <c r="K131" s="16">
        <v>4391607</v>
      </c>
      <c r="L131" s="16">
        <v>2772553</v>
      </c>
      <c r="N131" s="16">
        <f t="shared" si="4"/>
        <v>0</v>
      </c>
      <c r="O131" s="17">
        <f t="shared" si="5"/>
        <v>0.3124871582990888</v>
      </c>
      <c r="P131" s="17">
        <f t="shared" si="6"/>
        <v>0.38700322159192424</v>
      </c>
      <c r="Q131" s="17">
        <f t="shared" si="7"/>
        <v>0.34974518994550652</v>
      </c>
    </row>
    <row r="132" spans="1:17" ht="15" customHeight="1" x14ac:dyDescent="0.2">
      <c r="A132" s="7">
        <v>45049</v>
      </c>
      <c r="B132" t="s">
        <v>17</v>
      </c>
      <c r="C132" t="s">
        <v>61</v>
      </c>
      <c r="D132" t="s">
        <v>185</v>
      </c>
      <c r="E132" s="3">
        <v>51.47092</v>
      </c>
      <c r="F132" s="3">
        <v>0.2351</v>
      </c>
      <c r="G132">
        <v>4</v>
      </c>
      <c r="H132" t="s">
        <v>59</v>
      </c>
      <c r="I132" s="16">
        <v>5579291</v>
      </c>
      <c r="J132" s="16">
        <v>1584869</v>
      </c>
      <c r="K132" s="16">
        <v>5531776</v>
      </c>
      <c r="L132" s="16">
        <v>1632384</v>
      </c>
      <c r="N132" s="16">
        <f t="shared" si="4"/>
        <v>0</v>
      </c>
      <c r="O132" s="17">
        <f t="shared" si="5"/>
        <v>0.22122188784170091</v>
      </c>
      <c r="P132" s="17">
        <f t="shared" si="6"/>
        <v>0.2278542076112203</v>
      </c>
      <c r="Q132" s="17">
        <f t="shared" si="7"/>
        <v>0.2245380477264606</v>
      </c>
    </row>
    <row r="133" spans="1:17" ht="15" customHeight="1" x14ac:dyDescent="0.2">
      <c r="A133" s="7">
        <v>45049</v>
      </c>
      <c r="B133" t="s">
        <v>17</v>
      </c>
      <c r="C133" t="s">
        <v>61</v>
      </c>
      <c r="D133" t="s">
        <v>185</v>
      </c>
      <c r="E133" s="3">
        <v>51.47092</v>
      </c>
      <c r="F133" s="3">
        <v>0.2351</v>
      </c>
      <c r="G133">
        <v>4</v>
      </c>
      <c r="H133" t="s">
        <v>60</v>
      </c>
      <c r="I133" s="16">
        <v>3751338</v>
      </c>
      <c r="J133" s="16">
        <v>3412822</v>
      </c>
      <c r="K133" s="16">
        <v>4121752</v>
      </c>
      <c r="L133" s="16">
        <v>3042408</v>
      </c>
      <c r="N133" s="16">
        <f t="shared" si="4"/>
        <v>0</v>
      </c>
      <c r="O133" s="17">
        <f t="shared" si="5"/>
        <v>0.47637434116490979</v>
      </c>
      <c r="P133" s="17">
        <f t="shared" si="6"/>
        <v>0.42467058245488654</v>
      </c>
      <c r="Q133" s="17">
        <f t="shared" si="7"/>
        <v>0.45052246180989819</v>
      </c>
    </row>
    <row r="134" spans="1:17" ht="15" customHeight="1" x14ac:dyDescent="0.2">
      <c r="A134" s="7">
        <v>45049</v>
      </c>
      <c r="B134" t="s">
        <v>17</v>
      </c>
      <c r="C134" t="s">
        <v>61</v>
      </c>
      <c r="D134" t="s">
        <v>184</v>
      </c>
      <c r="E134" s="3">
        <v>51.470649999999999</v>
      </c>
      <c r="F134" s="3">
        <v>0.23363</v>
      </c>
      <c r="G134">
        <v>3</v>
      </c>
      <c r="H134" t="s">
        <v>56</v>
      </c>
      <c r="I134" s="16">
        <v>5921893</v>
      </c>
      <c r="J134" s="16">
        <v>1242267</v>
      </c>
      <c r="K134" s="16">
        <v>5670859</v>
      </c>
      <c r="L134" s="16">
        <v>1493301</v>
      </c>
      <c r="N134" s="16">
        <f t="shared" si="4"/>
        <v>0</v>
      </c>
      <c r="O134" s="17">
        <f t="shared" si="5"/>
        <v>0.1734002311506164</v>
      </c>
      <c r="P134" s="17">
        <f t="shared" si="6"/>
        <v>0.20844048709129892</v>
      </c>
      <c r="Q134" s="17">
        <f t="shared" si="7"/>
        <v>0.19092035912095767</v>
      </c>
    </row>
    <row r="135" spans="1:17" ht="15" customHeight="1" x14ac:dyDescent="0.2">
      <c r="A135" s="7">
        <v>45049</v>
      </c>
      <c r="B135" t="s">
        <v>17</v>
      </c>
      <c r="C135" t="s">
        <v>61</v>
      </c>
      <c r="D135" t="s">
        <v>184</v>
      </c>
      <c r="E135" s="3">
        <v>51.470649999999999</v>
      </c>
      <c r="F135" s="3">
        <v>0.23363</v>
      </c>
      <c r="G135">
        <v>3</v>
      </c>
      <c r="H135" t="s">
        <v>57</v>
      </c>
      <c r="I135" s="16">
        <v>5299302</v>
      </c>
      <c r="J135" s="16">
        <v>1864858</v>
      </c>
      <c r="K135" s="16">
        <v>5182356</v>
      </c>
      <c r="L135" s="16">
        <v>1981804</v>
      </c>
      <c r="N135" s="16">
        <f t="shared" ref="N135:N193" si="8">SUM(I135,J135)-SUM(K135,L135)</f>
        <v>0</v>
      </c>
      <c r="O135" s="17">
        <f t="shared" ref="O135:O193" si="9">J135/(J135+I135)</f>
        <v>0.26030378997677328</v>
      </c>
      <c r="P135" s="17">
        <f t="shared" ref="P135:P193" si="10">L135/(K135+L135)</f>
        <v>0.27662754600678935</v>
      </c>
      <c r="Q135" s="17">
        <f t="shared" ref="Q135:Q193" si="11">AVERAGE(O135,P135)</f>
        <v>0.26846566799178129</v>
      </c>
    </row>
    <row r="136" spans="1:17" ht="15" customHeight="1" x14ac:dyDescent="0.2">
      <c r="A136" s="7">
        <v>45049</v>
      </c>
      <c r="B136" t="s">
        <v>17</v>
      </c>
      <c r="C136" t="s">
        <v>61</v>
      </c>
      <c r="D136" t="s">
        <v>184</v>
      </c>
      <c r="E136" s="3">
        <v>51.470649999999999</v>
      </c>
      <c r="F136" s="3">
        <v>0.23363</v>
      </c>
      <c r="G136">
        <v>3</v>
      </c>
      <c r="H136" t="s">
        <v>59</v>
      </c>
      <c r="I136" s="16">
        <v>5523893</v>
      </c>
      <c r="J136" s="16">
        <v>1640267</v>
      </c>
      <c r="K136" s="16">
        <v>5504137</v>
      </c>
      <c r="L136" s="16">
        <v>1660023</v>
      </c>
      <c r="N136" s="16">
        <f t="shared" si="8"/>
        <v>0</v>
      </c>
      <c r="O136" s="17">
        <f t="shared" si="9"/>
        <v>0.22895454596212256</v>
      </c>
      <c r="P136" s="17">
        <f t="shared" si="10"/>
        <v>0.23171216164909772</v>
      </c>
      <c r="Q136" s="17">
        <f t="shared" si="11"/>
        <v>0.23033335380561015</v>
      </c>
    </row>
    <row r="137" spans="1:17" ht="15" customHeight="1" x14ac:dyDescent="0.2">
      <c r="A137" s="7">
        <v>45049</v>
      </c>
      <c r="B137" t="s">
        <v>17</v>
      </c>
      <c r="C137" t="s">
        <v>61</v>
      </c>
      <c r="D137" t="s">
        <v>184</v>
      </c>
      <c r="E137" s="3">
        <v>51.470649999999999</v>
      </c>
      <c r="F137" s="3">
        <v>0.23363</v>
      </c>
      <c r="G137">
        <v>3</v>
      </c>
      <c r="H137" t="s">
        <v>60</v>
      </c>
      <c r="I137" s="16">
        <v>5543081</v>
      </c>
      <c r="J137" s="16">
        <v>1621079</v>
      </c>
      <c r="K137" s="16">
        <v>5407016</v>
      </c>
      <c r="L137" s="16">
        <v>1757144</v>
      </c>
      <c r="N137" s="16">
        <f t="shared" si="8"/>
        <v>0</v>
      </c>
      <c r="O137" s="17">
        <f t="shared" si="9"/>
        <v>0.22627621381990351</v>
      </c>
      <c r="P137" s="17">
        <f t="shared" si="10"/>
        <v>0.24526867071645525</v>
      </c>
      <c r="Q137" s="17">
        <f t="shared" si="11"/>
        <v>0.23577244226817939</v>
      </c>
    </row>
    <row r="138" spans="1:17" ht="15" customHeight="1" x14ac:dyDescent="0.2">
      <c r="A138" s="7">
        <v>45049</v>
      </c>
      <c r="B138" t="s">
        <v>17</v>
      </c>
      <c r="C138" t="s">
        <v>61</v>
      </c>
      <c r="D138" t="s">
        <v>186</v>
      </c>
      <c r="E138" s="3">
        <v>51.470170000000003</v>
      </c>
      <c r="F138" s="3">
        <v>0.23432</v>
      </c>
      <c r="G138">
        <v>3</v>
      </c>
      <c r="H138" t="s">
        <v>56</v>
      </c>
      <c r="I138" s="16">
        <v>4845839</v>
      </c>
      <c r="J138" s="16">
        <v>2318321</v>
      </c>
      <c r="K138" s="16">
        <v>4844549</v>
      </c>
      <c r="L138" s="16">
        <v>2319611</v>
      </c>
      <c r="N138" s="16">
        <f t="shared" si="8"/>
        <v>0</v>
      </c>
      <c r="O138" s="17">
        <f t="shared" si="9"/>
        <v>0.32359983584956226</v>
      </c>
      <c r="P138" s="17">
        <f t="shared" si="10"/>
        <v>0.32377989882973024</v>
      </c>
      <c r="Q138" s="17">
        <f t="shared" si="11"/>
        <v>0.32368986733964622</v>
      </c>
    </row>
    <row r="139" spans="1:17" ht="15" customHeight="1" x14ac:dyDescent="0.2">
      <c r="A139" s="7">
        <v>45049</v>
      </c>
      <c r="B139" t="s">
        <v>17</v>
      </c>
      <c r="C139" t="s">
        <v>61</v>
      </c>
      <c r="D139" t="s">
        <v>186</v>
      </c>
      <c r="E139" s="3">
        <v>51.470170000000003</v>
      </c>
      <c r="F139" s="3">
        <v>0.23432</v>
      </c>
      <c r="G139">
        <v>3</v>
      </c>
      <c r="H139" t="s">
        <v>57</v>
      </c>
      <c r="I139" s="16">
        <v>4664037</v>
      </c>
      <c r="J139" s="16">
        <v>2500123</v>
      </c>
      <c r="K139" s="16">
        <v>4449929</v>
      </c>
      <c r="L139" s="16">
        <v>2714231</v>
      </c>
      <c r="N139" s="16">
        <f t="shared" si="8"/>
        <v>0</v>
      </c>
      <c r="O139" s="17">
        <f t="shared" si="9"/>
        <v>0.34897643268715384</v>
      </c>
      <c r="P139" s="17">
        <f t="shared" si="10"/>
        <v>0.37886242071645526</v>
      </c>
      <c r="Q139" s="17">
        <f t="shared" si="11"/>
        <v>0.36391942670180455</v>
      </c>
    </row>
    <row r="140" spans="1:17" ht="15" customHeight="1" x14ac:dyDescent="0.2">
      <c r="A140" s="7">
        <v>45049</v>
      </c>
      <c r="B140" t="s">
        <v>17</v>
      </c>
      <c r="C140" t="s">
        <v>61</v>
      </c>
      <c r="D140" t="s">
        <v>186</v>
      </c>
      <c r="E140" s="3">
        <v>51.470170000000003</v>
      </c>
      <c r="F140" s="3">
        <v>0.23432</v>
      </c>
      <c r="G140">
        <v>3</v>
      </c>
      <c r="H140" t="s">
        <v>59</v>
      </c>
      <c r="I140" s="16">
        <v>4820916</v>
      </c>
      <c r="J140" s="16">
        <v>2343244</v>
      </c>
      <c r="K140" s="16">
        <v>4809337</v>
      </c>
      <c r="L140" s="16">
        <v>2354823</v>
      </c>
      <c r="N140" s="16">
        <f t="shared" si="8"/>
        <v>0</v>
      </c>
      <c r="O140" s="17">
        <f t="shared" si="9"/>
        <v>0.32707868054314809</v>
      </c>
      <c r="P140" s="17">
        <f t="shared" si="10"/>
        <v>0.32869492026978736</v>
      </c>
      <c r="Q140" s="17">
        <f t="shared" si="11"/>
        <v>0.32788680040646773</v>
      </c>
    </row>
    <row r="141" spans="1:17" ht="15" customHeight="1" x14ac:dyDescent="0.2">
      <c r="A141" s="7">
        <v>45049</v>
      </c>
      <c r="B141" t="s">
        <v>17</v>
      </c>
      <c r="C141" t="s">
        <v>61</v>
      </c>
      <c r="D141" t="s">
        <v>186</v>
      </c>
      <c r="E141" s="3">
        <v>51.470170000000003</v>
      </c>
      <c r="F141" s="3">
        <v>0.23432</v>
      </c>
      <c r="G141">
        <v>3</v>
      </c>
      <c r="H141" t="s">
        <v>60</v>
      </c>
      <c r="I141" s="16">
        <v>4398945</v>
      </c>
      <c r="J141" s="16">
        <v>2765215</v>
      </c>
      <c r="K141" s="16">
        <v>4542893</v>
      </c>
      <c r="L141" s="16">
        <v>2621267</v>
      </c>
      <c r="N141" s="16">
        <f t="shared" si="8"/>
        <v>0</v>
      </c>
      <c r="O141" s="17">
        <f t="shared" si="9"/>
        <v>0.3859789563605503</v>
      </c>
      <c r="P141" s="17">
        <f t="shared" si="10"/>
        <v>0.3658861611130963</v>
      </c>
      <c r="Q141" s="17">
        <f t="shared" si="11"/>
        <v>0.3759325587368233</v>
      </c>
    </row>
    <row r="142" spans="1:17" ht="15" customHeight="1" x14ac:dyDescent="0.2">
      <c r="A142" s="7">
        <v>45049</v>
      </c>
      <c r="B142" t="s">
        <v>17</v>
      </c>
      <c r="C142" t="s">
        <v>61</v>
      </c>
      <c r="D142" t="s">
        <v>190</v>
      </c>
      <c r="E142" s="3">
        <v>51.469650000000001</v>
      </c>
      <c r="F142" s="3">
        <v>0.23580000000000001</v>
      </c>
      <c r="G142">
        <v>3</v>
      </c>
      <c r="H142" t="s">
        <v>56</v>
      </c>
      <c r="I142" s="16">
        <v>1013357</v>
      </c>
      <c r="J142" s="16">
        <v>6150803</v>
      </c>
      <c r="K142" s="16">
        <v>1068211</v>
      </c>
      <c r="L142" s="16">
        <v>6095949</v>
      </c>
      <c r="N142" s="16">
        <f t="shared" si="8"/>
        <v>0</v>
      </c>
      <c r="O142" s="17">
        <f t="shared" si="9"/>
        <v>0.85855187488833307</v>
      </c>
      <c r="P142" s="17">
        <f t="shared" si="10"/>
        <v>0.85089515030373419</v>
      </c>
      <c r="Q142" s="17">
        <f t="shared" si="11"/>
        <v>0.85472351259603363</v>
      </c>
    </row>
    <row r="143" spans="1:17" ht="15" customHeight="1" x14ac:dyDescent="0.2">
      <c r="A143" s="7">
        <v>45049</v>
      </c>
      <c r="B143" t="s">
        <v>17</v>
      </c>
      <c r="C143" t="s">
        <v>61</v>
      </c>
      <c r="D143" t="s">
        <v>190</v>
      </c>
      <c r="E143" s="3">
        <v>51.469650000000001</v>
      </c>
      <c r="F143" s="3">
        <v>0.23580000000000001</v>
      </c>
      <c r="G143">
        <v>3</v>
      </c>
      <c r="H143" t="s">
        <v>57</v>
      </c>
      <c r="I143" s="16">
        <v>1080180</v>
      </c>
      <c r="J143" s="16">
        <v>6083980</v>
      </c>
      <c r="K143" s="16">
        <v>983966</v>
      </c>
      <c r="L143" s="16">
        <v>6180194</v>
      </c>
      <c r="M143" t="s">
        <v>73</v>
      </c>
      <c r="N143" s="16">
        <f t="shared" si="8"/>
        <v>0</v>
      </c>
      <c r="O143" s="17">
        <f t="shared" si="9"/>
        <v>0.84922447293192782</v>
      </c>
      <c r="P143" s="17">
        <f t="shared" si="10"/>
        <v>0.86265437957834556</v>
      </c>
      <c r="Q143" s="17">
        <f t="shared" si="11"/>
        <v>0.85593942625513675</v>
      </c>
    </row>
    <row r="144" spans="1:17" ht="15" customHeight="1" x14ac:dyDescent="0.2">
      <c r="A144" s="7">
        <v>45049</v>
      </c>
      <c r="B144" t="s">
        <v>17</v>
      </c>
      <c r="C144" t="s">
        <v>61</v>
      </c>
      <c r="D144" t="s">
        <v>190</v>
      </c>
      <c r="E144" s="3">
        <v>51.469650000000001</v>
      </c>
      <c r="F144" s="3">
        <v>0.23580000000000001</v>
      </c>
      <c r="G144">
        <v>3</v>
      </c>
      <c r="H144" t="s">
        <v>59</v>
      </c>
      <c r="I144" s="16">
        <v>3336003</v>
      </c>
      <c r="J144" s="16">
        <v>3828157</v>
      </c>
      <c r="K144" s="16">
        <v>3291496</v>
      </c>
      <c r="L144" s="16">
        <v>3872664</v>
      </c>
      <c r="N144" s="16">
        <f t="shared" si="8"/>
        <v>0</v>
      </c>
      <c r="O144" s="17">
        <f t="shared" si="9"/>
        <v>0.5343483395122387</v>
      </c>
      <c r="P144" s="17">
        <f t="shared" si="10"/>
        <v>0.540560791495444</v>
      </c>
      <c r="Q144" s="17">
        <f t="shared" si="11"/>
        <v>0.53745456550384141</v>
      </c>
    </row>
    <row r="145" spans="1:17" ht="15" customHeight="1" x14ac:dyDescent="0.2">
      <c r="A145" s="7">
        <v>45049</v>
      </c>
      <c r="B145" t="s">
        <v>17</v>
      </c>
      <c r="C145" t="s">
        <v>61</v>
      </c>
      <c r="D145" t="s">
        <v>190</v>
      </c>
      <c r="E145" s="3">
        <v>51.469650000000001</v>
      </c>
      <c r="F145" s="3">
        <v>0.23580000000000001</v>
      </c>
      <c r="G145">
        <v>3</v>
      </c>
      <c r="H145" t="s">
        <v>60</v>
      </c>
      <c r="I145" s="16">
        <v>5260236</v>
      </c>
      <c r="J145" s="16">
        <v>1903924</v>
      </c>
      <c r="K145" s="16">
        <v>5690791</v>
      </c>
      <c r="L145" s="16">
        <v>1473369</v>
      </c>
      <c r="N145" s="16">
        <f t="shared" si="8"/>
        <v>0</v>
      </c>
      <c r="O145" s="17">
        <f t="shared" si="9"/>
        <v>0.2657567670180454</v>
      </c>
      <c r="P145" s="17">
        <f t="shared" si="10"/>
        <v>0.2056583046721458</v>
      </c>
      <c r="Q145" s="17">
        <f t="shared" si="11"/>
        <v>0.2357075358450956</v>
      </c>
    </row>
    <row r="146" spans="1:17" ht="15" customHeight="1" x14ac:dyDescent="0.2">
      <c r="A146" s="7">
        <v>45049</v>
      </c>
      <c r="B146" t="s">
        <v>17</v>
      </c>
      <c r="C146" t="s">
        <v>61</v>
      </c>
      <c r="D146" t="s">
        <v>191</v>
      </c>
      <c r="E146" s="3">
        <v>51.469589999999997</v>
      </c>
      <c r="F146" s="3">
        <v>0.23741000000000001</v>
      </c>
      <c r="G146">
        <v>3</v>
      </c>
      <c r="H146" t="s">
        <v>56</v>
      </c>
      <c r="I146" s="16">
        <v>1778951</v>
      </c>
      <c r="J146" s="16">
        <v>5385209</v>
      </c>
      <c r="K146" s="16">
        <v>1462347</v>
      </c>
      <c r="L146" s="16">
        <v>5701813</v>
      </c>
      <c r="M146" t="s">
        <v>74</v>
      </c>
      <c r="N146" s="16">
        <f t="shared" si="8"/>
        <v>0</v>
      </c>
      <c r="O146" s="17">
        <f t="shared" si="9"/>
        <v>0.7516874274164731</v>
      </c>
      <c r="P146" s="17">
        <f t="shared" si="10"/>
        <v>0.79588018693049845</v>
      </c>
      <c r="Q146" s="17">
        <f t="shared" si="11"/>
        <v>0.77378380717348572</v>
      </c>
    </row>
    <row r="147" spans="1:17" ht="15" customHeight="1" x14ac:dyDescent="0.2">
      <c r="A147" s="7">
        <v>45049</v>
      </c>
      <c r="B147" t="s">
        <v>17</v>
      </c>
      <c r="C147" t="s">
        <v>61</v>
      </c>
      <c r="D147" t="s">
        <v>191</v>
      </c>
      <c r="E147" s="3">
        <v>51.469589999999997</v>
      </c>
      <c r="F147" s="3">
        <v>0.23741000000000001</v>
      </c>
      <c r="G147">
        <v>3</v>
      </c>
      <c r="H147" t="s">
        <v>57</v>
      </c>
      <c r="I147" s="16">
        <v>2304977</v>
      </c>
      <c r="J147" s="16">
        <v>4859183</v>
      </c>
      <c r="K147" s="16">
        <v>2773405</v>
      </c>
      <c r="L147" s="16">
        <v>4390755</v>
      </c>
      <c r="N147" s="16">
        <f t="shared" si="8"/>
        <v>0</v>
      </c>
      <c r="O147" s="17">
        <f t="shared" si="9"/>
        <v>0.67826276911738437</v>
      </c>
      <c r="P147" s="17">
        <f t="shared" si="10"/>
        <v>0.61287785309094156</v>
      </c>
      <c r="Q147" s="17">
        <f t="shared" si="11"/>
        <v>0.64557031110416296</v>
      </c>
    </row>
    <row r="148" spans="1:17" ht="15" customHeight="1" x14ac:dyDescent="0.2">
      <c r="A148" s="7">
        <v>45049</v>
      </c>
      <c r="B148" t="s">
        <v>17</v>
      </c>
      <c r="C148" t="s">
        <v>61</v>
      </c>
      <c r="D148" t="s">
        <v>191</v>
      </c>
      <c r="E148" s="3">
        <v>51.469589999999997</v>
      </c>
      <c r="F148" s="3">
        <v>0.23741000000000001</v>
      </c>
      <c r="G148">
        <v>3</v>
      </c>
      <c r="H148" t="s">
        <v>59</v>
      </c>
      <c r="I148" s="16">
        <v>2847295</v>
      </c>
      <c r="J148" s="16">
        <v>4316865</v>
      </c>
      <c r="K148" s="16">
        <v>3438216</v>
      </c>
      <c r="L148" s="16">
        <v>3725944</v>
      </c>
      <c r="N148" s="16">
        <f t="shared" si="8"/>
        <v>0</v>
      </c>
      <c r="O148" s="17">
        <f t="shared" si="9"/>
        <v>0.60256401308736818</v>
      </c>
      <c r="P148" s="17">
        <f t="shared" si="10"/>
        <v>0.52008107021618721</v>
      </c>
      <c r="Q148" s="17">
        <f t="shared" si="11"/>
        <v>0.56132254165177775</v>
      </c>
    </row>
    <row r="149" spans="1:17" ht="15" customHeight="1" x14ac:dyDescent="0.2">
      <c r="A149" s="7">
        <v>45049</v>
      </c>
      <c r="B149" t="s">
        <v>17</v>
      </c>
      <c r="C149" t="s">
        <v>61</v>
      </c>
      <c r="D149" t="s">
        <v>191</v>
      </c>
      <c r="E149" s="3">
        <v>51.469589999999997</v>
      </c>
      <c r="F149" s="3">
        <v>0.23741000000000001</v>
      </c>
      <c r="G149">
        <v>3</v>
      </c>
      <c r="H149" t="s">
        <v>60</v>
      </c>
      <c r="I149" s="16">
        <v>1378824</v>
      </c>
      <c r="J149" s="16">
        <v>5785336</v>
      </c>
      <c r="K149" s="16">
        <v>1781097</v>
      </c>
      <c r="L149" s="16">
        <v>5383063</v>
      </c>
      <c r="M149" t="s">
        <v>73</v>
      </c>
      <c r="N149" s="16">
        <f t="shared" si="8"/>
        <v>0</v>
      </c>
      <c r="O149" s="17">
        <f t="shared" si="9"/>
        <v>0.80753863676969806</v>
      </c>
      <c r="P149" s="17">
        <f t="shared" si="10"/>
        <v>0.75138788078434871</v>
      </c>
      <c r="Q149" s="17">
        <f t="shared" si="11"/>
        <v>0.77946325877702338</v>
      </c>
    </row>
    <row r="150" spans="1:17" ht="15" customHeight="1" x14ac:dyDescent="0.2">
      <c r="A150" s="7">
        <v>45049</v>
      </c>
      <c r="B150" t="s">
        <v>17</v>
      </c>
      <c r="C150" t="s">
        <v>61</v>
      </c>
      <c r="D150" t="s">
        <v>192</v>
      </c>
      <c r="E150" s="3">
        <v>51.468910000000001</v>
      </c>
      <c r="F150" s="3">
        <v>0.23726</v>
      </c>
      <c r="G150">
        <v>3</v>
      </c>
      <c r="H150" t="s">
        <v>56</v>
      </c>
      <c r="I150" s="16">
        <v>1958002</v>
      </c>
      <c r="J150" s="16">
        <v>5206158</v>
      </c>
      <c r="K150" s="16">
        <v>553989</v>
      </c>
      <c r="L150" s="16">
        <v>6610171</v>
      </c>
      <c r="M150" t="s">
        <v>73</v>
      </c>
      <c r="N150" s="16">
        <f t="shared" si="8"/>
        <v>0</v>
      </c>
      <c r="O150" s="17">
        <f t="shared" si="9"/>
        <v>0.72669482535286756</v>
      </c>
      <c r="P150" s="17">
        <f t="shared" si="10"/>
        <v>0.92267216254243345</v>
      </c>
      <c r="Q150" s="17">
        <f t="shared" si="11"/>
        <v>0.8246834939476505</v>
      </c>
    </row>
    <row r="151" spans="1:17" ht="15" customHeight="1" x14ac:dyDescent="0.2">
      <c r="A151" s="7">
        <v>45049</v>
      </c>
      <c r="B151" t="s">
        <v>17</v>
      </c>
      <c r="C151" t="s">
        <v>61</v>
      </c>
      <c r="D151" t="s">
        <v>192</v>
      </c>
      <c r="E151" s="3">
        <v>51.468910000000001</v>
      </c>
      <c r="F151" s="3">
        <v>0.23726</v>
      </c>
      <c r="G151">
        <v>3</v>
      </c>
      <c r="H151" t="s">
        <v>57</v>
      </c>
      <c r="I151" s="16">
        <v>2553572</v>
      </c>
      <c r="J151" s="16">
        <v>4610588</v>
      </c>
      <c r="K151" s="16">
        <v>2857641</v>
      </c>
      <c r="L151" s="16">
        <v>4306519</v>
      </c>
      <c r="N151" s="16">
        <f t="shared" si="8"/>
        <v>0</v>
      </c>
      <c r="O151" s="17">
        <f t="shared" si="9"/>
        <v>0.64356295783455419</v>
      </c>
      <c r="P151" s="17">
        <f t="shared" si="10"/>
        <v>0.6011198800696802</v>
      </c>
      <c r="Q151" s="17">
        <f t="shared" si="11"/>
        <v>0.62234141895211725</v>
      </c>
    </row>
    <row r="152" spans="1:17" ht="15" customHeight="1" x14ac:dyDescent="0.2">
      <c r="A152" s="7">
        <v>45049</v>
      </c>
      <c r="B152" t="s">
        <v>17</v>
      </c>
      <c r="C152" t="s">
        <v>61</v>
      </c>
      <c r="D152" t="s">
        <v>192</v>
      </c>
      <c r="E152" s="3">
        <v>51.468910000000001</v>
      </c>
      <c r="F152" s="3">
        <v>0.23726</v>
      </c>
      <c r="G152">
        <v>3</v>
      </c>
      <c r="H152" t="s">
        <v>59</v>
      </c>
      <c r="I152" s="16">
        <v>4153308</v>
      </c>
      <c r="J152" s="16">
        <v>3010852</v>
      </c>
      <c r="K152" s="16">
        <v>4503627</v>
      </c>
      <c r="L152" s="16">
        <v>2660533</v>
      </c>
      <c r="N152" s="16">
        <f t="shared" si="8"/>
        <v>0</v>
      </c>
      <c r="O152" s="17">
        <f t="shared" si="9"/>
        <v>0.42026587904234414</v>
      </c>
      <c r="P152" s="17">
        <f t="shared" si="10"/>
        <v>0.37136705489547972</v>
      </c>
      <c r="Q152" s="17">
        <f t="shared" si="11"/>
        <v>0.39581646696891193</v>
      </c>
    </row>
    <row r="153" spans="1:17" ht="15" customHeight="1" x14ac:dyDescent="0.2">
      <c r="A153" s="7">
        <v>45049</v>
      </c>
      <c r="B153" t="s">
        <v>17</v>
      </c>
      <c r="C153" t="s">
        <v>61</v>
      </c>
      <c r="D153" t="s">
        <v>192</v>
      </c>
      <c r="E153" s="3">
        <v>51.468910000000001</v>
      </c>
      <c r="F153" s="3">
        <v>0.23726</v>
      </c>
      <c r="G153">
        <v>3</v>
      </c>
      <c r="H153" t="s">
        <v>60</v>
      </c>
      <c r="I153" s="16">
        <v>2226869</v>
      </c>
      <c r="J153" s="16">
        <v>4937291</v>
      </c>
      <c r="K153" s="16">
        <v>2394615</v>
      </c>
      <c r="L153" s="16">
        <v>4769545</v>
      </c>
      <c r="N153" s="16">
        <f t="shared" si="8"/>
        <v>0</v>
      </c>
      <c r="O153" s="17">
        <f t="shared" si="9"/>
        <v>0.68916537319099513</v>
      </c>
      <c r="P153" s="17">
        <f t="shared" si="10"/>
        <v>0.66575076491870644</v>
      </c>
      <c r="Q153" s="17">
        <f t="shared" si="11"/>
        <v>0.67745806905485084</v>
      </c>
    </row>
    <row r="154" spans="1:17" ht="15" customHeight="1" x14ac:dyDescent="0.2">
      <c r="A154" s="7">
        <v>45049</v>
      </c>
      <c r="B154" t="s">
        <v>17</v>
      </c>
      <c r="C154" t="s">
        <v>61</v>
      </c>
      <c r="D154" t="s">
        <v>195</v>
      </c>
      <c r="E154" s="3">
        <v>51.466990000000003</v>
      </c>
      <c r="F154" s="3">
        <v>0.24168999999999999</v>
      </c>
      <c r="G154">
        <v>3</v>
      </c>
      <c r="H154" t="s">
        <v>56</v>
      </c>
      <c r="I154" s="16">
        <v>5214274</v>
      </c>
      <c r="J154" s="16">
        <v>1949886</v>
      </c>
      <c r="K154" s="16">
        <v>4213598</v>
      </c>
      <c r="L154" s="16">
        <v>2950562</v>
      </c>
      <c r="N154" s="16">
        <f t="shared" si="8"/>
        <v>0</v>
      </c>
      <c r="O154" s="17">
        <f t="shared" si="9"/>
        <v>0.27217231329283542</v>
      </c>
      <c r="P154" s="17">
        <f t="shared" si="10"/>
        <v>0.41185037743433983</v>
      </c>
      <c r="Q154" s="17">
        <f t="shared" si="11"/>
        <v>0.34201134536358763</v>
      </c>
    </row>
    <row r="155" spans="1:17" ht="15" customHeight="1" x14ac:dyDescent="0.2">
      <c r="A155" s="7">
        <v>45049</v>
      </c>
      <c r="B155" t="s">
        <v>17</v>
      </c>
      <c r="C155" t="s">
        <v>61</v>
      </c>
      <c r="D155" t="s">
        <v>195</v>
      </c>
      <c r="E155" s="3">
        <v>51.466990000000003</v>
      </c>
      <c r="F155" s="3">
        <v>0.24168999999999999</v>
      </c>
      <c r="G155">
        <v>3</v>
      </c>
      <c r="H155" t="s">
        <v>57</v>
      </c>
      <c r="I155" s="16">
        <v>1773579</v>
      </c>
      <c r="J155" s="16">
        <v>5390581</v>
      </c>
      <c r="K155" s="16">
        <v>1287447</v>
      </c>
      <c r="L155" s="16">
        <v>5876713</v>
      </c>
      <c r="M155" t="s">
        <v>75</v>
      </c>
      <c r="N155" s="16">
        <f t="shared" si="8"/>
        <v>0</v>
      </c>
      <c r="O155" s="17">
        <f t="shared" si="9"/>
        <v>0.75243727108272285</v>
      </c>
      <c r="P155" s="17">
        <f t="shared" si="10"/>
        <v>0.82029337703233873</v>
      </c>
      <c r="Q155" s="17">
        <f t="shared" si="11"/>
        <v>0.78636532405753079</v>
      </c>
    </row>
    <row r="156" spans="1:17" ht="15" customHeight="1" x14ac:dyDescent="0.2">
      <c r="A156" s="7">
        <v>45049</v>
      </c>
      <c r="B156" t="s">
        <v>17</v>
      </c>
      <c r="C156" t="s">
        <v>61</v>
      </c>
      <c r="D156" t="s">
        <v>195</v>
      </c>
      <c r="E156" s="3">
        <v>51.466990000000003</v>
      </c>
      <c r="F156" s="3">
        <v>0.24168999999999999</v>
      </c>
      <c r="G156">
        <v>3</v>
      </c>
      <c r="H156" t="s">
        <v>59</v>
      </c>
      <c r="I156" s="16">
        <v>1497586</v>
      </c>
      <c r="J156" s="16">
        <v>5666574</v>
      </c>
      <c r="K156" s="16">
        <v>1042798</v>
      </c>
      <c r="L156" s="16">
        <v>6121362</v>
      </c>
      <c r="N156" s="16">
        <f t="shared" si="8"/>
        <v>0</v>
      </c>
      <c r="O156" s="17">
        <f t="shared" si="9"/>
        <v>0.79096139673039123</v>
      </c>
      <c r="P156" s="17">
        <f t="shared" si="10"/>
        <v>0.85444239101304276</v>
      </c>
      <c r="Q156" s="17">
        <f t="shared" si="11"/>
        <v>0.82270189387171699</v>
      </c>
    </row>
    <row r="157" spans="1:17" ht="15" customHeight="1" x14ac:dyDescent="0.2">
      <c r="A157" s="7">
        <v>45049</v>
      </c>
      <c r="B157" t="s">
        <v>17</v>
      </c>
      <c r="C157" t="s">
        <v>61</v>
      </c>
      <c r="D157" t="s">
        <v>195</v>
      </c>
      <c r="E157" s="3">
        <v>51.466990000000003</v>
      </c>
      <c r="F157" s="3">
        <v>0.24168999999999999</v>
      </c>
      <c r="G157">
        <v>3</v>
      </c>
      <c r="H157" t="s">
        <v>60</v>
      </c>
      <c r="I157" s="16">
        <v>0</v>
      </c>
      <c r="J157" s="16">
        <v>7164160</v>
      </c>
      <c r="K157" s="16">
        <v>0</v>
      </c>
      <c r="L157" s="16">
        <v>7164160</v>
      </c>
      <c r="M157" t="s">
        <v>73</v>
      </c>
      <c r="N157" s="16">
        <f t="shared" si="8"/>
        <v>0</v>
      </c>
      <c r="O157" s="17">
        <f t="shared" si="9"/>
        <v>1</v>
      </c>
      <c r="P157" s="17">
        <f t="shared" si="10"/>
        <v>1</v>
      </c>
      <c r="Q157" s="17">
        <f t="shared" si="11"/>
        <v>1</v>
      </c>
    </row>
    <row r="158" spans="1:17" ht="15" customHeight="1" x14ac:dyDescent="0.2">
      <c r="A158" s="7">
        <v>45048</v>
      </c>
      <c r="B158" t="s">
        <v>17</v>
      </c>
      <c r="C158" t="s">
        <v>18</v>
      </c>
      <c r="D158" t="s">
        <v>197</v>
      </c>
      <c r="E158" s="3">
        <v>51.468600000000002</v>
      </c>
      <c r="F158" s="3">
        <v>0.24451999999999999</v>
      </c>
      <c r="G158">
        <v>3</v>
      </c>
      <c r="H158" t="s">
        <v>56</v>
      </c>
      <c r="I158" s="16">
        <v>4084294</v>
      </c>
      <c r="J158" s="16">
        <v>3079866</v>
      </c>
      <c r="K158" s="16">
        <v>3634177</v>
      </c>
      <c r="L158" s="16">
        <v>3529983</v>
      </c>
      <c r="N158" s="16">
        <f t="shared" si="8"/>
        <v>0</v>
      </c>
      <c r="O158" s="17">
        <f t="shared" si="9"/>
        <v>0.42989910889762373</v>
      </c>
      <c r="P158" s="17">
        <f t="shared" si="10"/>
        <v>0.49272810769162051</v>
      </c>
      <c r="Q158" s="17">
        <f t="shared" si="11"/>
        <v>0.46131360829462209</v>
      </c>
    </row>
    <row r="159" spans="1:17" ht="15" customHeight="1" x14ac:dyDescent="0.2">
      <c r="A159" s="7">
        <v>45048</v>
      </c>
      <c r="B159" t="s">
        <v>17</v>
      </c>
      <c r="C159" t="s">
        <v>18</v>
      </c>
      <c r="D159" t="s">
        <v>197</v>
      </c>
      <c r="E159" s="3">
        <v>51.468600000000002</v>
      </c>
      <c r="F159" s="3">
        <v>0.24451999999999999</v>
      </c>
      <c r="G159">
        <v>3</v>
      </c>
      <c r="H159" t="s">
        <v>57</v>
      </c>
      <c r="I159" s="16">
        <v>5872384</v>
      </c>
      <c r="J159" s="16">
        <v>1291776</v>
      </c>
      <c r="K159" s="16">
        <v>5826203</v>
      </c>
      <c r="L159" s="16">
        <v>1337957</v>
      </c>
      <c r="N159" s="16">
        <f t="shared" si="8"/>
        <v>0</v>
      </c>
      <c r="O159" s="17">
        <f t="shared" si="9"/>
        <v>0.18031088082901556</v>
      </c>
      <c r="P159" s="17">
        <f t="shared" si="10"/>
        <v>0.1867569959353225</v>
      </c>
      <c r="Q159" s="17">
        <f t="shared" si="11"/>
        <v>0.18353393838216903</v>
      </c>
    </row>
    <row r="160" spans="1:17" ht="15" customHeight="1" x14ac:dyDescent="0.2">
      <c r="A160" s="7">
        <v>45048</v>
      </c>
      <c r="B160" t="s">
        <v>17</v>
      </c>
      <c r="C160" t="s">
        <v>18</v>
      </c>
      <c r="D160" t="s">
        <v>197</v>
      </c>
      <c r="E160" s="3">
        <v>51.468600000000002</v>
      </c>
      <c r="F160" s="3">
        <v>0.24451999999999999</v>
      </c>
      <c r="G160">
        <v>3</v>
      </c>
      <c r="H160" t="s">
        <v>59</v>
      </c>
      <c r="I160" s="16">
        <v>3797052</v>
      </c>
      <c r="J160" s="16">
        <v>3367108</v>
      </c>
      <c r="K160" s="16">
        <v>4094170</v>
      </c>
      <c r="L160" s="16">
        <v>3069990</v>
      </c>
      <c r="N160" s="16">
        <f t="shared" si="8"/>
        <v>0</v>
      </c>
      <c r="O160" s="17">
        <f t="shared" si="9"/>
        <v>0.46999341164909775</v>
      </c>
      <c r="P160" s="17">
        <f t="shared" si="10"/>
        <v>0.42852058022154726</v>
      </c>
      <c r="Q160" s="17">
        <f t="shared" si="11"/>
        <v>0.44925699593532253</v>
      </c>
    </row>
    <row r="161" spans="1:17" ht="15" customHeight="1" x14ac:dyDescent="0.2">
      <c r="A161" s="7">
        <v>45048</v>
      </c>
      <c r="B161" t="s">
        <v>17</v>
      </c>
      <c r="C161" t="s">
        <v>18</v>
      </c>
      <c r="D161" t="s">
        <v>197</v>
      </c>
      <c r="E161" s="3">
        <v>51.468600000000002</v>
      </c>
      <c r="F161" s="3">
        <v>0.24451999999999999</v>
      </c>
      <c r="G161">
        <v>3</v>
      </c>
      <c r="H161" t="s">
        <v>60</v>
      </c>
      <c r="I161" s="16">
        <v>3669965</v>
      </c>
      <c r="J161" s="16">
        <v>3494195</v>
      </c>
      <c r="K161" s="16">
        <v>3922263</v>
      </c>
      <c r="L161" s="16">
        <v>3241897</v>
      </c>
      <c r="N161" s="16">
        <f t="shared" si="8"/>
        <v>0</v>
      </c>
      <c r="O161" s="17">
        <f t="shared" si="9"/>
        <v>0.48773268603716274</v>
      </c>
      <c r="P161" s="17">
        <f t="shared" si="10"/>
        <v>0.45251599629265676</v>
      </c>
      <c r="Q161" s="17">
        <f t="shared" si="11"/>
        <v>0.47012434116490975</v>
      </c>
    </row>
    <row r="162" spans="1:17" ht="15" customHeight="1" x14ac:dyDescent="0.2">
      <c r="A162" s="7">
        <v>45048</v>
      </c>
      <c r="B162" t="s">
        <v>17</v>
      </c>
      <c r="C162" t="s">
        <v>18</v>
      </c>
      <c r="D162" t="s">
        <v>196</v>
      </c>
      <c r="E162" s="3">
        <v>51.468049999999998</v>
      </c>
      <c r="F162" s="3">
        <v>0.2429</v>
      </c>
      <c r="G162">
        <v>3</v>
      </c>
      <c r="H162" t="s">
        <v>56</v>
      </c>
      <c r="I162" s="16">
        <v>3390869</v>
      </c>
      <c r="J162" s="16">
        <v>3773291</v>
      </c>
      <c r="K162" s="16">
        <v>2937558</v>
      </c>
      <c r="L162" s="16">
        <v>4226602</v>
      </c>
      <c r="N162" s="16">
        <f t="shared" si="8"/>
        <v>0</v>
      </c>
      <c r="O162" s="17">
        <f t="shared" si="9"/>
        <v>0.52668993992317314</v>
      </c>
      <c r="P162" s="17">
        <f t="shared" si="10"/>
        <v>0.58996476907271755</v>
      </c>
      <c r="Q162" s="17">
        <f t="shared" si="11"/>
        <v>0.55832735449794535</v>
      </c>
    </row>
    <row r="163" spans="1:17" ht="15" customHeight="1" x14ac:dyDescent="0.2">
      <c r="A163" s="7">
        <v>45048</v>
      </c>
      <c r="B163" t="s">
        <v>17</v>
      </c>
      <c r="C163" t="s">
        <v>18</v>
      </c>
      <c r="D163" t="s">
        <v>196</v>
      </c>
      <c r="E163" s="3">
        <v>51.468049999999998</v>
      </c>
      <c r="F163" s="3">
        <v>0.2429</v>
      </c>
      <c r="G163">
        <v>3</v>
      </c>
      <c r="H163" t="s">
        <v>57</v>
      </c>
      <c r="I163" s="16">
        <v>860123</v>
      </c>
      <c r="J163" s="16">
        <v>6304037</v>
      </c>
      <c r="K163" s="16">
        <v>1585189</v>
      </c>
      <c r="L163" s="16">
        <v>5578971</v>
      </c>
      <c r="N163" s="16">
        <f t="shared" si="8"/>
        <v>0</v>
      </c>
      <c r="O163" s="17">
        <f t="shared" si="9"/>
        <v>0.87994084442558518</v>
      </c>
      <c r="P163" s="17">
        <f t="shared" si="10"/>
        <v>0.77873344537252098</v>
      </c>
      <c r="Q163" s="17">
        <f t="shared" si="11"/>
        <v>0.82933714489905308</v>
      </c>
    </row>
    <row r="164" spans="1:17" ht="15" customHeight="1" x14ac:dyDescent="0.2">
      <c r="A164" s="7">
        <v>45048</v>
      </c>
      <c r="B164" t="s">
        <v>17</v>
      </c>
      <c r="C164" t="s">
        <v>18</v>
      </c>
      <c r="D164" t="s">
        <v>196</v>
      </c>
      <c r="E164" s="3">
        <v>51.468049999999998</v>
      </c>
      <c r="F164" s="3">
        <v>0.2429</v>
      </c>
      <c r="G164">
        <v>3</v>
      </c>
      <c r="H164" t="s">
        <v>59</v>
      </c>
      <c r="I164" s="16">
        <v>3699184</v>
      </c>
      <c r="J164" s="16">
        <v>3464976</v>
      </c>
      <c r="K164" s="16">
        <v>3464960</v>
      </c>
      <c r="L164" s="16">
        <v>3699200</v>
      </c>
      <c r="N164" s="16">
        <f t="shared" si="8"/>
        <v>0</v>
      </c>
      <c r="O164" s="17">
        <f t="shared" si="9"/>
        <v>0.48365418974450597</v>
      </c>
      <c r="P164" s="17">
        <f t="shared" si="10"/>
        <v>0.51634804359478292</v>
      </c>
      <c r="Q164" s="17">
        <f t="shared" si="11"/>
        <v>0.50000111666964442</v>
      </c>
    </row>
    <row r="165" spans="1:17" ht="15" customHeight="1" x14ac:dyDescent="0.2">
      <c r="A165" s="7">
        <v>45048</v>
      </c>
      <c r="B165" t="s">
        <v>17</v>
      </c>
      <c r="C165" t="s">
        <v>18</v>
      </c>
      <c r="D165" t="s">
        <v>196</v>
      </c>
      <c r="E165" s="3">
        <v>51.468049999999998</v>
      </c>
      <c r="F165" s="3">
        <v>0.2429</v>
      </c>
      <c r="G165">
        <v>3</v>
      </c>
      <c r="H165" t="s">
        <v>60</v>
      </c>
      <c r="I165" s="16">
        <v>4237032</v>
      </c>
      <c r="J165" s="16">
        <v>2927128</v>
      </c>
      <c r="K165" s="16">
        <v>3921783</v>
      </c>
      <c r="L165" s="16">
        <v>3242377</v>
      </c>
      <c r="N165" s="16">
        <f t="shared" si="8"/>
        <v>0</v>
      </c>
      <c r="O165" s="17">
        <f t="shared" si="9"/>
        <v>0.40857937287832768</v>
      </c>
      <c r="P165" s="17">
        <f t="shared" si="10"/>
        <v>0.45258299647132394</v>
      </c>
      <c r="Q165" s="17">
        <f t="shared" si="11"/>
        <v>0.43058118467482581</v>
      </c>
    </row>
    <row r="166" spans="1:17" ht="15" customHeight="1" x14ac:dyDescent="0.2">
      <c r="A166" s="7">
        <v>45048</v>
      </c>
      <c r="B166" t="s">
        <v>17</v>
      </c>
      <c r="C166" t="s">
        <v>18</v>
      </c>
      <c r="D166" t="s">
        <v>198</v>
      </c>
      <c r="E166" s="3">
        <v>51.467730000000003</v>
      </c>
      <c r="F166" s="3">
        <v>0.24432000000000001</v>
      </c>
      <c r="G166">
        <v>3</v>
      </c>
      <c r="H166" t="s">
        <v>56</v>
      </c>
      <c r="I166" s="16">
        <v>3995103</v>
      </c>
      <c r="J166" s="16">
        <v>3169057</v>
      </c>
      <c r="K166" s="16">
        <v>4072402</v>
      </c>
      <c r="L166" s="16">
        <v>3091758</v>
      </c>
      <c r="N166" s="16">
        <f t="shared" si="8"/>
        <v>0</v>
      </c>
      <c r="O166" s="17">
        <f t="shared" si="9"/>
        <v>0.4423487191799178</v>
      </c>
      <c r="P166" s="17">
        <f t="shared" si="10"/>
        <v>0.4315590383241022</v>
      </c>
      <c r="Q166" s="17">
        <f t="shared" si="11"/>
        <v>0.43695387875200997</v>
      </c>
    </row>
    <row r="167" spans="1:17" ht="15" customHeight="1" x14ac:dyDescent="0.2">
      <c r="A167" s="7">
        <v>45048</v>
      </c>
      <c r="B167" t="s">
        <v>17</v>
      </c>
      <c r="C167" t="s">
        <v>18</v>
      </c>
      <c r="D167" t="s">
        <v>198</v>
      </c>
      <c r="E167" s="3">
        <v>51.467730000000003</v>
      </c>
      <c r="F167" s="3">
        <v>0.24432000000000001</v>
      </c>
      <c r="G167">
        <v>3</v>
      </c>
      <c r="H167" t="s">
        <v>57</v>
      </c>
      <c r="I167" s="16">
        <v>3300489</v>
      </c>
      <c r="J167" s="16">
        <v>3863671</v>
      </c>
      <c r="K167" s="16">
        <v>3403661</v>
      </c>
      <c r="L167" s="16">
        <v>3760499</v>
      </c>
      <c r="N167" s="16">
        <f t="shared" si="8"/>
        <v>0</v>
      </c>
      <c r="O167" s="17">
        <f t="shared" si="9"/>
        <v>0.53930551523137393</v>
      </c>
      <c r="P167" s="17">
        <f t="shared" si="10"/>
        <v>0.5249043851616938</v>
      </c>
      <c r="Q167" s="17">
        <f t="shared" si="11"/>
        <v>0.53210495019653381</v>
      </c>
    </row>
    <row r="168" spans="1:17" ht="15" customHeight="1" x14ac:dyDescent="0.2">
      <c r="A168" s="7">
        <v>45048</v>
      </c>
      <c r="B168" t="s">
        <v>17</v>
      </c>
      <c r="C168" t="s">
        <v>18</v>
      </c>
      <c r="D168" t="s">
        <v>198</v>
      </c>
      <c r="E168" s="3">
        <v>51.467730000000003</v>
      </c>
      <c r="F168" s="3">
        <v>0.24432000000000001</v>
      </c>
      <c r="G168">
        <v>3</v>
      </c>
      <c r="H168" t="s">
        <v>59</v>
      </c>
      <c r="I168" s="16">
        <v>3526400</v>
      </c>
      <c r="J168" s="16">
        <v>3637760</v>
      </c>
      <c r="K168" s="16">
        <v>3652577</v>
      </c>
      <c r="L168" s="16">
        <v>3511583</v>
      </c>
      <c r="N168" s="16">
        <f t="shared" si="8"/>
        <v>0</v>
      </c>
      <c r="O168" s="17">
        <f t="shared" si="9"/>
        <v>0.50777202072538863</v>
      </c>
      <c r="P168" s="17">
        <f t="shared" si="10"/>
        <v>0.49015976750938001</v>
      </c>
      <c r="Q168" s="17">
        <f t="shared" si="11"/>
        <v>0.49896589411738435</v>
      </c>
    </row>
    <row r="169" spans="1:17" ht="15" customHeight="1" x14ac:dyDescent="0.2">
      <c r="A169" s="7">
        <v>45048</v>
      </c>
      <c r="B169" t="s">
        <v>17</v>
      </c>
      <c r="C169" t="s">
        <v>18</v>
      </c>
      <c r="D169" t="s">
        <v>198</v>
      </c>
      <c r="E169" s="3">
        <v>51.467730000000003</v>
      </c>
      <c r="F169" s="3">
        <v>0.24432000000000001</v>
      </c>
      <c r="G169">
        <v>3</v>
      </c>
      <c r="H169" t="s">
        <v>60</v>
      </c>
      <c r="I169" s="16">
        <v>3510767</v>
      </c>
      <c r="J169" s="16">
        <v>3653393</v>
      </c>
      <c r="K169" s="16">
        <v>3470819</v>
      </c>
      <c r="L169" s="16">
        <v>3693341</v>
      </c>
      <c r="N169" s="16">
        <f t="shared" si="8"/>
        <v>0</v>
      </c>
      <c r="O169" s="17">
        <f t="shared" si="9"/>
        <v>0.50995413279435409</v>
      </c>
      <c r="P169" s="17">
        <f t="shared" si="10"/>
        <v>0.51553022266392712</v>
      </c>
      <c r="Q169" s="17">
        <f t="shared" si="11"/>
        <v>0.51274217772914055</v>
      </c>
    </row>
    <row r="170" spans="1:17" ht="15" customHeight="1" x14ac:dyDescent="0.2">
      <c r="A170" s="7">
        <v>45049</v>
      </c>
      <c r="B170" t="s">
        <v>17</v>
      </c>
      <c r="C170" t="s">
        <v>61</v>
      </c>
      <c r="D170" t="s">
        <v>194</v>
      </c>
      <c r="E170" s="3">
        <v>51.467660000000002</v>
      </c>
      <c r="F170" s="3">
        <v>0.24176</v>
      </c>
      <c r="G170">
        <v>3</v>
      </c>
      <c r="H170" t="s">
        <v>56</v>
      </c>
      <c r="I170" s="16">
        <v>5772531</v>
      </c>
      <c r="J170" s="16">
        <v>1391629</v>
      </c>
      <c r="K170" s="16">
        <v>6218093</v>
      </c>
      <c r="L170" s="16">
        <v>946067</v>
      </c>
      <c r="N170" s="16">
        <f t="shared" si="8"/>
        <v>0</v>
      </c>
      <c r="O170" s="17">
        <f t="shared" si="9"/>
        <v>0.19424873257995354</v>
      </c>
      <c r="P170" s="17">
        <f t="shared" si="10"/>
        <v>0.13205553756476685</v>
      </c>
      <c r="Q170" s="17">
        <f t="shared" si="11"/>
        <v>0.1631521350723602</v>
      </c>
    </row>
    <row r="171" spans="1:17" ht="15" customHeight="1" x14ac:dyDescent="0.2">
      <c r="A171" s="7">
        <v>45049</v>
      </c>
      <c r="B171" t="s">
        <v>17</v>
      </c>
      <c r="C171" t="s">
        <v>61</v>
      </c>
      <c r="D171" t="s">
        <v>194</v>
      </c>
      <c r="E171" s="3">
        <v>51.467660000000002</v>
      </c>
      <c r="F171" s="3">
        <v>0.24176</v>
      </c>
      <c r="G171">
        <v>3</v>
      </c>
      <c r="H171" t="s">
        <v>57</v>
      </c>
      <c r="I171" s="16">
        <v>4678133</v>
      </c>
      <c r="J171" s="16">
        <v>2486027</v>
      </c>
      <c r="K171" s="16">
        <v>4586993</v>
      </c>
      <c r="L171" s="16">
        <v>2577167</v>
      </c>
      <c r="N171" s="16">
        <f t="shared" si="8"/>
        <v>0</v>
      </c>
      <c r="O171" s="17">
        <f t="shared" si="9"/>
        <v>0.34700886077362875</v>
      </c>
      <c r="P171" s="17">
        <f t="shared" si="10"/>
        <v>0.35973051969805253</v>
      </c>
      <c r="Q171" s="17">
        <f t="shared" si="11"/>
        <v>0.35336969023584064</v>
      </c>
    </row>
    <row r="172" spans="1:17" ht="15" customHeight="1" x14ac:dyDescent="0.2">
      <c r="A172" s="7">
        <v>45049</v>
      </c>
      <c r="B172" t="s">
        <v>17</v>
      </c>
      <c r="C172" t="s">
        <v>61</v>
      </c>
      <c r="D172" t="s">
        <v>194</v>
      </c>
      <c r="E172" s="3">
        <v>51.467660000000002</v>
      </c>
      <c r="F172" s="3">
        <v>0.24176</v>
      </c>
      <c r="G172">
        <v>3</v>
      </c>
      <c r="H172" t="s">
        <v>59</v>
      </c>
      <c r="I172" s="16">
        <v>4342022</v>
      </c>
      <c r="J172" s="16">
        <v>2822138</v>
      </c>
      <c r="K172" s="16">
        <v>4617701</v>
      </c>
      <c r="L172" s="16">
        <v>2546459</v>
      </c>
      <c r="N172" s="16">
        <f t="shared" si="8"/>
        <v>0</v>
      </c>
      <c r="O172" s="17">
        <f t="shared" si="9"/>
        <v>0.39392447963194571</v>
      </c>
      <c r="P172" s="17">
        <f t="shared" si="10"/>
        <v>0.35544418326782207</v>
      </c>
      <c r="Q172" s="17">
        <f t="shared" si="11"/>
        <v>0.37468433144988389</v>
      </c>
    </row>
    <row r="173" spans="1:17" ht="15" customHeight="1" x14ac:dyDescent="0.2">
      <c r="A173" s="7">
        <v>45049</v>
      </c>
      <c r="B173" t="s">
        <v>17</v>
      </c>
      <c r="C173" t="s">
        <v>61</v>
      </c>
      <c r="D173" t="s">
        <v>194</v>
      </c>
      <c r="E173" s="3">
        <v>51.467660000000002</v>
      </c>
      <c r="F173" s="3">
        <v>0.24176</v>
      </c>
      <c r="G173">
        <v>3</v>
      </c>
      <c r="H173" t="s">
        <v>60</v>
      </c>
      <c r="I173" s="16">
        <v>4629577</v>
      </c>
      <c r="J173" s="16">
        <v>2534583</v>
      </c>
      <c r="K173" s="16">
        <v>4253015</v>
      </c>
      <c r="L173" s="16">
        <v>2911145</v>
      </c>
      <c r="N173" s="16">
        <f t="shared" si="8"/>
        <v>0</v>
      </c>
      <c r="O173" s="17">
        <f t="shared" si="9"/>
        <v>0.35378648718063249</v>
      </c>
      <c r="P173" s="17">
        <f t="shared" si="10"/>
        <v>0.40634840651241738</v>
      </c>
      <c r="Q173" s="17">
        <f t="shared" si="11"/>
        <v>0.38006744684652494</v>
      </c>
    </row>
    <row r="174" spans="1:17" ht="15" customHeight="1" x14ac:dyDescent="0.2">
      <c r="A174" s="7">
        <v>45049</v>
      </c>
      <c r="B174" t="s">
        <v>17</v>
      </c>
      <c r="C174" t="s">
        <v>61</v>
      </c>
      <c r="D174" t="s">
        <v>193</v>
      </c>
      <c r="E174" s="3">
        <v>51.467350000000003</v>
      </c>
      <c r="F174" s="3">
        <v>0.24057999999999999</v>
      </c>
      <c r="G174">
        <v>3</v>
      </c>
      <c r="H174" t="s">
        <v>56</v>
      </c>
      <c r="I174" s="16">
        <v>1491177</v>
      </c>
      <c r="J174" s="16">
        <v>5672983</v>
      </c>
      <c r="K174" s="16">
        <v>2033279</v>
      </c>
      <c r="L174" s="16">
        <v>5130881</v>
      </c>
      <c r="N174" s="16">
        <f t="shared" si="8"/>
        <v>0</v>
      </c>
      <c r="O174" s="17">
        <f t="shared" si="9"/>
        <v>0.79185598869930318</v>
      </c>
      <c r="P174" s="17">
        <f t="shared" si="10"/>
        <v>0.7161873827496873</v>
      </c>
      <c r="Q174" s="17">
        <f t="shared" si="11"/>
        <v>0.75402168572449524</v>
      </c>
    </row>
    <row r="175" spans="1:17" ht="15" customHeight="1" x14ac:dyDescent="0.2">
      <c r="A175" s="7">
        <v>45049</v>
      </c>
      <c r="B175" t="s">
        <v>17</v>
      </c>
      <c r="C175" t="s">
        <v>61</v>
      </c>
      <c r="D175" t="s">
        <v>193</v>
      </c>
      <c r="E175" s="3">
        <v>51.467350000000003</v>
      </c>
      <c r="F175" s="3">
        <v>0.24057999999999999</v>
      </c>
      <c r="G175">
        <v>3</v>
      </c>
      <c r="H175" t="s">
        <v>57</v>
      </c>
      <c r="I175" s="16">
        <v>2844486</v>
      </c>
      <c r="J175" s="16">
        <v>4319674</v>
      </c>
      <c r="K175" s="16">
        <v>2362224</v>
      </c>
      <c r="L175" s="16">
        <v>4801936</v>
      </c>
      <c r="N175" s="16">
        <f t="shared" si="8"/>
        <v>0</v>
      </c>
      <c r="O175" s="17">
        <f t="shared" si="9"/>
        <v>0.60295610371627661</v>
      </c>
      <c r="P175" s="17">
        <f t="shared" si="10"/>
        <v>0.67027202072538861</v>
      </c>
      <c r="Q175" s="17">
        <f t="shared" si="11"/>
        <v>0.63661406222083261</v>
      </c>
    </row>
    <row r="176" spans="1:17" ht="15" customHeight="1" x14ac:dyDescent="0.2">
      <c r="A176" s="7">
        <v>45048</v>
      </c>
      <c r="B176" t="s">
        <v>17</v>
      </c>
      <c r="C176" t="s">
        <v>18</v>
      </c>
      <c r="D176" t="s">
        <v>193</v>
      </c>
      <c r="E176" s="3">
        <v>51.467350000000003</v>
      </c>
      <c r="F176" s="3">
        <v>0.24057999999999999</v>
      </c>
      <c r="G176">
        <v>3</v>
      </c>
      <c r="H176" t="s">
        <v>59</v>
      </c>
      <c r="I176" s="16">
        <v>2610305</v>
      </c>
      <c r="J176" s="16">
        <v>4553855</v>
      </c>
      <c r="K176" s="16">
        <v>2914931</v>
      </c>
      <c r="L176" s="16">
        <v>4249229</v>
      </c>
      <c r="N176" s="16">
        <f t="shared" si="8"/>
        <v>0</v>
      </c>
      <c r="O176" s="17">
        <f t="shared" si="9"/>
        <v>0.63564395546721453</v>
      </c>
      <c r="P176" s="17">
        <f t="shared" si="10"/>
        <v>0.59312312957834556</v>
      </c>
      <c r="Q176" s="17">
        <f t="shared" si="11"/>
        <v>0.61438354252278005</v>
      </c>
    </row>
    <row r="177" spans="1:17" ht="15" customHeight="1" x14ac:dyDescent="0.2">
      <c r="A177" s="7">
        <v>45048</v>
      </c>
      <c r="B177" t="s">
        <v>17</v>
      </c>
      <c r="C177" t="s">
        <v>18</v>
      </c>
      <c r="D177" t="s">
        <v>193</v>
      </c>
      <c r="E177" s="3">
        <v>51.467350000000003</v>
      </c>
      <c r="F177" s="3">
        <v>0.24057999999999999</v>
      </c>
      <c r="G177">
        <v>3</v>
      </c>
      <c r="H177" t="s">
        <v>60</v>
      </c>
      <c r="I177" s="16">
        <v>3885552</v>
      </c>
      <c r="J177" s="16">
        <v>3278608</v>
      </c>
      <c r="K177" s="16">
        <v>4150572</v>
      </c>
      <c r="L177" s="16">
        <v>3013588</v>
      </c>
      <c r="N177" s="16">
        <f t="shared" si="8"/>
        <v>0</v>
      </c>
      <c r="O177" s="17">
        <f t="shared" si="9"/>
        <v>0.45764025370734324</v>
      </c>
      <c r="P177" s="17">
        <f t="shared" si="10"/>
        <v>0.42064778006074682</v>
      </c>
      <c r="Q177" s="17">
        <f t="shared" si="11"/>
        <v>0.43914401688404503</v>
      </c>
    </row>
    <row r="178" spans="1:17" ht="15" customHeight="1" x14ac:dyDescent="0.2">
      <c r="A178" s="7">
        <v>45048</v>
      </c>
      <c r="B178" t="s">
        <v>17</v>
      </c>
      <c r="C178" t="s">
        <v>18</v>
      </c>
      <c r="D178" t="s">
        <v>200</v>
      </c>
      <c r="E178" s="3">
        <v>51.466709999999999</v>
      </c>
      <c r="F178" s="3">
        <v>0.24396999999999999</v>
      </c>
      <c r="G178">
        <v>3</v>
      </c>
      <c r="H178" t="s">
        <v>56</v>
      </c>
      <c r="I178" s="16">
        <v>5792277</v>
      </c>
      <c r="J178" s="16">
        <v>1371883</v>
      </c>
      <c r="K178" s="16">
        <v>5669156</v>
      </c>
      <c r="L178" s="16">
        <v>1495004</v>
      </c>
      <c r="N178" s="16">
        <f t="shared" si="8"/>
        <v>0</v>
      </c>
      <c r="O178" s="17">
        <f t="shared" si="9"/>
        <v>0.19149251273003395</v>
      </c>
      <c r="P178" s="17">
        <f t="shared" si="10"/>
        <v>0.2086781981418617</v>
      </c>
      <c r="Q178" s="17">
        <f t="shared" si="11"/>
        <v>0.20008535543594783</v>
      </c>
    </row>
    <row r="179" spans="1:17" ht="15" customHeight="1" x14ac:dyDescent="0.2">
      <c r="A179" s="7">
        <v>45048</v>
      </c>
      <c r="B179" t="s">
        <v>17</v>
      </c>
      <c r="C179" t="s">
        <v>18</v>
      </c>
      <c r="D179" t="s">
        <v>200</v>
      </c>
      <c r="E179" s="3">
        <v>51.466709999999999</v>
      </c>
      <c r="F179" s="3">
        <v>0.24396999999999999</v>
      </c>
      <c r="G179">
        <v>3</v>
      </c>
      <c r="H179" t="s">
        <v>57</v>
      </c>
      <c r="I179" s="16">
        <v>5255972</v>
      </c>
      <c r="J179" s="16">
        <v>1908188</v>
      </c>
      <c r="K179" s="16">
        <v>5182436</v>
      </c>
      <c r="L179" s="16">
        <v>1981724</v>
      </c>
      <c r="N179" s="16">
        <f t="shared" si="8"/>
        <v>0</v>
      </c>
      <c r="O179" s="17">
        <f t="shared" si="9"/>
        <v>0.2663519519385385</v>
      </c>
      <c r="P179" s="17">
        <f t="shared" si="10"/>
        <v>0.27661637931034483</v>
      </c>
      <c r="Q179" s="17">
        <f t="shared" si="11"/>
        <v>0.27148416562444166</v>
      </c>
    </row>
    <row r="180" spans="1:17" ht="15" customHeight="1" x14ac:dyDescent="0.2">
      <c r="A180" s="7">
        <v>45048</v>
      </c>
      <c r="B180" t="s">
        <v>17</v>
      </c>
      <c r="C180" t="s">
        <v>18</v>
      </c>
      <c r="D180" t="s">
        <v>200</v>
      </c>
      <c r="E180" s="3">
        <v>51.466709999999999</v>
      </c>
      <c r="F180" s="3">
        <v>0.24396999999999999</v>
      </c>
      <c r="G180">
        <v>3</v>
      </c>
      <c r="H180" t="s">
        <v>59</v>
      </c>
      <c r="I180" s="16">
        <v>5152169</v>
      </c>
      <c r="J180" s="16">
        <v>2011991</v>
      </c>
      <c r="K180" s="16">
        <v>5116194</v>
      </c>
      <c r="L180" s="16">
        <v>2047966</v>
      </c>
      <c r="N180" s="16">
        <f t="shared" si="8"/>
        <v>0</v>
      </c>
      <c r="O180" s="17">
        <f t="shared" si="9"/>
        <v>0.28084115932642489</v>
      </c>
      <c r="P180" s="17">
        <f t="shared" si="10"/>
        <v>0.28586268313382168</v>
      </c>
      <c r="Q180" s="17">
        <f t="shared" si="11"/>
        <v>0.28335192123012332</v>
      </c>
    </row>
    <row r="181" spans="1:17" ht="15" customHeight="1" x14ac:dyDescent="0.2">
      <c r="A181" s="7">
        <v>45049</v>
      </c>
      <c r="B181" t="s">
        <v>17</v>
      </c>
      <c r="C181" t="s">
        <v>61</v>
      </c>
      <c r="D181" t="s">
        <v>200</v>
      </c>
      <c r="E181" s="3">
        <v>51.466709999999999</v>
      </c>
      <c r="F181" s="3">
        <v>0.24396999999999999</v>
      </c>
      <c r="G181">
        <v>3</v>
      </c>
      <c r="H181" t="s">
        <v>60</v>
      </c>
      <c r="I181" s="16">
        <v>5716789</v>
      </c>
      <c r="J181" s="16">
        <v>1447371</v>
      </c>
      <c r="K181" s="16">
        <v>5282913</v>
      </c>
      <c r="L181" s="16">
        <v>1881247</v>
      </c>
      <c r="N181" s="16">
        <f t="shared" si="8"/>
        <v>0</v>
      </c>
      <c r="O181" s="17">
        <f t="shared" si="9"/>
        <v>0.20202940749508666</v>
      </c>
      <c r="P181" s="17">
        <f t="shared" si="10"/>
        <v>0.26259142732713953</v>
      </c>
      <c r="Q181" s="17">
        <f t="shared" si="11"/>
        <v>0.23231041741111308</v>
      </c>
    </row>
    <row r="182" spans="1:17" ht="15" customHeight="1" x14ac:dyDescent="0.2">
      <c r="A182" s="7">
        <v>45048</v>
      </c>
      <c r="B182" t="s">
        <v>17</v>
      </c>
      <c r="C182" t="s">
        <v>18</v>
      </c>
      <c r="D182" t="s">
        <v>199</v>
      </c>
      <c r="E182" s="3">
        <v>51.466239999999999</v>
      </c>
      <c r="F182" s="3">
        <v>0.24302000000000001</v>
      </c>
      <c r="G182">
        <v>3</v>
      </c>
      <c r="H182" t="s">
        <v>56</v>
      </c>
      <c r="I182" s="16">
        <v>4468597</v>
      </c>
      <c r="J182" s="16">
        <v>2695563</v>
      </c>
      <c r="K182" s="16">
        <v>4269338</v>
      </c>
      <c r="L182" s="16">
        <v>2894822</v>
      </c>
      <c r="N182" s="16">
        <f t="shared" si="8"/>
        <v>0</v>
      </c>
      <c r="O182" s="17">
        <f t="shared" si="9"/>
        <v>0.37625667210112562</v>
      </c>
      <c r="P182" s="17">
        <f t="shared" si="10"/>
        <v>0.40406998168661784</v>
      </c>
      <c r="Q182" s="17">
        <f t="shared" si="11"/>
        <v>0.39016332689387173</v>
      </c>
    </row>
    <row r="183" spans="1:17" ht="15" customHeight="1" x14ac:dyDescent="0.2">
      <c r="A183" s="7">
        <v>45048</v>
      </c>
      <c r="B183" t="s">
        <v>17</v>
      </c>
      <c r="C183" t="s">
        <v>18</v>
      </c>
      <c r="D183" t="s">
        <v>199</v>
      </c>
      <c r="E183" s="3">
        <v>51.466239999999999</v>
      </c>
      <c r="F183" s="3">
        <v>0.24302000000000001</v>
      </c>
      <c r="G183">
        <v>3</v>
      </c>
      <c r="H183" t="s">
        <v>57</v>
      </c>
      <c r="I183" s="16">
        <v>4859216</v>
      </c>
      <c r="J183" s="16">
        <v>2304944</v>
      </c>
      <c r="K183" s="16">
        <v>5157744</v>
      </c>
      <c r="L183" s="16">
        <v>2006416</v>
      </c>
      <c r="N183" s="16">
        <f t="shared" si="8"/>
        <v>0</v>
      </c>
      <c r="O183" s="17">
        <f t="shared" si="9"/>
        <v>0.32173262462033231</v>
      </c>
      <c r="P183" s="17">
        <f t="shared" si="10"/>
        <v>0.28006298016794712</v>
      </c>
      <c r="Q183" s="17">
        <f t="shared" si="11"/>
        <v>0.30089780239413971</v>
      </c>
    </row>
    <row r="184" spans="1:17" ht="15" customHeight="1" x14ac:dyDescent="0.2">
      <c r="A184" s="7">
        <v>45048</v>
      </c>
      <c r="B184" t="s">
        <v>17</v>
      </c>
      <c r="C184" t="s">
        <v>18</v>
      </c>
      <c r="D184" t="s">
        <v>199</v>
      </c>
      <c r="E184" s="3">
        <v>51.466239999999999</v>
      </c>
      <c r="F184" s="3">
        <v>0.24302000000000001</v>
      </c>
      <c r="G184">
        <v>3</v>
      </c>
      <c r="H184" t="s">
        <v>59</v>
      </c>
      <c r="I184" s="16">
        <v>4204829</v>
      </c>
      <c r="J184" s="16">
        <v>2959331</v>
      </c>
      <c r="K184" s="16">
        <v>4130953</v>
      </c>
      <c r="L184" s="16">
        <v>3033207</v>
      </c>
      <c r="N184" s="16">
        <f t="shared" si="8"/>
        <v>0</v>
      </c>
      <c r="O184" s="17">
        <f t="shared" si="9"/>
        <v>0.41307438694836518</v>
      </c>
      <c r="P184" s="17">
        <f t="shared" si="10"/>
        <v>0.42338627278006075</v>
      </c>
      <c r="Q184" s="17">
        <f t="shared" si="11"/>
        <v>0.41823032986421294</v>
      </c>
    </row>
    <row r="185" spans="1:17" ht="15" customHeight="1" x14ac:dyDescent="0.2">
      <c r="A185" s="7">
        <v>45048</v>
      </c>
      <c r="B185" t="s">
        <v>17</v>
      </c>
      <c r="C185" t="s">
        <v>18</v>
      </c>
      <c r="D185" t="s">
        <v>199</v>
      </c>
      <c r="E185" s="3">
        <v>51.466239999999999</v>
      </c>
      <c r="F185" s="3">
        <v>0.24302000000000001</v>
      </c>
      <c r="G185">
        <v>3</v>
      </c>
      <c r="H185" t="s">
        <v>60</v>
      </c>
      <c r="I185" s="16">
        <v>5800797</v>
      </c>
      <c r="J185" s="16">
        <v>1363363</v>
      </c>
      <c r="K185" s="16">
        <v>5515142</v>
      </c>
      <c r="L185" s="16">
        <v>1649018</v>
      </c>
      <c r="N185" s="16">
        <f t="shared" si="8"/>
        <v>0</v>
      </c>
      <c r="O185" s="17">
        <f t="shared" si="9"/>
        <v>0.19030325955869215</v>
      </c>
      <c r="P185" s="17">
        <f t="shared" si="10"/>
        <v>0.23017604296944791</v>
      </c>
      <c r="Q185" s="17">
        <f t="shared" si="11"/>
        <v>0.21023965126407002</v>
      </c>
    </row>
    <row r="186" spans="1:17" ht="15" customHeight="1" x14ac:dyDescent="0.2">
      <c r="A186" s="7">
        <v>45048</v>
      </c>
      <c r="B186" t="s">
        <v>17</v>
      </c>
      <c r="C186" t="s">
        <v>18</v>
      </c>
      <c r="D186" t="s">
        <v>201</v>
      </c>
      <c r="E186" s="3">
        <v>51.465870000000002</v>
      </c>
      <c r="F186" s="3">
        <v>0.24393999999999999</v>
      </c>
      <c r="G186">
        <v>3</v>
      </c>
      <c r="H186" t="s">
        <v>56</v>
      </c>
      <c r="I186" s="16">
        <v>5313656</v>
      </c>
      <c r="J186" s="16">
        <v>1850504</v>
      </c>
      <c r="K186" s="16">
        <v>5242419</v>
      </c>
      <c r="L186" s="16">
        <v>1921741</v>
      </c>
      <c r="N186" s="16">
        <f t="shared" si="8"/>
        <v>0</v>
      </c>
      <c r="O186" s="17">
        <f t="shared" si="9"/>
        <v>0.25830020546721461</v>
      </c>
      <c r="P186" s="17">
        <f t="shared" si="10"/>
        <v>0.26824372989994638</v>
      </c>
      <c r="Q186" s="17">
        <f t="shared" si="11"/>
        <v>0.26327196768358052</v>
      </c>
    </row>
    <row r="187" spans="1:17" ht="15" customHeight="1" x14ac:dyDescent="0.2">
      <c r="A187" s="7">
        <v>45048</v>
      </c>
      <c r="B187" t="s">
        <v>17</v>
      </c>
      <c r="C187" t="s">
        <v>18</v>
      </c>
      <c r="D187" t="s">
        <v>201</v>
      </c>
      <c r="E187" s="3">
        <v>51.465870000000002</v>
      </c>
      <c r="F187" s="3">
        <v>0.24393999999999999</v>
      </c>
      <c r="G187">
        <v>3</v>
      </c>
      <c r="H187" t="s">
        <v>57</v>
      </c>
      <c r="I187" s="16">
        <v>4887445</v>
      </c>
      <c r="J187" s="16">
        <v>2276715</v>
      </c>
      <c r="K187" s="16">
        <v>4786475</v>
      </c>
      <c r="L187" s="16">
        <v>2377685</v>
      </c>
      <c r="N187" s="16">
        <f t="shared" si="8"/>
        <v>0</v>
      </c>
      <c r="O187" s="17">
        <f t="shared" si="9"/>
        <v>0.31779231619617654</v>
      </c>
      <c r="P187" s="17">
        <f t="shared" si="10"/>
        <v>0.33188608294622118</v>
      </c>
      <c r="Q187" s="17">
        <f t="shared" si="11"/>
        <v>0.32483919957119889</v>
      </c>
    </row>
    <row r="188" spans="1:17" ht="15" customHeight="1" x14ac:dyDescent="0.2">
      <c r="A188" s="7">
        <v>45048</v>
      </c>
      <c r="B188" t="s">
        <v>17</v>
      </c>
      <c r="C188" t="s">
        <v>18</v>
      </c>
      <c r="D188" t="s">
        <v>201</v>
      </c>
      <c r="E188" s="3">
        <v>51.465870000000002</v>
      </c>
      <c r="F188" s="3">
        <v>0.24393999999999999</v>
      </c>
      <c r="G188">
        <v>3</v>
      </c>
      <c r="H188" t="s">
        <v>59</v>
      </c>
      <c r="I188" s="16">
        <v>4018986</v>
      </c>
      <c r="J188" s="16">
        <v>3145174</v>
      </c>
      <c r="K188" s="16">
        <v>4426889</v>
      </c>
      <c r="L188" s="16">
        <v>2737271</v>
      </c>
      <c r="N188" s="16">
        <f t="shared" si="8"/>
        <v>0</v>
      </c>
      <c r="O188" s="17">
        <f t="shared" si="9"/>
        <v>0.43901504154011078</v>
      </c>
      <c r="P188" s="17">
        <f t="shared" si="10"/>
        <v>0.38207842929247809</v>
      </c>
      <c r="Q188" s="17">
        <f t="shared" si="11"/>
        <v>0.41054673541629444</v>
      </c>
    </row>
    <row r="189" spans="1:17" ht="15" customHeight="1" x14ac:dyDescent="0.2">
      <c r="A189" s="7">
        <v>45048</v>
      </c>
      <c r="B189" t="s">
        <v>17</v>
      </c>
      <c r="C189" t="s">
        <v>18</v>
      </c>
      <c r="D189" t="s">
        <v>201</v>
      </c>
      <c r="E189" s="3">
        <v>51.465870000000002</v>
      </c>
      <c r="F189" s="3">
        <v>0.24393999999999999</v>
      </c>
      <c r="G189">
        <v>3</v>
      </c>
      <c r="H189" t="s">
        <v>60</v>
      </c>
      <c r="I189" s="16">
        <v>4999649</v>
      </c>
      <c r="J189" s="16">
        <v>2164511</v>
      </c>
      <c r="K189" s="16">
        <v>5363307</v>
      </c>
      <c r="L189" s="16">
        <v>1800853</v>
      </c>
      <c r="N189" s="16">
        <f t="shared" si="8"/>
        <v>0</v>
      </c>
      <c r="O189" s="17">
        <f t="shared" si="9"/>
        <v>0.30213046609790961</v>
      </c>
      <c r="P189" s="17">
        <f t="shared" si="10"/>
        <v>0.25136973490262643</v>
      </c>
      <c r="Q189" s="17">
        <f t="shared" si="11"/>
        <v>0.27675010050026805</v>
      </c>
    </row>
    <row r="190" spans="1:17" ht="15" customHeight="1" x14ac:dyDescent="0.2">
      <c r="A190" s="7">
        <v>45048</v>
      </c>
      <c r="B190" t="s">
        <v>17</v>
      </c>
      <c r="C190" t="s">
        <v>18</v>
      </c>
      <c r="D190" t="s">
        <v>202</v>
      </c>
      <c r="E190" s="3">
        <v>51.471310000000003</v>
      </c>
      <c r="F190" s="3">
        <v>0.24412</v>
      </c>
      <c r="G190">
        <v>3</v>
      </c>
      <c r="H190" t="s">
        <v>56</v>
      </c>
      <c r="I190" s="16">
        <v>3202161</v>
      </c>
      <c r="J190" s="16">
        <v>3961999</v>
      </c>
      <c r="K190" s="16">
        <v>2652011</v>
      </c>
      <c r="L190" s="16">
        <v>4512149</v>
      </c>
      <c r="N190" s="16">
        <f t="shared" si="8"/>
        <v>0</v>
      </c>
      <c r="O190" s="17">
        <f t="shared" si="9"/>
        <v>0.55303050183133817</v>
      </c>
      <c r="P190" s="17">
        <f t="shared" si="10"/>
        <v>0.62982247744327313</v>
      </c>
      <c r="Q190" s="17">
        <f t="shared" si="11"/>
        <v>0.5914264896373056</v>
      </c>
    </row>
    <row r="191" spans="1:17" ht="15" customHeight="1" x14ac:dyDescent="0.2">
      <c r="A191" s="7">
        <v>45048</v>
      </c>
      <c r="B191" t="s">
        <v>17</v>
      </c>
      <c r="C191" t="s">
        <v>18</v>
      </c>
      <c r="D191" t="s">
        <v>202</v>
      </c>
      <c r="E191" s="3">
        <v>51.471310000000003</v>
      </c>
      <c r="F191" s="3">
        <v>0.24412</v>
      </c>
      <c r="G191">
        <v>3</v>
      </c>
      <c r="H191" t="s">
        <v>57</v>
      </c>
      <c r="I191" s="16">
        <v>3890178</v>
      </c>
      <c r="J191" s="16">
        <v>3273982</v>
      </c>
      <c r="K191" s="16">
        <v>4028624</v>
      </c>
      <c r="L191" s="16">
        <v>3135536</v>
      </c>
      <c r="N191" s="16">
        <f t="shared" si="8"/>
        <v>0</v>
      </c>
      <c r="O191" s="17">
        <f t="shared" si="9"/>
        <v>0.45699453948543861</v>
      </c>
      <c r="P191" s="17">
        <f t="shared" si="10"/>
        <v>0.43766973378595675</v>
      </c>
      <c r="Q191" s="17">
        <f t="shared" si="11"/>
        <v>0.44733213663569771</v>
      </c>
    </row>
    <row r="192" spans="1:17" ht="15" customHeight="1" x14ac:dyDescent="0.2">
      <c r="A192" s="7">
        <v>45048</v>
      </c>
      <c r="B192" t="s">
        <v>17</v>
      </c>
      <c r="C192" t="s">
        <v>18</v>
      </c>
      <c r="D192" t="s">
        <v>202</v>
      </c>
      <c r="E192" s="3">
        <v>51.471310000000003</v>
      </c>
      <c r="F192" s="3">
        <v>0.24412</v>
      </c>
      <c r="G192">
        <v>3</v>
      </c>
      <c r="H192" t="s">
        <v>59</v>
      </c>
      <c r="I192" s="16">
        <v>531685</v>
      </c>
      <c r="J192" s="16">
        <v>6632475</v>
      </c>
      <c r="K192" s="16">
        <v>314838</v>
      </c>
      <c r="L192" s="16">
        <v>6849322</v>
      </c>
      <c r="M192" t="s">
        <v>76</v>
      </c>
      <c r="N192" s="16">
        <f t="shared" si="8"/>
        <v>0</v>
      </c>
      <c r="O192" s="17">
        <f t="shared" si="9"/>
        <v>0.92578543751116671</v>
      </c>
      <c r="P192" s="17">
        <f t="shared" si="10"/>
        <v>0.95605374530998755</v>
      </c>
      <c r="Q192" s="17">
        <f t="shared" si="11"/>
        <v>0.94091959141057713</v>
      </c>
    </row>
    <row r="193" spans="1:17" ht="15" customHeight="1" x14ac:dyDescent="0.2">
      <c r="A193" s="7">
        <v>45048</v>
      </c>
      <c r="B193" t="s">
        <v>17</v>
      </c>
      <c r="C193" t="s">
        <v>18</v>
      </c>
      <c r="D193" t="s">
        <v>202</v>
      </c>
      <c r="E193" s="3">
        <v>51.471310000000003</v>
      </c>
      <c r="F193" s="3">
        <v>0.24412</v>
      </c>
      <c r="G193">
        <v>3</v>
      </c>
      <c r="H193" t="s">
        <v>60</v>
      </c>
      <c r="I193" s="16">
        <v>2213890</v>
      </c>
      <c r="J193" s="16">
        <v>4950270</v>
      </c>
      <c r="K193" s="16">
        <v>2069027</v>
      </c>
      <c r="L193" s="16">
        <v>5095133</v>
      </c>
      <c r="N193" s="16">
        <f t="shared" si="8"/>
        <v>0</v>
      </c>
      <c r="O193" s="17">
        <f t="shared" si="9"/>
        <v>0.69097703010541367</v>
      </c>
      <c r="P193" s="17">
        <f t="shared" si="10"/>
        <v>0.71119754444345185</v>
      </c>
      <c r="Q193" s="17">
        <f t="shared" si="11"/>
        <v>0.7010872872744327</v>
      </c>
    </row>
    <row r="194" spans="1:17" ht="15" customHeight="1" x14ac:dyDescent="0.2">
      <c r="N194" s="1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D7F8-0DD4-4389-A2AF-CA519816EB37}">
  <dimension ref="A1:J189"/>
  <sheetViews>
    <sheetView workbookViewId="0">
      <selection activeCell="D1" sqref="D1:D1048576"/>
    </sheetView>
  </sheetViews>
  <sheetFormatPr baseColWidth="10" defaultColWidth="8.83203125" defaultRowHeight="15" customHeight="1" x14ac:dyDescent="0.2"/>
  <cols>
    <col min="1" max="1" width="11.5" style="14" bestFit="1" customWidth="1"/>
    <col min="3" max="3" width="18.6640625" customWidth="1"/>
    <col min="5" max="6" width="9.33203125" style="3" bestFit="1" customWidth="1"/>
    <col min="7" max="7" width="9.33203125" customWidth="1"/>
  </cols>
  <sheetData>
    <row r="1" spans="1:10" x14ac:dyDescent="0.2">
      <c r="A1" s="13" t="s">
        <v>0</v>
      </c>
      <c r="B1" s="1" t="s">
        <v>1</v>
      </c>
      <c r="C1" s="1" t="s">
        <v>2</v>
      </c>
      <c r="D1" s="1" t="s">
        <v>3</v>
      </c>
      <c r="E1" s="4" t="s">
        <v>5</v>
      </c>
      <c r="F1" s="4" t="s">
        <v>6</v>
      </c>
      <c r="G1" s="1" t="s">
        <v>7</v>
      </c>
      <c r="H1" s="1" t="s">
        <v>77</v>
      </c>
      <c r="I1" s="1" t="s">
        <v>78</v>
      </c>
      <c r="J1" s="1" t="s">
        <v>16</v>
      </c>
    </row>
    <row r="2" spans="1:10" ht="15" customHeight="1" x14ac:dyDescent="0.2">
      <c r="A2" s="2">
        <v>45265</v>
      </c>
      <c r="B2" t="s">
        <v>27</v>
      </c>
      <c r="C2" t="s">
        <v>55</v>
      </c>
      <c r="D2" t="s">
        <v>228</v>
      </c>
      <c r="E2" s="3">
        <v>51.412649999999999</v>
      </c>
      <c r="F2" s="3">
        <v>0.16470699999999999</v>
      </c>
      <c r="G2">
        <v>4</v>
      </c>
      <c r="H2" t="s">
        <v>79</v>
      </c>
      <c r="I2">
        <v>400</v>
      </c>
    </row>
    <row r="3" spans="1:10" ht="15" customHeight="1" x14ac:dyDescent="0.2">
      <c r="A3" s="2">
        <v>45265</v>
      </c>
      <c r="B3" t="s">
        <v>27</v>
      </c>
      <c r="C3" t="s">
        <v>55</v>
      </c>
      <c r="D3" t="s">
        <v>228</v>
      </c>
      <c r="E3" s="3">
        <v>51.412649999999999</v>
      </c>
      <c r="F3" s="3">
        <v>0.16470699999999999</v>
      </c>
      <c r="G3">
        <v>4</v>
      </c>
      <c r="H3" t="s">
        <v>80</v>
      </c>
      <c r="I3">
        <v>550</v>
      </c>
    </row>
    <row r="4" spans="1:10" ht="15" customHeight="1" x14ac:dyDescent="0.2">
      <c r="A4" s="2">
        <v>45265</v>
      </c>
      <c r="B4" t="s">
        <v>27</v>
      </c>
      <c r="C4" t="s">
        <v>55</v>
      </c>
      <c r="D4" t="s">
        <v>228</v>
      </c>
      <c r="E4" s="3">
        <v>51.412649999999999</v>
      </c>
      <c r="F4" s="3">
        <v>0.16470699999999999</v>
      </c>
      <c r="G4">
        <v>4</v>
      </c>
      <c r="H4" t="s">
        <v>81</v>
      </c>
      <c r="I4">
        <v>10</v>
      </c>
    </row>
    <row r="5" spans="1:10" ht="15" customHeight="1" x14ac:dyDescent="0.2">
      <c r="A5" s="2">
        <v>45265</v>
      </c>
      <c r="B5" t="s">
        <v>27</v>
      </c>
      <c r="C5" t="s">
        <v>55</v>
      </c>
      <c r="D5" t="s">
        <v>228</v>
      </c>
      <c r="E5" s="3">
        <v>51.412649999999999</v>
      </c>
      <c r="F5" s="3">
        <v>0.16470699999999999</v>
      </c>
      <c r="G5">
        <v>4</v>
      </c>
      <c r="H5" t="s">
        <v>82</v>
      </c>
      <c r="I5">
        <v>460</v>
      </c>
    </row>
    <row r="6" spans="1:10" ht="15" customHeight="1" x14ac:dyDescent="0.2">
      <c r="A6" s="7">
        <v>45235</v>
      </c>
      <c r="B6" t="s">
        <v>27</v>
      </c>
      <c r="C6" t="s">
        <v>61</v>
      </c>
      <c r="D6" t="s">
        <v>207</v>
      </c>
      <c r="E6" s="3">
        <v>51.414079999999998</v>
      </c>
      <c r="F6" s="3">
        <v>0.64797000000000005</v>
      </c>
      <c r="G6">
        <v>4</v>
      </c>
      <c r="H6" t="s">
        <v>79</v>
      </c>
      <c r="I6">
        <v>390</v>
      </c>
    </row>
    <row r="7" spans="1:10" ht="15" customHeight="1" x14ac:dyDescent="0.2">
      <c r="A7" s="7">
        <v>45235</v>
      </c>
      <c r="B7" t="s">
        <v>27</v>
      </c>
      <c r="C7" t="s">
        <v>61</v>
      </c>
      <c r="D7" t="s">
        <v>207</v>
      </c>
      <c r="E7" s="3">
        <v>51.414079999999998</v>
      </c>
      <c r="F7" s="3">
        <v>0.64797000000000005</v>
      </c>
      <c r="G7">
        <v>4</v>
      </c>
      <c r="H7" t="s">
        <v>80</v>
      </c>
      <c r="I7">
        <v>2160</v>
      </c>
      <c r="J7" t="s">
        <v>83</v>
      </c>
    </row>
    <row r="8" spans="1:10" ht="15" customHeight="1" x14ac:dyDescent="0.2">
      <c r="A8" s="7">
        <v>45235</v>
      </c>
      <c r="B8" t="s">
        <v>27</v>
      </c>
      <c r="C8" t="s">
        <v>61</v>
      </c>
      <c r="D8" t="s">
        <v>207</v>
      </c>
      <c r="E8" s="3">
        <v>51.414079999999998</v>
      </c>
      <c r="F8" s="3">
        <v>0.64797000000000005</v>
      </c>
      <c r="G8">
        <v>4</v>
      </c>
      <c r="H8" t="s">
        <v>81</v>
      </c>
      <c r="I8">
        <v>215</v>
      </c>
    </row>
    <row r="9" spans="1:10" ht="15" customHeight="1" x14ac:dyDescent="0.2">
      <c r="A9" s="7">
        <v>45235</v>
      </c>
      <c r="B9" t="s">
        <v>27</v>
      </c>
      <c r="C9" t="s">
        <v>61</v>
      </c>
      <c r="D9" t="s">
        <v>207</v>
      </c>
      <c r="E9" s="3">
        <v>51.414079999999998</v>
      </c>
      <c r="F9" s="3">
        <v>0.64797000000000005</v>
      </c>
      <c r="G9">
        <v>4</v>
      </c>
      <c r="H9" t="s">
        <v>82</v>
      </c>
      <c r="I9">
        <v>120</v>
      </c>
    </row>
    <row r="10" spans="1:10" ht="15" customHeight="1" x14ac:dyDescent="0.2">
      <c r="A10" s="7">
        <v>45235</v>
      </c>
      <c r="B10" t="s">
        <v>27</v>
      </c>
      <c r="C10" t="s">
        <v>61</v>
      </c>
      <c r="D10" t="s">
        <v>203</v>
      </c>
      <c r="E10" s="3">
        <v>51.4146</v>
      </c>
      <c r="F10" s="3">
        <v>0.65258000000000005</v>
      </c>
      <c r="G10">
        <v>3</v>
      </c>
      <c r="H10" t="s">
        <v>79</v>
      </c>
      <c r="I10">
        <v>450</v>
      </c>
    </row>
    <row r="11" spans="1:10" ht="15" customHeight="1" x14ac:dyDescent="0.2">
      <c r="A11" s="7">
        <v>45235</v>
      </c>
      <c r="B11" t="s">
        <v>27</v>
      </c>
      <c r="C11" t="s">
        <v>61</v>
      </c>
      <c r="D11" t="s">
        <v>203</v>
      </c>
      <c r="E11" s="3">
        <v>51.4146</v>
      </c>
      <c r="F11" s="3">
        <v>0.65258000000000005</v>
      </c>
      <c r="G11">
        <v>3</v>
      </c>
      <c r="H11" t="s">
        <v>80</v>
      </c>
      <c r="I11">
        <v>510</v>
      </c>
    </row>
    <row r="12" spans="1:10" ht="15" customHeight="1" x14ac:dyDescent="0.2">
      <c r="A12" s="7">
        <v>45235</v>
      </c>
      <c r="B12" t="s">
        <v>27</v>
      </c>
      <c r="C12" t="s">
        <v>61</v>
      </c>
      <c r="D12" t="s">
        <v>203</v>
      </c>
      <c r="E12" s="3">
        <v>51.4146</v>
      </c>
      <c r="F12" s="3">
        <v>0.65258000000000005</v>
      </c>
      <c r="G12">
        <v>3</v>
      </c>
      <c r="H12" t="s">
        <v>81</v>
      </c>
      <c r="I12">
        <v>3640</v>
      </c>
    </row>
    <row r="13" spans="1:10" ht="15" customHeight="1" x14ac:dyDescent="0.2">
      <c r="A13" s="7">
        <v>45235</v>
      </c>
      <c r="B13" t="s">
        <v>27</v>
      </c>
      <c r="C13" t="s">
        <v>61</v>
      </c>
      <c r="D13" t="s">
        <v>203</v>
      </c>
      <c r="E13" s="3">
        <v>51.4146</v>
      </c>
      <c r="F13" s="3">
        <v>0.65258000000000005</v>
      </c>
      <c r="G13">
        <v>3</v>
      </c>
      <c r="H13" t="s">
        <v>82</v>
      </c>
      <c r="I13">
        <v>4820</v>
      </c>
    </row>
    <row r="14" spans="1:10" ht="15" customHeight="1" x14ac:dyDescent="0.2">
      <c r="A14" s="7">
        <v>45235</v>
      </c>
      <c r="B14" t="s">
        <v>27</v>
      </c>
      <c r="C14" t="s">
        <v>61</v>
      </c>
      <c r="D14" t="s">
        <v>205</v>
      </c>
      <c r="E14" s="3">
        <v>51.413829999999997</v>
      </c>
      <c r="F14" s="3">
        <v>0.65188999999999997</v>
      </c>
      <c r="G14">
        <v>5</v>
      </c>
      <c r="H14" t="s">
        <v>79</v>
      </c>
      <c r="I14">
        <v>760</v>
      </c>
    </row>
    <row r="15" spans="1:10" ht="15" customHeight="1" x14ac:dyDescent="0.2">
      <c r="A15" s="7">
        <v>45235</v>
      </c>
      <c r="B15" t="s">
        <v>27</v>
      </c>
      <c r="C15" t="s">
        <v>61</v>
      </c>
      <c r="D15" t="s">
        <v>205</v>
      </c>
      <c r="E15" s="3">
        <v>51.413829999999997</v>
      </c>
      <c r="F15" s="3">
        <v>0.65188999999999997</v>
      </c>
      <c r="G15">
        <v>5</v>
      </c>
      <c r="H15" t="s">
        <v>80</v>
      </c>
      <c r="I15">
        <v>310</v>
      </c>
    </row>
    <row r="16" spans="1:10" ht="15" customHeight="1" x14ac:dyDescent="0.2">
      <c r="A16" s="7">
        <v>45235</v>
      </c>
      <c r="B16" t="s">
        <v>27</v>
      </c>
      <c r="C16" t="s">
        <v>61</v>
      </c>
      <c r="D16" t="s">
        <v>205</v>
      </c>
      <c r="E16" s="3">
        <v>51.413829999999997</v>
      </c>
      <c r="F16" s="3">
        <v>0.65188999999999997</v>
      </c>
      <c r="G16">
        <v>5</v>
      </c>
      <c r="H16" t="s">
        <v>81</v>
      </c>
      <c r="I16">
        <v>1160</v>
      </c>
    </row>
    <row r="17" spans="1:9" ht="15" customHeight="1" x14ac:dyDescent="0.2">
      <c r="A17" s="7">
        <v>45235</v>
      </c>
      <c r="B17" t="s">
        <v>27</v>
      </c>
      <c r="C17" t="s">
        <v>61</v>
      </c>
      <c r="D17" t="s">
        <v>205</v>
      </c>
      <c r="E17" s="3">
        <v>51.413829999999997</v>
      </c>
      <c r="F17" s="3">
        <v>0.65188999999999997</v>
      </c>
      <c r="G17">
        <v>5</v>
      </c>
      <c r="H17" t="s">
        <v>82</v>
      </c>
      <c r="I17">
        <v>40</v>
      </c>
    </row>
    <row r="18" spans="1:9" ht="15" customHeight="1" x14ac:dyDescent="0.2">
      <c r="A18" s="7">
        <v>45235</v>
      </c>
      <c r="B18" t="s">
        <v>27</v>
      </c>
      <c r="C18" t="s">
        <v>61</v>
      </c>
      <c r="D18" t="s">
        <v>209</v>
      </c>
      <c r="E18" s="3">
        <v>51.413060000000002</v>
      </c>
      <c r="F18" s="3">
        <v>0.65134000000000003</v>
      </c>
      <c r="G18">
        <v>3</v>
      </c>
      <c r="H18" t="s">
        <v>79</v>
      </c>
      <c r="I18">
        <v>680</v>
      </c>
    </row>
    <row r="19" spans="1:9" ht="15" customHeight="1" x14ac:dyDescent="0.2">
      <c r="A19" s="7">
        <v>45235</v>
      </c>
      <c r="B19" t="s">
        <v>27</v>
      </c>
      <c r="C19" t="s">
        <v>61</v>
      </c>
      <c r="D19" t="s">
        <v>209</v>
      </c>
      <c r="E19" s="3">
        <v>51.413060000000002</v>
      </c>
      <c r="F19" s="3">
        <v>0.65134000000000003</v>
      </c>
      <c r="G19">
        <v>3</v>
      </c>
      <c r="H19" t="s">
        <v>80</v>
      </c>
      <c r="I19">
        <v>960</v>
      </c>
    </row>
    <row r="20" spans="1:9" ht="15" customHeight="1" x14ac:dyDescent="0.2">
      <c r="A20" s="7">
        <v>45235</v>
      </c>
      <c r="B20" t="s">
        <v>27</v>
      </c>
      <c r="C20" t="s">
        <v>61</v>
      </c>
      <c r="D20" t="s">
        <v>209</v>
      </c>
      <c r="E20" s="3">
        <v>51.413060000000002</v>
      </c>
      <c r="F20" s="3">
        <v>0.65134000000000003</v>
      </c>
      <c r="G20">
        <v>3</v>
      </c>
      <c r="H20" t="s">
        <v>81</v>
      </c>
      <c r="I20">
        <v>4370</v>
      </c>
    </row>
    <row r="21" spans="1:9" ht="15" customHeight="1" x14ac:dyDescent="0.2">
      <c r="A21" s="7">
        <v>45235</v>
      </c>
      <c r="B21" t="s">
        <v>27</v>
      </c>
      <c r="C21" t="s">
        <v>61</v>
      </c>
      <c r="D21" t="s">
        <v>209</v>
      </c>
      <c r="E21" s="3">
        <v>51.413060000000002</v>
      </c>
      <c r="F21" s="3">
        <v>0.65134000000000003</v>
      </c>
      <c r="G21">
        <v>3</v>
      </c>
      <c r="H21" t="s">
        <v>82</v>
      </c>
      <c r="I21">
        <v>500</v>
      </c>
    </row>
    <row r="22" spans="1:9" ht="15" customHeight="1" x14ac:dyDescent="0.2">
      <c r="A22" s="7">
        <v>45235</v>
      </c>
      <c r="B22" t="s">
        <v>27</v>
      </c>
      <c r="C22" t="s">
        <v>61</v>
      </c>
      <c r="D22" t="s">
        <v>210</v>
      </c>
      <c r="E22" s="3">
        <v>51.412950000000002</v>
      </c>
      <c r="F22" s="3">
        <v>0.65015000000000001</v>
      </c>
      <c r="G22">
        <v>5</v>
      </c>
      <c r="H22" t="s">
        <v>79</v>
      </c>
      <c r="I22">
        <v>940</v>
      </c>
    </row>
    <row r="23" spans="1:9" ht="15" customHeight="1" x14ac:dyDescent="0.2">
      <c r="A23" s="7">
        <v>45235</v>
      </c>
      <c r="B23" t="s">
        <v>27</v>
      </c>
      <c r="C23" t="s">
        <v>61</v>
      </c>
      <c r="D23" t="s">
        <v>210</v>
      </c>
      <c r="E23" s="3">
        <v>51.412950000000002</v>
      </c>
      <c r="F23" s="3">
        <v>0.65015000000000001</v>
      </c>
      <c r="G23">
        <v>5</v>
      </c>
      <c r="H23" t="s">
        <v>80</v>
      </c>
      <c r="I23">
        <v>50</v>
      </c>
    </row>
    <row r="24" spans="1:9" ht="15" customHeight="1" x14ac:dyDescent="0.2">
      <c r="A24" s="7">
        <v>45235</v>
      </c>
      <c r="B24" t="s">
        <v>27</v>
      </c>
      <c r="C24" t="s">
        <v>61</v>
      </c>
      <c r="D24" t="s">
        <v>210</v>
      </c>
      <c r="E24" s="3">
        <v>51.412950000000002</v>
      </c>
      <c r="F24" s="3">
        <v>0.65015000000000001</v>
      </c>
      <c r="G24">
        <v>5</v>
      </c>
      <c r="H24" t="s">
        <v>81</v>
      </c>
      <c r="I24">
        <v>600</v>
      </c>
    </row>
    <row r="25" spans="1:9" ht="15" customHeight="1" x14ac:dyDescent="0.2">
      <c r="A25" s="7">
        <v>45235</v>
      </c>
      <c r="B25" t="s">
        <v>27</v>
      </c>
      <c r="C25" t="s">
        <v>61</v>
      </c>
      <c r="D25" t="s">
        <v>210</v>
      </c>
      <c r="E25" s="3">
        <v>51.412950000000002</v>
      </c>
      <c r="F25" s="3">
        <v>0.65015000000000001</v>
      </c>
      <c r="G25">
        <v>5</v>
      </c>
      <c r="H25" t="s">
        <v>82</v>
      </c>
      <c r="I25">
        <v>990</v>
      </c>
    </row>
    <row r="26" spans="1:9" ht="15" customHeight="1" x14ac:dyDescent="0.2">
      <c r="A26" s="7">
        <v>45235</v>
      </c>
      <c r="B26" t="s">
        <v>27</v>
      </c>
      <c r="C26" t="s">
        <v>61</v>
      </c>
      <c r="D26" t="s">
        <v>208</v>
      </c>
      <c r="E26" s="3">
        <v>51.413580000000003</v>
      </c>
      <c r="F26" s="3">
        <v>0.64895000000000003</v>
      </c>
      <c r="G26">
        <v>5</v>
      </c>
      <c r="H26" t="s">
        <v>79</v>
      </c>
      <c r="I26">
        <v>540</v>
      </c>
    </row>
    <row r="27" spans="1:9" ht="15" customHeight="1" x14ac:dyDescent="0.2">
      <c r="A27" s="7">
        <v>45235</v>
      </c>
      <c r="B27" t="s">
        <v>27</v>
      </c>
      <c r="C27" t="s">
        <v>61</v>
      </c>
      <c r="D27" t="s">
        <v>208</v>
      </c>
      <c r="E27" s="3">
        <v>51.413580000000003</v>
      </c>
      <c r="F27" s="3">
        <v>0.64895000000000003</v>
      </c>
      <c r="G27">
        <v>5</v>
      </c>
      <c r="H27" t="s">
        <v>80</v>
      </c>
      <c r="I27">
        <v>150</v>
      </c>
    </row>
    <row r="28" spans="1:9" ht="15" customHeight="1" x14ac:dyDescent="0.2">
      <c r="A28" s="7">
        <v>45235</v>
      </c>
      <c r="B28" t="s">
        <v>27</v>
      </c>
      <c r="C28" t="s">
        <v>61</v>
      </c>
      <c r="D28" t="s">
        <v>208</v>
      </c>
      <c r="E28" s="3">
        <v>51.413580000000003</v>
      </c>
      <c r="F28" s="3">
        <v>0.64895000000000003</v>
      </c>
      <c r="G28">
        <v>5</v>
      </c>
      <c r="H28" t="s">
        <v>81</v>
      </c>
      <c r="I28">
        <v>1130</v>
      </c>
    </row>
    <row r="29" spans="1:9" ht="15" customHeight="1" x14ac:dyDescent="0.2">
      <c r="A29" s="7">
        <v>45235</v>
      </c>
      <c r="B29" t="s">
        <v>27</v>
      </c>
      <c r="C29" t="s">
        <v>61</v>
      </c>
      <c r="D29" t="s">
        <v>208</v>
      </c>
      <c r="E29" s="3">
        <v>51.413580000000003</v>
      </c>
      <c r="F29" s="3">
        <v>0.64895000000000003</v>
      </c>
      <c r="G29">
        <v>5</v>
      </c>
      <c r="H29" t="s">
        <v>82</v>
      </c>
      <c r="I29">
        <v>570</v>
      </c>
    </row>
    <row r="30" spans="1:9" ht="15" customHeight="1" x14ac:dyDescent="0.2">
      <c r="A30" s="7">
        <v>45235</v>
      </c>
      <c r="B30" t="s">
        <v>27</v>
      </c>
      <c r="C30" t="s">
        <v>61</v>
      </c>
      <c r="D30" t="s">
        <v>206</v>
      </c>
      <c r="E30" s="3">
        <v>51.414470000000001</v>
      </c>
      <c r="F30" s="3">
        <v>0.64944999999999997</v>
      </c>
      <c r="G30">
        <v>5</v>
      </c>
      <c r="H30" t="s">
        <v>79</v>
      </c>
      <c r="I30">
        <v>1210</v>
      </c>
    </row>
    <row r="31" spans="1:9" ht="15" customHeight="1" x14ac:dyDescent="0.2">
      <c r="A31" s="7">
        <v>45235</v>
      </c>
      <c r="B31" t="s">
        <v>27</v>
      </c>
      <c r="C31" t="s">
        <v>61</v>
      </c>
      <c r="D31" t="s">
        <v>206</v>
      </c>
      <c r="E31" s="3">
        <v>51.414470000000001</v>
      </c>
      <c r="F31" s="3">
        <v>0.64944999999999997</v>
      </c>
      <c r="G31">
        <v>5</v>
      </c>
      <c r="H31" t="s">
        <v>80</v>
      </c>
      <c r="I31">
        <v>420</v>
      </c>
    </row>
    <row r="32" spans="1:9" ht="15" customHeight="1" x14ac:dyDescent="0.2">
      <c r="A32" s="7">
        <v>45235</v>
      </c>
      <c r="B32" t="s">
        <v>27</v>
      </c>
      <c r="C32" t="s">
        <v>61</v>
      </c>
      <c r="D32" t="s">
        <v>206</v>
      </c>
      <c r="E32" s="3">
        <v>51.414470000000001</v>
      </c>
      <c r="F32" s="3">
        <v>0.64944999999999997</v>
      </c>
      <c r="G32">
        <v>5</v>
      </c>
      <c r="H32" t="s">
        <v>81</v>
      </c>
      <c r="I32">
        <v>10</v>
      </c>
    </row>
    <row r="33" spans="1:10" ht="15" customHeight="1" x14ac:dyDescent="0.2">
      <c r="A33" s="7">
        <v>45235</v>
      </c>
      <c r="B33" t="s">
        <v>27</v>
      </c>
      <c r="C33" t="s">
        <v>61</v>
      </c>
      <c r="D33" t="s">
        <v>206</v>
      </c>
      <c r="E33" s="3">
        <v>51.414470000000001</v>
      </c>
      <c r="F33" s="3">
        <v>0.64944999999999997</v>
      </c>
      <c r="G33">
        <v>5</v>
      </c>
      <c r="H33" t="s">
        <v>82</v>
      </c>
      <c r="I33">
        <v>260</v>
      </c>
    </row>
    <row r="34" spans="1:10" ht="15" customHeight="1" x14ac:dyDescent="0.2">
      <c r="A34" s="7">
        <v>45235</v>
      </c>
      <c r="B34" t="s">
        <v>27</v>
      </c>
      <c r="C34" t="s">
        <v>61</v>
      </c>
      <c r="D34" t="s">
        <v>204</v>
      </c>
      <c r="E34" s="3">
        <v>51.414709999999999</v>
      </c>
      <c r="F34" s="3">
        <v>0.65095000000000003</v>
      </c>
      <c r="G34">
        <v>8</v>
      </c>
      <c r="H34" t="s">
        <v>79</v>
      </c>
      <c r="I34">
        <v>160</v>
      </c>
    </row>
    <row r="35" spans="1:10" ht="15" customHeight="1" x14ac:dyDescent="0.2">
      <c r="A35" s="7">
        <v>45235</v>
      </c>
      <c r="B35" t="s">
        <v>27</v>
      </c>
      <c r="C35" t="s">
        <v>61</v>
      </c>
      <c r="D35" t="s">
        <v>204</v>
      </c>
      <c r="E35" s="3">
        <v>51.414709999999999</v>
      </c>
      <c r="F35" s="3">
        <v>0.65095000000000003</v>
      </c>
      <c r="G35">
        <v>8</v>
      </c>
      <c r="H35" t="s">
        <v>80</v>
      </c>
      <c r="I35">
        <v>960</v>
      </c>
    </row>
    <row r="36" spans="1:10" ht="15" customHeight="1" x14ac:dyDescent="0.2">
      <c r="A36" s="7">
        <v>45235</v>
      </c>
      <c r="B36" t="s">
        <v>27</v>
      </c>
      <c r="C36" t="s">
        <v>61</v>
      </c>
      <c r="D36" t="s">
        <v>204</v>
      </c>
      <c r="E36" s="3">
        <v>51.414709999999999</v>
      </c>
      <c r="F36" s="3">
        <v>0.65095000000000003</v>
      </c>
      <c r="G36">
        <v>8</v>
      </c>
      <c r="H36" t="s">
        <v>81</v>
      </c>
      <c r="I36">
        <v>1010</v>
      </c>
    </row>
    <row r="37" spans="1:10" ht="15" customHeight="1" x14ac:dyDescent="0.2">
      <c r="A37" s="7">
        <v>45235</v>
      </c>
      <c r="B37" t="s">
        <v>27</v>
      </c>
      <c r="C37" t="s">
        <v>61</v>
      </c>
      <c r="D37" t="s">
        <v>204</v>
      </c>
      <c r="E37" s="3">
        <v>51.414709999999999</v>
      </c>
      <c r="F37" s="3">
        <v>0.65095000000000003</v>
      </c>
      <c r="G37">
        <v>8</v>
      </c>
      <c r="H37" t="s">
        <v>82</v>
      </c>
      <c r="I37">
        <v>1190</v>
      </c>
    </row>
    <row r="38" spans="1:10" ht="15" customHeight="1" x14ac:dyDescent="0.2">
      <c r="A38" s="7">
        <v>45204</v>
      </c>
      <c r="B38" t="s">
        <v>27</v>
      </c>
      <c r="C38" t="s">
        <v>55</v>
      </c>
      <c r="D38" t="s">
        <v>211</v>
      </c>
      <c r="E38" s="3">
        <v>51.413780000000003</v>
      </c>
      <c r="F38" s="3">
        <v>0.64383000000000001</v>
      </c>
      <c r="G38">
        <v>5</v>
      </c>
      <c r="H38" t="s">
        <v>79</v>
      </c>
      <c r="I38">
        <v>7000</v>
      </c>
      <c r="J38" t="s">
        <v>84</v>
      </c>
    </row>
    <row r="39" spans="1:10" ht="15" customHeight="1" x14ac:dyDescent="0.2">
      <c r="A39" s="7">
        <v>45204</v>
      </c>
      <c r="B39" t="s">
        <v>27</v>
      </c>
      <c r="C39" t="s">
        <v>55</v>
      </c>
      <c r="D39" t="s">
        <v>211</v>
      </c>
      <c r="E39" s="3">
        <v>51.413780000000003</v>
      </c>
      <c r="F39" s="3">
        <v>0.64383000000000001</v>
      </c>
      <c r="G39">
        <v>5</v>
      </c>
      <c r="H39" t="s">
        <v>80</v>
      </c>
      <c r="I39">
        <v>5000</v>
      </c>
      <c r="J39" t="s">
        <v>84</v>
      </c>
    </row>
    <row r="40" spans="1:10" ht="15" customHeight="1" x14ac:dyDescent="0.2">
      <c r="A40" s="7">
        <v>45204</v>
      </c>
      <c r="B40" t="s">
        <v>27</v>
      </c>
      <c r="C40" t="s">
        <v>55</v>
      </c>
      <c r="D40" t="s">
        <v>211</v>
      </c>
      <c r="E40" s="3">
        <v>51.413780000000003</v>
      </c>
      <c r="F40" s="3">
        <v>0.64383000000000001</v>
      </c>
      <c r="G40">
        <v>5</v>
      </c>
      <c r="H40" t="s">
        <v>81</v>
      </c>
      <c r="I40">
        <v>430</v>
      </c>
    </row>
    <row r="41" spans="1:10" ht="15" customHeight="1" x14ac:dyDescent="0.2">
      <c r="A41" s="7">
        <v>45204</v>
      </c>
      <c r="B41" t="s">
        <v>27</v>
      </c>
      <c r="C41" t="s">
        <v>55</v>
      </c>
      <c r="D41" t="s">
        <v>211</v>
      </c>
      <c r="E41" s="3">
        <v>51.413780000000003</v>
      </c>
      <c r="F41" s="3">
        <v>0.64383000000000001</v>
      </c>
      <c r="G41">
        <v>5</v>
      </c>
      <c r="H41" t="s">
        <v>82</v>
      </c>
      <c r="I41">
        <v>6000</v>
      </c>
      <c r="J41" t="s">
        <v>84</v>
      </c>
    </row>
    <row r="42" spans="1:10" ht="15" customHeight="1" x14ac:dyDescent="0.2">
      <c r="A42" s="7" t="s">
        <v>85</v>
      </c>
      <c r="B42" t="s">
        <v>27</v>
      </c>
      <c r="C42" t="s">
        <v>55</v>
      </c>
      <c r="D42" t="s">
        <v>212</v>
      </c>
      <c r="E42" s="3">
        <v>51.413649999999997</v>
      </c>
      <c r="F42" s="3">
        <v>0.64237</v>
      </c>
      <c r="G42">
        <v>7</v>
      </c>
      <c r="H42" t="s">
        <v>79</v>
      </c>
      <c r="I42">
        <v>1130</v>
      </c>
    </row>
    <row r="43" spans="1:10" ht="15" customHeight="1" x14ac:dyDescent="0.2">
      <c r="A43" s="7" t="s">
        <v>85</v>
      </c>
      <c r="B43" t="s">
        <v>27</v>
      </c>
      <c r="C43" t="s">
        <v>55</v>
      </c>
      <c r="D43" t="s">
        <v>212</v>
      </c>
      <c r="E43" s="3">
        <v>51.413649999999997</v>
      </c>
      <c r="F43" s="3">
        <v>0.64237</v>
      </c>
      <c r="G43">
        <v>7</v>
      </c>
      <c r="H43" t="s">
        <v>80</v>
      </c>
      <c r="I43">
        <v>1100</v>
      </c>
    </row>
    <row r="44" spans="1:10" ht="15" customHeight="1" x14ac:dyDescent="0.2">
      <c r="A44" s="7" t="s">
        <v>85</v>
      </c>
      <c r="B44" t="s">
        <v>27</v>
      </c>
      <c r="C44" t="s">
        <v>55</v>
      </c>
      <c r="D44" t="s">
        <v>212</v>
      </c>
      <c r="E44" s="3">
        <v>51.413649999999997</v>
      </c>
      <c r="F44" s="3">
        <v>0.64237</v>
      </c>
      <c r="G44">
        <v>7</v>
      </c>
      <c r="H44" t="s">
        <v>81</v>
      </c>
      <c r="I44">
        <v>210</v>
      </c>
    </row>
    <row r="45" spans="1:10" ht="15" customHeight="1" x14ac:dyDescent="0.2">
      <c r="A45" s="7" t="s">
        <v>85</v>
      </c>
      <c r="B45" t="s">
        <v>27</v>
      </c>
      <c r="C45" t="s">
        <v>55</v>
      </c>
      <c r="D45" t="s">
        <v>212</v>
      </c>
      <c r="E45" s="3">
        <v>51.413649999999997</v>
      </c>
      <c r="F45" s="3">
        <v>0.64237</v>
      </c>
      <c r="G45">
        <v>7</v>
      </c>
      <c r="H45" t="s">
        <v>82</v>
      </c>
      <c r="I45">
        <v>1200</v>
      </c>
    </row>
    <row r="46" spans="1:10" ht="15" customHeight="1" x14ac:dyDescent="0.2">
      <c r="A46" s="7" t="s">
        <v>85</v>
      </c>
      <c r="B46" t="s">
        <v>27</v>
      </c>
      <c r="C46" t="s">
        <v>55</v>
      </c>
      <c r="D46" t="s">
        <v>214</v>
      </c>
      <c r="E46" s="3">
        <v>51.413420000000002</v>
      </c>
      <c r="F46" s="3">
        <v>0.64107000000000003</v>
      </c>
      <c r="G46">
        <v>5</v>
      </c>
      <c r="H46" t="s">
        <v>79</v>
      </c>
      <c r="I46">
        <v>9000</v>
      </c>
      <c r="J46" t="s">
        <v>84</v>
      </c>
    </row>
    <row r="47" spans="1:10" ht="15" customHeight="1" x14ac:dyDescent="0.2">
      <c r="A47" s="7" t="s">
        <v>85</v>
      </c>
      <c r="B47" t="s">
        <v>27</v>
      </c>
      <c r="C47" t="s">
        <v>55</v>
      </c>
      <c r="D47" t="s">
        <v>214</v>
      </c>
      <c r="E47" s="3">
        <v>51.413420000000002</v>
      </c>
      <c r="F47" s="3">
        <v>0.64107000000000003</v>
      </c>
      <c r="G47">
        <v>5</v>
      </c>
      <c r="H47" t="s">
        <v>80</v>
      </c>
      <c r="I47">
        <v>1100</v>
      </c>
      <c r="J47" t="s">
        <v>84</v>
      </c>
    </row>
    <row r="48" spans="1:10" ht="15" customHeight="1" x14ac:dyDescent="0.2">
      <c r="A48" s="7" t="s">
        <v>85</v>
      </c>
      <c r="B48" t="s">
        <v>27</v>
      </c>
      <c r="C48" t="s">
        <v>55</v>
      </c>
      <c r="D48" t="s">
        <v>214</v>
      </c>
      <c r="E48" s="3">
        <v>51.413420000000002</v>
      </c>
      <c r="F48" s="3">
        <v>0.64107000000000003</v>
      </c>
      <c r="G48">
        <v>5</v>
      </c>
      <c r="H48" t="s">
        <v>81</v>
      </c>
      <c r="I48">
        <v>7000</v>
      </c>
      <c r="J48" t="s">
        <v>84</v>
      </c>
    </row>
    <row r="49" spans="1:10" ht="15" customHeight="1" x14ac:dyDescent="0.2">
      <c r="A49" s="7" t="s">
        <v>85</v>
      </c>
      <c r="B49" t="s">
        <v>27</v>
      </c>
      <c r="C49" t="s">
        <v>55</v>
      </c>
      <c r="D49" t="s">
        <v>214</v>
      </c>
      <c r="E49" s="3">
        <v>51.413420000000002</v>
      </c>
      <c r="F49" s="3">
        <v>0.64107000000000003</v>
      </c>
      <c r="G49">
        <v>5</v>
      </c>
      <c r="H49" t="s">
        <v>82</v>
      </c>
      <c r="I49">
        <v>6000</v>
      </c>
      <c r="J49" t="s">
        <v>84</v>
      </c>
    </row>
    <row r="50" spans="1:10" ht="15" customHeight="1" x14ac:dyDescent="0.2">
      <c r="A50" s="7" t="s">
        <v>85</v>
      </c>
      <c r="B50" t="s">
        <v>27</v>
      </c>
      <c r="C50" t="s">
        <v>55</v>
      </c>
      <c r="D50" t="s">
        <v>215</v>
      </c>
      <c r="E50" s="3">
        <v>51.41328</v>
      </c>
      <c r="F50" s="3">
        <v>0.63944999999999996</v>
      </c>
      <c r="G50">
        <v>5</v>
      </c>
      <c r="H50" t="s">
        <v>79</v>
      </c>
      <c r="I50">
        <v>330</v>
      </c>
    </row>
    <row r="51" spans="1:10" ht="15" customHeight="1" x14ac:dyDescent="0.2">
      <c r="A51" s="7" t="s">
        <v>85</v>
      </c>
      <c r="B51" t="s">
        <v>27</v>
      </c>
      <c r="C51" t="s">
        <v>55</v>
      </c>
      <c r="D51" t="s">
        <v>215</v>
      </c>
      <c r="E51" s="3">
        <v>51.41328</v>
      </c>
      <c r="F51" s="3">
        <v>0.63944999999999996</v>
      </c>
      <c r="G51">
        <v>5</v>
      </c>
      <c r="H51" t="s">
        <v>80</v>
      </c>
      <c r="I51">
        <v>690</v>
      </c>
    </row>
    <row r="52" spans="1:10" ht="15" customHeight="1" x14ac:dyDescent="0.2">
      <c r="A52" s="7" t="s">
        <v>85</v>
      </c>
      <c r="B52" t="s">
        <v>27</v>
      </c>
      <c r="C52" t="s">
        <v>55</v>
      </c>
      <c r="D52" t="s">
        <v>215</v>
      </c>
      <c r="E52" s="3">
        <v>51.41328</v>
      </c>
      <c r="F52" s="3">
        <v>0.63944999999999996</v>
      </c>
      <c r="G52">
        <v>5</v>
      </c>
      <c r="H52" t="s">
        <v>81</v>
      </c>
      <c r="I52">
        <v>170</v>
      </c>
    </row>
    <row r="53" spans="1:10" ht="15" customHeight="1" x14ac:dyDescent="0.2">
      <c r="A53" s="7" t="s">
        <v>85</v>
      </c>
      <c r="B53" t="s">
        <v>27</v>
      </c>
      <c r="C53" t="s">
        <v>55</v>
      </c>
      <c r="D53" t="s">
        <v>215</v>
      </c>
      <c r="E53" s="3">
        <v>51.41328</v>
      </c>
      <c r="F53" s="3">
        <v>0.63944999999999996</v>
      </c>
      <c r="G53">
        <v>5</v>
      </c>
      <c r="H53" t="s">
        <v>82</v>
      </c>
      <c r="I53">
        <v>60</v>
      </c>
    </row>
    <row r="54" spans="1:10" ht="15" customHeight="1" x14ac:dyDescent="0.2">
      <c r="A54" s="7" t="s">
        <v>86</v>
      </c>
      <c r="B54" t="s">
        <v>27</v>
      </c>
      <c r="C54" t="s">
        <v>55</v>
      </c>
      <c r="D54" t="s">
        <v>216</v>
      </c>
      <c r="E54" s="3">
        <v>51.412750000000003</v>
      </c>
      <c r="F54" s="3">
        <v>0.64051999999999998</v>
      </c>
      <c r="G54">
        <v>7</v>
      </c>
      <c r="H54" t="s">
        <v>79</v>
      </c>
      <c r="I54">
        <v>700</v>
      </c>
    </row>
    <row r="55" spans="1:10" ht="15" customHeight="1" x14ac:dyDescent="0.2">
      <c r="A55" s="7" t="s">
        <v>86</v>
      </c>
      <c r="B55" t="s">
        <v>27</v>
      </c>
      <c r="C55" t="s">
        <v>55</v>
      </c>
      <c r="D55" t="s">
        <v>216</v>
      </c>
      <c r="E55" s="3">
        <v>51.412750000000003</v>
      </c>
      <c r="F55" s="3">
        <v>0.64051999999999998</v>
      </c>
      <c r="G55">
        <v>7</v>
      </c>
      <c r="H55" t="s">
        <v>80</v>
      </c>
      <c r="I55">
        <v>60</v>
      </c>
    </row>
    <row r="56" spans="1:10" ht="15" customHeight="1" x14ac:dyDescent="0.2">
      <c r="A56" s="7" t="s">
        <v>86</v>
      </c>
      <c r="B56" t="s">
        <v>27</v>
      </c>
      <c r="C56" t="s">
        <v>55</v>
      </c>
      <c r="D56" t="s">
        <v>216</v>
      </c>
      <c r="E56" s="3">
        <v>51.412750000000003</v>
      </c>
      <c r="F56" s="3">
        <v>0.64051999999999998</v>
      </c>
      <c r="G56">
        <v>7</v>
      </c>
      <c r="H56" t="s">
        <v>81</v>
      </c>
      <c r="I56">
        <v>530</v>
      </c>
    </row>
    <row r="57" spans="1:10" ht="15" customHeight="1" x14ac:dyDescent="0.2">
      <c r="A57" s="7" t="s">
        <v>86</v>
      </c>
      <c r="B57" t="s">
        <v>27</v>
      </c>
      <c r="C57" t="s">
        <v>55</v>
      </c>
      <c r="D57" t="s">
        <v>216</v>
      </c>
      <c r="E57" s="3">
        <v>51.412750000000003</v>
      </c>
      <c r="F57" s="3">
        <v>0.64051999999999998</v>
      </c>
      <c r="G57">
        <v>7</v>
      </c>
      <c r="H57" t="s">
        <v>82</v>
      </c>
      <c r="I57">
        <v>470</v>
      </c>
    </row>
    <row r="58" spans="1:10" ht="15" customHeight="1" x14ac:dyDescent="0.2">
      <c r="A58" s="7" t="s">
        <v>86</v>
      </c>
      <c r="B58" t="s">
        <v>27</v>
      </c>
      <c r="C58" t="s">
        <v>55</v>
      </c>
      <c r="D58" t="s">
        <v>229</v>
      </c>
      <c r="E58" s="3">
        <v>51.412170000000003</v>
      </c>
      <c r="F58" s="3">
        <v>0.63937999999999995</v>
      </c>
      <c r="G58">
        <v>8</v>
      </c>
      <c r="H58" t="s">
        <v>79</v>
      </c>
      <c r="I58">
        <v>550</v>
      </c>
    </row>
    <row r="59" spans="1:10" ht="15" customHeight="1" x14ac:dyDescent="0.2">
      <c r="A59" s="7" t="s">
        <v>86</v>
      </c>
      <c r="B59" t="s">
        <v>27</v>
      </c>
      <c r="C59" t="s">
        <v>55</v>
      </c>
      <c r="D59" t="s">
        <v>229</v>
      </c>
      <c r="E59" s="3">
        <v>51.412170000000003</v>
      </c>
      <c r="F59" s="3">
        <v>0.63937999999999995</v>
      </c>
      <c r="G59">
        <v>8</v>
      </c>
      <c r="H59" t="s">
        <v>80</v>
      </c>
      <c r="I59">
        <v>20</v>
      </c>
    </row>
    <row r="60" spans="1:10" ht="15" customHeight="1" x14ac:dyDescent="0.2">
      <c r="A60" s="7" t="s">
        <v>86</v>
      </c>
      <c r="B60" t="s">
        <v>27</v>
      </c>
      <c r="C60" t="s">
        <v>55</v>
      </c>
      <c r="D60" t="s">
        <v>229</v>
      </c>
      <c r="E60" s="3">
        <v>51.412170000000003</v>
      </c>
      <c r="F60" s="3">
        <v>0.63937999999999995</v>
      </c>
      <c r="G60">
        <v>8</v>
      </c>
      <c r="H60" t="s">
        <v>81</v>
      </c>
      <c r="I60">
        <v>200</v>
      </c>
    </row>
    <row r="61" spans="1:10" ht="15" customHeight="1" x14ac:dyDescent="0.2">
      <c r="A61" s="7" t="s">
        <v>86</v>
      </c>
      <c r="B61" t="s">
        <v>27</v>
      </c>
      <c r="C61" t="s">
        <v>55</v>
      </c>
      <c r="D61" t="s">
        <v>229</v>
      </c>
      <c r="E61" s="3">
        <v>51.412170000000003</v>
      </c>
      <c r="F61" s="3">
        <v>0.63937999999999995</v>
      </c>
      <c r="G61">
        <v>8</v>
      </c>
      <c r="H61" t="s">
        <v>82</v>
      </c>
      <c r="I61">
        <v>560</v>
      </c>
    </row>
    <row r="62" spans="1:10" ht="15" customHeight="1" x14ac:dyDescent="0.2">
      <c r="A62" s="7" t="s">
        <v>86</v>
      </c>
      <c r="B62" t="s">
        <v>27</v>
      </c>
      <c r="C62" t="s">
        <v>55</v>
      </c>
      <c r="D62" t="s">
        <v>218</v>
      </c>
      <c r="E62" s="3">
        <v>51.411999999999999</v>
      </c>
      <c r="F62" s="3">
        <v>0.64151999999999998</v>
      </c>
      <c r="G62">
        <v>6</v>
      </c>
      <c r="H62" t="s">
        <v>79</v>
      </c>
      <c r="I62">
        <v>640</v>
      </c>
    </row>
    <row r="63" spans="1:10" ht="15" customHeight="1" x14ac:dyDescent="0.2">
      <c r="A63" s="7" t="s">
        <v>86</v>
      </c>
      <c r="B63" t="s">
        <v>27</v>
      </c>
      <c r="C63" t="s">
        <v>55</v>
      </c>
      <c r="D63" t="s">
        <v>218</v>
      </c>
      <c r="E63" s="3">
        <v>51.411999999999999</v>
      </c>
      <c r="F63" s="3">
        <v>0.64151999999999998</v>
      </c>
      <c r="G63">
        <v>6</v>
      </c>
      <c r="H63" t="s">
        <v>80</v>
      </c>
      <c r="I63">
        <v>1620</v>
      </c>
      <c r="J63" t="s">
        <v>84</v>
      </c>
    </row>
    <row r="64" spans="1:10" ht="15" customHeight="1" x14ac:dyDescent="0.2">
      <c r="A64" s="7" t="s">
        <v>86</v>
      </c>
      <c r="B64" t="s">
        <v>27</v>
      </c>
      <c r="C64" t="s">
        <v>55</v>
      </c>
      <c r="D64" t="s">
        <v>218</v>
      </c>
      <c r="E64" s="3">
        <v>51.411999999999999</v>
      </c>
      <c r="F64" s="3">
        <v>0.64151999999999998</v>
      </c>
      <c r="G64">
        <v>6</v>
      </c>
      <c r="H64" t="s">
        <v>81</v>
      </c>
      <c r="I64">
        <v>590</v>
      </c>
    </row>
    <row r="65" spans="1:10" ht="15" customHeight="1" x14ac:dyDescent="0.2">
      <c r="A65" s="7" t="s">
        <v>86</v>
      </c>
      <c r="B65" t="s">
        <v>27</v>
      </c>
      <c r="C65" t="s">
        <v>55</v>
      </c>
      <c r="D65" t="s">
        <v>218</v>
      </c>
      <c r="E65" s="3">
        <v>51.411999999999999</v>
      </c>
      <c r="F65" s="3">
        <v>0.64151999999999998</v>
      </c>
      <c r="G65">
        <v>6</v>
      </c>
      <c r="H65" t="s">
        <v>82</v>
      </c>
      <c r="I65">
        <v>20</v>
      </c>
    </row>
    <row r="66" spans="1:10" ht="15" customHeight="1" x14ac:dyDescent="0.2">
      <c r="A66" s="7">
        <v>45204</v>
      </c>
      <c r="B66" t="s">
        <v>27</v>
      </c>
      <c r="C66" t="s">
        <v>55</v>
      </c>
      <c r="D66" t="s">
        <v>217</v>
      </c>
      <c r="E66" s="3">
        <v>51.412129999999998</v>
      </c>
      <c r="F66" s="3">
        <v>0.64278999999999997</v>
      </c>
      <c r="G66">
        <v>3</v>
      </c>
      <c r="H66" t="s">
        <v>79</v>
      </c>
      <c r="I66">
        <v>1730</v>
      </c>
      <c r="J66" t="s">
        <v>84</v>
      </c>
    </row>
    <row r="67" spans="1:10" ht="15" customHeight="1" x14ac:dyDescent="0.2">
      <c r="A67" s="7">
        <v>45204</v>
      </c>
      <c r="B67" t="s">
        <v>27</v>
      </c>
      <c r="C67" t="s">
        <v>55</v>
      </c>
      <c r="D67" t="s">
        <v>217</v>
      </c>
      <c r="E67" s="3">
        <v>51.412129999999998</v>
      </c>
      <c r="F67" s="3">
        <v>0.64278999999999997</v>
      </c>
      <c r="G67">
        <v>3</v>
      </c>
      <c r="H67" t="s">
        <v>80</v>
      </c>
      <c r="I67">
        <v>1900</v>
      </c>
      <c r="J67" t="s">
        <v>84</v>
      </c>
    </row>
    <row r="68" spans="1:10" ht="15" customHeight="1" x14ac:dyDescent="0.2">
      <c r="A68" s="7">
        <v>45204</v>
      </c>
      <c r="B68" t="s">
        <v>27</v>
      </c>
      <c r="C68" t="s">
        <v>55</v>
      </c>
      <c r="D68" t="s">
        <v>217</v>
      </c>
      <c r="E68" s="3">
        <v>51.412129999999998</v>
      </c>
      <c r="F68" s="3">
        <v>0.64278999999999997</v>
      </c>
      <c r="G68">
        <v>3</v>
      </c>
      <c r="H68" t="s">
        <v>81</v>
      </c>
      <c r="I68">
        <v>770</v>
      </c>
    </row>
    <row r="69" spans="1:10" ht="15" customHeight="1" x14ac:dyDescent="0.2">
      <c r="A69" s="7">
        <v>45204</v>
      </c>
      <c r="B69" t="s">
        <v>27</v>
      </c>
      <c r="C69" t="s">
        <v>55</v>
      </c>
      <c r="D69" t="s">
        <v>217</v>
      </c>
      <c r="E69" s="3">
        <v>51.412129999999998</v>
      </c>
      <c r="F69" s="3">
        <v>0.64278999999999997</v>
      </c>
      <c r="G69">
        <v>3</v>
      </c>
      <c r="H69" t="s">
        <v>82</v>
      </c>
      <c r="I69">
        <v>25</v>
      </c>
    </row>
    <row r="70" spans="1:10" ht="15" customHeight="1" x14ac:dyDescent="0.2">
      <c r="A70" s="7">
        <v>45204</v>
      </c>
      <c r="B70" t="s">
        <v>27</v>
      </c>
      <c r="C70" t="s">
        <v>55</v>
      </c>
      <c r="D70" t="s">
        <v>213</v>
      </c>
      <c r="E70" s="3">
        <v>51.412990000000001</v>
      </c>
      <c r="F70" s="3">
        <v>0.64329000000000003</v>
      </c>
      <c r="G70">
        <v>4</v>
      </c>
      <c r="H70" t="s">
        <v>79</v>
      </c>
      <c r="I70">
        <v>2180</v>
      </c>
      <c r="J70" t="s">
        <v>84</v>
      </c>
    </row>
    <row r="71" spans="1:10" ht="15" customHeight="1" x14ac:dyDescent="0.2">
      <c r="A71" s="7">
        <v>45204</v>
      </c>
      <c r="B71" t="s">
        <v>27</v>
      </c>
      <c r="C71" t="s">
        <v>55</v>
      </c>
      <c r="D71" t="s">
        <v>213</v>
      </c>
      <c r="E71" s="3">
        <v>51.412990000000001</v>
      </c>
      <c r="F71" s="3">
        <v>0.64329000000000003</v>
      </c>
      <c r="G71">
        <v>4</v>
      </c>
      <c r="H71" t="s">
        <v>80</v>
      </c>
      <c r="I71">
        <v>1050</v>
      </c>
    </row>
    <row r="72" spans="1:10" ht="15" customHeight="1" x14ac:dyDescent="0.2">
      <c r="A72" s="7">
        <v>45204</v>
      </c>
      <c r="B72" t="s">
        <v>27</v>
      </c>
      <c r="C72" t="s">
        <v>55</v>
      </c>
      <c r="D72" t="s">
        <v>213</v>
      </c>
      <c r="E72" s="3">
        <v>51.412990000000001</v>
      </c>
      <c r="F72" s="3">
        <v>0.64329000000000003</v>
      </c>
      <c r="G72">
        <v>4</v>
      </c>
      <c r="H72" t="s">
        <v>81</v>
      </c>
      <c r="I72">
        <v>2260</v>
      </c>
      <c r="J72" t="s">
        <v>84</v>
      </c>
    </row>
    <row r="73" spans="1:10" ht="15" customHeight="1" x14ac:dyDescent="0.2">
      <c r="A73" s="7">
        <v>45204</v>
      </c>
      <c r="B73" t="s">
        <v>27</v>
      </c>
      <c r="C73" t="s">
        <v>55</v>
      </c>
      <c r="D73" t="s">
        <v>213</v>
      </c>
      <c r="E73" s="3">
        <v>51.412990000000001</v>
      </c>
      <c r="F73" s="3">
        <v>0.64329000000000003</v>
      </c>
      <c r="G73">
        <v>4</v>
      </c>
      <c r="H73" t="s">
        <v>82</v>
      </c>
      <c r="I73">
        <v>1140</v>
      </c>
    </row>
    <row r="74" spans="1:10" ht="15" customHeight="1" x14ac:dyDescent="0.2">
      <c r="A74" s="7">
        <v>45204</v>
      </c>
      <c r="B74" t="s">
        <v>27</v>
      </c>
      <c r="C74" t="s">
        <v>55</v>
      </c>
      <c r="D74" t="s">
        <v>219</v>
      </c>
      <c r="E74" s="3">
        <v>51.411160000000002</v>
      </c>
      <c r="F74" s="3">
        <v>0.64220999999999995</v>
      </c>
      <c r="G74">
        <v>5</v>
      </c>
      <c r="H74" t="s">
        <v>79</v>
      </c>
      <c r="I74">
        <v>1550</v>
      </c>
    </row>
    <row r="75" spans="1:10" ht="15" customHeight="1" x14ac:dyDescent="0.2">
      <c r="A75" s="7">
        <v>45204</v>
      </c>
      <c r="B75" t="s">
        <v>27</v>
      </c>
      <c r="C75" t="s">
        <v>55</v>
      </c>
      <c r="D75" t="s">
        <v>219</v>
      </c>
      <c r="E75" s="3">
        <v>51.411160000000002</v>
      </c>
      <c r="F75" s="3">
        <v>0.64220999999999995</v>
      </c>
      <c r="G75">
        <v>5</v>
      </c>
      <c r="H75" t="s">
        <v>80</v>
      </c>
      <c r="I75">
        <v>19</v>
      </c>
    </row>
    <row r="76" spans="1:10" ht="15" customHeight="1" x14ac:dyDescent="0.2">
      <c r="A76" s="7">
        <v>45204</v>
      </c>
      <c r="B76" t="s">
        <v>27</v>
      </c>
      <c r="C76" t="s">
        <v>55</v>
      </c>
      <c r="D76" t="s">
        <v>219</v>
      </c>
      <c r="E76" s="3">
        <v>51.411160000000002</v>
      </c>
      <c r="F76" s="3">
        <v>0.64220999999999995</v>
      </c>
      <c r="G76">
        <v>5</v>
      </c>
      <c r="H76" t="s">
        <v>81</v>
      </c>
      <c r="I76">
        <v>770</v>
      </c>
    </row>
    <row r="77" spans="1:10" ht="15" customHeight="1" x14ac:dyDescent="0.2">
      <c r="A77" s="7">
        <v>45204</v>
      </c>
      <c r="B77" t="s">
        <v>27</v>
      </c>
      <c r="C77" t="s">
        <v>55</v>
      </c>
      <c r="D77" t="s">
        <v>219</v>
      </c>
      <c r="E77" s="3">
        <v>51.411160000000002</v>
      </c>
      <c r="F77" s="3">
        <v>0.64220999999999995</v>
      </c>
      <c r="G77">
        <v>5</v>
      </c>
      <c r="H77" t="s">
        <v>82</v>
      </c>
      <c r="I77">
        <v>25</v>
      </c>
    </row>
    <row r="78" spans="1:10" ht="15" customHeight="1" x14ac:dyDescent="0.2">
      <c r="A78" s="7" t="s">
        <v>85</v>
      </c>
      <c r="B78" t="s">
        <v>27</v>
      </c>
      <c r="C78" t="s">
        <v>55</v>
      </c>
      <c r="D78" t="s">
        <v>221</v>
      </c>
      <c r="E78" s="3">
        <v>51.409230000000001</v>
      </c>
      <c r="F78" s="3">
        <v>0.64517000000000002</v>
      </c>
      <c r="G78">
        <v>7</v>
      </c>
      <c r="H78" t="s">
        <v>79</v>
      </c>
      <c r="I78">
        <v>520</v>
      </c>
    </row>
    <row r="79" spans="1:10" ht="15" customHeight="1" x14ac:dyDescent="0.2">
      <c r="A79" s="7" t="s">
        <v>85</v>
      </c>
      <c r="B79" t="s">
        <v>27</v>
      </c>
      <c r="C79" t="s">
        <v>55</v>
      </c>
      <c r="D79" t="s">
        <v>221</v>
      </c>
      <c r="E79" s="3">
        <v>51.409230000000001</v>
      </c>
      <c r="F79" s="3">
        <v>0.64517000000000002</v>
      </c>
      <c r="G79">
        <v>7</v>
      </c>
      <c r="H79" t="s">
        <v>80</v>
      </c>
      <c r="I79">
        <v>340</v>
      </c>
    </row>
    <row r="80" spans="1:10" ht="15" customHeight="1" x14ac:dyDescent="0.2">
      <c r="A80" s="7" t="s">
        <v>85</v>
      </c>
      <c r="B80" t="s">
        <v>27</v>
      </c>
      <c r="C80" t="s">
        <v>55</v>
      </c>
      <c r="D80" t="s">
        <v>221</v>
      </c>
      <c r="E80" s="3">
        <v>51.409230000000001</v>
      </c>
      <c r="F80" s="3">
        <v>0.64517000000000002</v>
      </c>
      <c r="G80">
        <v>7</v>
      </c>
      <c r="H80" t="s">
        <v>81</v>
      </c>
      <c r="I80">
        <v>30</v>
      </c>
    </row>
    <row r="81" spans="1:10" ht="15" customHeight="1" x14ac:dyDescent="0.2">
      <c r="A81" s="7" t="s">
        <v>85</v>
      </c>
      <c r="B81" t="s">
        <v>27</v>
      </c>
      <c r="C81" t="s">
        <v>55</v>
      </c>
      <c r="D81" t="s">
        <v>221</v>
      </c>
      <c r="E81" s="3">
        <v>51.409230000000001</v>
      </c>
      <c r="F81" s="3">
        <v>0.64517000000000002</v>
      </c>
      <c r="G81">
        <v>7</v>
      </c>
      <c r="H81" t="s">
        <v>82</v>
      </c>
      <c r="I81">
        <v>630</v>
      </c>
    </row>
    <row r="82" spans="1:10" ht="15" customHeight="1" x14ac:dyDescent="0.2">
      <c r="A82" s="7" t="s">
        <v>85</v>
      </c>
      <c r="B82" t="s">
        <v>27</v>
      </c>
      <c r="C82" t="s">
        <v>55</v>
      </c>
      <c r="D82" t="s">
        <v>220</v>
      </c>
      <c r="E82" s="3">
        <v>51.409239999999997</v>
      </c>
      <c r="F82" s="3">
        <v>0.64654</v>
      </c>
      <c r="G82">
        <v>7</v>
      </c>
      <c r="H82" t="s">
        <v>79</v>
      </c>
      <c r="I82">
        <v>15</v>
      </c>
    </row>
    <row r="83" spans="1:10" ht="15" customHeight="1" x14ac:dyDescent="0.2">
      <c r="A83" s="7" t="s">
        <v>85</v>
      </c>
      <c r="B83" t="s">
        <v>27</v>
      </c>
      <c r="C83" t="s">
        <v>55</v>
      </c>
      <c r="D83" t="s">
        <v>220</v>
      </c>
      <c r="E83" s="3">
        <v>51.409239999999997</v>
      </c>
      <c r="F83" s="3">
        <v>0.64654</v>
      </c>
      <c r="G83">
        <v>7</v>
      </c>
      <c r="H83" t="s">
        <v>80</v>
      </c>
      <c r="I83">
        <v>710</v>
      </c>
    </row>
    <row r="84" spans="1:10" ht="15" customHeight="1" x14ac:dyDescent="0.2">
      <c r="A84" s="7" t="s">
        <v>85</v>
      </c>
      <c r="B84" t="s">
        <v>27</v>
      </c>
      <c r="C84" t="s">
        <v>55</v>
      </c>
      <c r="D84" t="s">
        <v>220</v>
      </c>
      <c r="E84" s="3">
        <v>51.409239999999997</v>
      </c>
      <c r="F84" s="3">
        <v>0.64654</v>
      </c>
      <c r="G84">
        <v>7</v>
      </c>
      <c r="H84" t="s">
        <v>81</v>
      </c>
      <c r="I84">
        <v>1200</v>
      </c>
    </row>
    <row r="85" spans="1:10" ht="15" customHeight="1" x14ac:dyDescent="0.2">
      <c r="A85" s="7" t="s">
        <v>85</v>
      </c>
      <c r="B85" t="s">
        <v>27</v>
      </c>
      <c r="C85" t="s">
        <v>55</v>
      </c>
      <c r="D85" t="s">
        <v>220</v>
      </c>
      <c r="E85" s="3">
        <v>51.409239999999997</v>
      </c>
      <c r="F85" s="3">
        <v>0.64654</v>
      </c>
      <c r="G85">
        <v>7</v>
      </c>
      <c r="H85" t="s">
        <v>82</v>
      </c>
      <c r="I85">
        <v>1090</v>
      </c>
    </row>
    <row r="86" spans="1:10" ht="15" customHeight="1" x14ac:dyDescent="0.2">
      <c r="A86" s="7" t="s">
        <v>85</v>
      </c>
      <c r="B86" t="s">
        <v>27</v>
      </c>
      <c r="C86" t="s">
        <v>55</v>
      </c>
      <c r="D86" t="s">
        <v>222</v>
      </c>
      <c r="E86" s="3">
        <v>51.408459999999998</v>
      </c>
      <c r="F86" s="3">
        <v>0.64620999999999995</v>
      </c>
      <c r="G86">
        <v>6</v>
      </c>
      <c r="H86" t="s">
        <v>79</v>
      </c>
      <c r="I86">
        <v>630</v>
      </c>
    </row>
    <row r="87" spans="1:10" ht="15" customHeight="1" x14ac:dyDescent="0.2">
      <c r="A87" s="7" t="s">
        <v>85</v>
      </c>
      <c r="B87" t="s">
        <v>27</v>
      </c>
      <c r="C87" t="s">
        <v>55</v>
      </c>
      <c r="D87" t="s">
        <v>222</v>
      </c>
      <c r="E87" s="3">
        <v>51.408459999999998</v>
      </c>
      <c r="F87" s="3">
        <v>0.64620999999999995</v>
      </c>
      <c r="G87">
        <v>6</v>
      </c>
      <c r="H87" t="s">
        <v>80</v>
      </c>
      <c r="I87">
        <v>0</v>
      </c>
    </row>
    <row r="88" spans="1:10" ht="15" customHeight="1" x14ac:dyDescent="0.2">
      <c r="A88" s="7" t="s">
        <v>85</v>
      </c>
      <c r="B88" t="s">
        <v>27</v>
      </c>
      <c r="C88" t="s">
        <v>55</v>
      </c>
      <c r="D88" t="s">
        <v>222</v>
      </c>
      <c r="E88" s="3">
        <v>51.408459999999998</v>
      </c>
      <c r="F88" s="3">
        <v>0.64620999999999995</v>
      </c>
      <c r="G88">
        <v>6</v>
      </c>
      <c r="H88" t="s">
        <v>81</v>
      </c>
      <c r="I88">
        <v>400</v>
      </c>
    </row>
    <row r="89" spans="1:10" ht="15" customHeight="1" x14ac:dyDescent="0.2">
      <c r="A89" s="7" t="s">
        <v>85</v>
      </c>
      <c r="B89" t="s">
        <v>27</v>
      </c>
      <c r="C89" t="s">
        <v>55</v>
      </c>
      <c r="D89" t="s">
        <v>222</v>
      </c>
      <c r="E89" s="3">
        <v>51.408459999999998</v>
      </c>
      <c r="F89" s="3">
        <v>0.64620999999999995</v>
      </c>
      <c r="G89">
        <v>6</v>
      </c>
      <c r="H89" t="s">
        <v>82</v>
      </c>
      <c r="I89">
        <v>450</v>
      </c>
    </row>
    <row r="90" spans="1:10" ht="15" customHeight="1" x14ac:dyDescent="0.2">
      <c r="A90" s="7">
        <v>45235</v>
      </c>
      <c r="B90" t="s">
        <v>27</v>
      </c>
      <c r="C90" t="s">
        <v>61</v>
      </c>
      <c r="D90" t="s">
        <v>225</v>
      </c>
      <c r="E90" s="3">
        <v>51.40701</v>
      </c>
      <c r="F90" s="3">
        <v>0.64788000000000001</v>
      </c>
      <c r="G90">
        <v>5</v>
      </c>
      <c r="H90" t="s">
        <v>79</v>
      </c>
      <c r="I90">
        <v>9200</v>
      </c>
      <c r="J90" t="s">
        <v>87</v>
      </c>
    </row>
    <row r="91" spans="1:10" ht="15" customHeight="1" x14ac:dyDescent="0.2">
      <c r="A91" s="7">
        <v>45235</v>
      </c>
      <c r="B91" t="s">
        <v>27</v>
      </c>
      <c r="C91" t="s">
        <v>61</v>
      </c>
      <c r="D91" t="s">
        <v>225</v>
      </c>
      <c r="E91" s="3">
        <v>51.40701</v>
      </c>
      <c r="F91" s="3">
        <v>0.64788000000000001</v>
      </c>
      <c r="G91">
        <v>5</v>
      </c>
      <c r="H91" t="s">
        <v>80</v>
      </c>
      <c r="I91">
        <v>1850</v>
      </c>
    </row>
    <row r="92" spans="1:10" ht="15" customHeight="1" x14ac:dyDescent="0.2">
      <c r="A92" s="7">
        <v>45235</v>
      </c>
      <c r="B92" t="s">
        <v>27</v>
      </c>
      <c r="C92" t="s">
        <v>61</v>
      </c>
      <c r="D92" t="s">
        <v>225</v>
      </c>
      <c r="E92" s="3">
        <v>51.40701</v>
      </c>
      <c r="F92" s="3">
        <v>0.64788000000000001</v>
      </c>
      <c r="G92">
        <v>5</v>
      </c>
      <c r="H92" t="s">
        <v>81</v>
      </c>
      <c r="I92">
        <v>1570</v>
      </c>
    </row>
    <row r="93" spans="1:10" ht="15" customHeight="1" x14ac:dyDescent="0.2">
      <c r="A93" s="7">
        <v>45235</v>
      </c>
      <c r="B93" t="s">
        <v>27</v>
      </c>
      <c r="C93" t="s">
        <v>61</v>
      </c>
      <c r="D93" t="s">
        <v>225</v>
      </c>
      <c r="E93" s="3">
        <v>51.40701</v>
      </c>
      <c r="F93" s="3">
        <v>0.64788000000000001</v>
      </c>
      <c r="G93">
        <v>5</v>
      </c>
      <c r="H93" t="s">
        <v>82</v>
      </c>
      <c r="I93">
        <v>1630</v>
      </c>
    </row>
    <row r="94" spans="1:10" ht="15" customHeight="1" x14ac:dyDescent="0.2">
      <c r="A94" s="7">
        <v>45235</v>
      </c>
      <c r="B94" t="s">
        <v>27</v>
      </c>
      <c r="C94" t="s">
        <v>61</v>
      </c>
      <c r="D94" t="s">
        <v>223</v>
      </c>
      <c r="E94" s="3">
        <v>51.40795</v>
      </c>
      <c r="F94" s="3">
        <v>0.64851000000000003</v>
      </c>
      <c r="G94">
        <v>5</v>
      </c>
      <c r="H94" t="s">
        <v>79</v>
      </c>
      <c r="I94">
        <v>2900</v>
      </c>
    </row>
    <row r="95" spans="1:10" ht="15" customHeight="1" x14ac:dyDescent="0.2">
      <c r="A95" s="7">
        <v>45235</v>
      </c>
      <c r="B95" t="s">
        <v>27</v>
      </c>
      <c r="C95" t="s">
        <v>61</v>
      </c>
      <c r="D95" t="s">
        <v>223</v>
      </c>
      <c r="E95" s="3">
        <v>51.40795</v>
      </c>
      <c r="F95" s="3">
        <v>0.64851000000000003</v>
      </c>
      <c r="G95">
        <v>5</v>
      </c>
      <c r="H95" t="s">
        <v>80</v>
      </c>
      <c r="I95">
        <v>2570</v>
      </c>
    </row>
    <row r="96" spans="1:10" ht="15" customHeight="1" x14ac:dyDescent="0.2">
      <c r="A96" s="7">
        <v>45235</v>
      </c>
      <c r="B96" t="s">
        <v>27</v>
      </c>
      <c r="C96" t="s">
        <v>61</v>
      </c>
      <c r="D96" t="s">
        <v>223</v>
      </c>
      <c r="E96" s="3">
        <v>51.40795</v>
      </c>
      <c r="F96" s="3">
        <v>0.64851000000000003</v>
      </c>
      <c r="G96">
        <v>5</v>
      </c>
      <c r="H96" t="s">
        <v>81</v>
      </c>
      <c r="I96">
        <v>530</v>
      </c>
    </row>
    <row r="97" spans="1:9" ht="15" customHeight="1" x14ac:dyDescent="0.2">
      <c r="A97" s="7">
        <v>45235</v>
      </c>
      <c r="B97" t="s">
        <v>27</v>
      </c>
      <c r="C97" t="s">
        <v>61</v>
      </c>
      <c r="D97" t="s">
        <v>223</v>
      </c>
      <c r="E97" s="3">
        <v>51.40795</v>
      </c>
      <c r="F97" s="3">
        <v>0.64851000000000003</v>
      </c>
      <c r="G97">
        <v>5</v>
      </c>
      <c r="H97" t="s">
        <v>82</v>
      </c>
      <c r="I97">
        <v>3020</v>
      </c>
    </row>
    <row r="98" spans="1:9" ht="15" customHeight="1" x14ac:dyDescent="0.2">
      <c r="A98" s="7">
        <v>45235</v>
      </c>
      <c r="B98" t="s">
        <v>27</v>
      </c>
      <c r="C98" t="s">
        <v>61</v>
      </c>
      <c r="D98" t="s">
        <v>224</v>
      </c>
      <c r="E98" s="3">
        <v>51.407620000000001</v>
      </c>
      <c r="F98" s="3">
        <v>0.64695000000000003</v>
      </c>
      <c r="G98">
        <v>8</v>
      </c>
      <c r="H98" t="s">
        <v>79</v>
      </c>
      <c r="I98">
        <v>220</v>
      </c>
    </row>
    <row r="99" spans="1:9" ht="15" customHeight="1" x14ac:dyDescent="0.2">
      <c r="A99" s="7">
        <v>45235</v>
      </c>
      <c r="B99" t="s">
        <v>27</v>
      </c>
      <c r="C99" t="s">
        <v>61</v>
      </c>
      <c r="D99" t="s">
        <v>224</v>
      </c>
      <c r="E99" s="3">
        <v>51.407620000000001</v>
      </c>
      <c r="F99" s="3">
        <v>0.64695000000000003</v>
      </c>
      <c r="G99">
        <v>8</v>
      </c>
      <c r="H99" t="s">
        <v>80</v>
      </c>
      <c r="I99">
        <v>300</v>
      </c>
    </row>
    <row r="100" spans="1:9" ht="15" customHeight="1" x14ac:dyDescent="0.2">
      <c r="A100" s="7">
        <v>45235</v>
      </c>
      <c r="B100" t="s">
        <v>27</v>
      </c>
      <c r="C100" t="s">
        <v>61</v>
      </c>
      <c r="D100" t="s">
        <v>224</v>
      </c>
      <c r="E100" s="3">
        <v>51.407620000000001</v>
      </c>
      <c r="F100" s="3">
        <v>0.64695000000000003</v>
      </c>
      <c r="G100">
        <v>8</v>
      </c>
      <c r="H100" t="s">
        <v>81</v>
      </c>
      <c r="I100">
        <v>880</v>
      </c>
    </row>
    <row r="101" spans="1:9" ht="15" customHeight="1" x14ac:dyDescent="0.2">
      <c r="A101" s="7">
        <v>45235</v>
      </c>
      <c r="B101" t="s">
        <v>27</v>
      </c>
      <c r="C101" t="s">
        <v>61</v>
      </c>
      <c r="D101" t="s">
        <v>224</v>
      </c>
      <c r="E101" s="3">
        <v>51.407620000000001</v>
      </c>
      <c r="F101" s="3">
        <v>0.64695000000000003</v>
      </c>
      <c r="G101">
        <v>8</v>
      </c>
      <c r="H101" t="s">
        <v>82</v>
      </c>
      <c r="I101">
        <v>280</v>
      </c>
    </row>
    <row r="102" spans="1:9" ht="15" customHeight="1" x14ac:dyDescent="0.2">
      <c r="A102" s="7" t="s">
        <v>86</v>
      </c>
      <c r="B102" t="s">
        <v>27</v>
      </c>
      <c r="C102" t="s">
        <v>55</v>
      </c>
      <c r="D102" t="s">
        <v>230</v>
      </c>
      <c r="E102" s="3">
        <v>51.409329999999997</v>
      </c>
      <c r="F102" s="3">
        <v>0.64137999999999995</v>
      </c>
      <c r="G102">
        <v>4</v>
      </c>
      <c r="H102" t="s">
        <v>79</v>
      </c>
      <c r="I102">
        <v>320</v>
      </c>
    </row>
    <row r="103" spans="1:9" ht="15" customHeight="1" x14ac:dyDescent="0.2">
      <c r="A103" s="7" t="s">
        <v>86</v>
      </c>
      <c r="B103" t="s">
        <v>27</v>
      </c>
      <c r="C103" t="s">
        <v>55</v>
      </c>
      <c r="D103" t="s">
        <v>230</v>
      </c>
      <c r="E103" s="3">
        <v>51.409329999999997</v>
      </c>
      <c r="F103" s="3">
        <v>0.64137999999999995</v>
      </c>
      <c r="G103">
        <v>4</v>
      </c>
      <c r="H103" t="s">
        <v>80</v>
      </c>
      <c r="I103">
        <v>780</v>
      </c>
    </row>
    <row r="104" spans="1:9" ht="15" customHeight="1" x14ac:dyDescent="0.2">
      <c r="A104" s="7" t="s">
        <v>86</v>
      </c>
      <c r="B104" t="s">
        <v>27</v>
      </c>
      <c r="C104" t="s">
        <v>55</v>
      </c>
      <c r="D104" t="s">
        <v>230</v>
      </c>
      <c r="E104" s="3">
        <v>51.409329999999997</v>
      </c>
      <c r="F104" s="3">
        <v>0.64137999999999995</v>
      </c>
      <c r="G104">
        <v>4</v>
      </c>
      <c r="H104" t="s">
        <v>81</v>
      </c>
      <c r="I104">
        <v>490</v>
      </c>
    </row>
    <row r="105" spans="1:9" ht="15" customHeight="1" x14ac:dyDescent="0.2">
      <c r="A105" s="7" t="s">
        <v>86</v>
      </c>
      <c r="B105" t="s">
        <v>27</v>
      </c>
      <c r="C105" t="s">
        <v>55</v>
      </c>
      <c r="D105" t="s">
        <v>230</v>
      </c>
      <c r="E105" s="3">
        <v>51.409329999999997</v>
      </c>
      <c r="F105" s="3">
        <v>0.64137999999999995</v>
      </c>
      <c r="G105">
        <v>4</v>
      </c>
      <c r="H105" t="s">
        <v>82</v>
      </c>
      <c r="I105">
        <v>770</v>
      </c>
    </row>
    <row r="106" spans="1:9" ht="15" customHeight="1" x14ac:dyDescent="0.2">
      <c r="A106" s="7" t="s">
        <v>86</v>
      </c>
      <c r="B106" t="s">
        <v>27</v>
      </c>
      <c r="C106" t="s">
        <v>55</v>
      </c>
      <c r="D106" t="s">
        <v>226</v>
      </c>
      <c r="E106" s="3">
        <v>51.410400000000003</v>
      </c>
      <c r="F106" s="3">
        <v>0.64176999999999995</v>
      </c>
      <c r="G106">
        <v>5</v>
      </c>
      <c r="H106" t="s">
        <v>79</v>
      </c>
      <c r="I106">
        <v>900</v>
      </c>
    </row>
    <row r="107" spans="1:9" ht="15" customHeight="1" x14ac:dyDescent="0.2">
      <c r="A107" s="7" t="s">
        <v>86</v>
      </c>
      <c r="B107" t="s">
        <v>27</v>
      </c>
      <c r="C107" t="s">
        <v>55</v>
      </c>
      <c r="D107" t="s">
        <v>226</v>
      </c>
      <c r="E107" s="3">
        <v>51.410400000000003</v>
      </c>
      <c r="F107" s="3">
        <v>0.64176999999999995</v>
      </c>
      <c r="G107">
        <v>5</v>
      </c>
      <c r="H107" t="s">
        <v>80</v>
      </c>
      <c r="I107">
        <v>500</v>
      </c>
    </row>
    <row r="108" spans="1:9" ht="15" customHeight="1" x14ac:dyDescent="0.2">
      <c r="A108" s="7" t="s">
        <v>86</v>
      </c>
      <c r="B108" t="s">
        <v>27</v>
      </c>
      <c r="C108" t="s">
        <v>55</v>
      </c>
      <c r="D108" t="s">
        <v>226</v>
      </c>
      <c r="E108" s="3">
        <v>51.410400000000003</v>
      </c>
      <c r="F108" s="3">
        <v>0.64176999999999995</v>
      </c>
      <c r="G108">
        <v>5</v>
      </c>
      <c r="H108" t="s">
        <v>81</v>
      </c>
      <c r="I108">
        <v>200</v>
      </c>
    </row>
    <row r="109" spans="1:9" ht="15" customHeight="1" x14ac:dyDescent="0.2">
      <c r="A109" s="7" t="s">
        <v>86</v>
      </c>
      <c r="B109" t="s">
        <v>27</v>
      </c>
      <c r="C109" t="s">
        <v>55</v>
      </c>
      <c r="D109" t="s">
        <v>226</v>
      </c>
      <c r="E109" s="3">
        <v>51.410400000000003</v>
      </c>
      <c r="F109" s="3">
        <v>0.64176999999999995</v>
      </c>
      <c r="G109">
        <v>5</v>
      </c>
      <c r="H109" t="s">
        <v>82</v>
      </c>
      <c r="I109">
        <v>710</v>
      </c>
    </row>
    <row r="110" spans="1:9" ht="15" customHeight="1" x14ac:dyDescent="0.2">
      <c r="A110" s="7" t="s">
        <v>86</v>
      </c>
      <c r="B110" t="s">
        <v>27</v>
      </c>
      <c r="C110" t="s">
        <v>55</v>
      </c>
      <c r="D110" t="s">
        <v>227</v>
      </c>
      <c r="E110" s="3">
        <v>51.410290000000003</v>
      </c>
      <c r="F110" s="3">
        <v>0.64031000000000005</v>
      </c>
      <c r="G110">
        <v>7</v>
      </c>
      <c r="H110" t="s">
        <v>79</v>
      </c>
      <c r="I110">
        <v>500</v>
      </c>
    </row>
    <row r="111" spans="1:9" ht="15" customHeight="1" x14ac:dyDescent="0.2">
      <c r="A111" s="7" t="s">
        <v>86</v>
      </c>
      <c r="B111" t="s">
        <v>27</v>
      </c>
      <c r="C111" t="s">
        <v>55</v>
      </c>
      <c r="D111" t="s">
        <v>227</v>
      </c>
      <c r="E111" s="3">
        <v>51.410290000000003</v>
      </c>
      <c r="F111" s="3">
        <v>0.64031000000000005</v>
      </c>
      <c r="G111">
        <v>7</v>
      </c>
      <c r="H111" t="s">
        <v>80</v>
      </c>
      <c r="I111">
        <v>910</v>
      </c>
    </row>
    <row r="112" spans="1:9" ht="15" customHeight="1" x14ac:dyDescent="0.2">
      <c r="A112" s="7" t="s">
        <v>86</v>
      </c>
      <c r="B112" t="s">
        <v>27</v>
      </c>
      <c r="C112" t="s">
        <v>55</v>
      </c>
      <c r="D112" t="s">
        <v>227</v>
      </c>
      <c r="E112" s="3">
        <v>51.410290000000003</v>
      </c>
      <c r="F112" s="3">
        <v>0.64031000000000005</v>
      </c>
      <c r="G112">
        <v>7</v>
      </c>
      <c r="H112" t="s">
        <v>81</v>
      </c>
      <c r="I112">
        <v>340</v>
      </c>
    </row>
    <row r="113" spans="1:9" ht="15" customHeight="1" x14ac:dyDescent="0.2">
      <c r="A113" s="7" t="s">
        <v>86</v>
      </c>
      <c r="B113" t="s">
        <v>27</v>
      </c>
      <c r="C113" t="s">
        <v>55</v>
      </c>
      <c r="D113" t="s">
        <v>227</v>
      </c>
      <c r="E113" s="3">
        <v>51.410290000000003</v>
      </c>
      <c r="F113" s="3">
        <v>0.64031000000000005</v>
      </c>
      <c r="G113">
        <v>7</v>
      </c>
      <c r="H113" t="s">
        <v>82</v>
      </c>
      <c r="I113">
        <v>90</v>
      </c>
    </row>
    <row r="114" spans="1:9" ht="15" customHeight="1" x14ac:dyDescent="0.2">
      <c r="A114" s="7">
        <v>45049</v>
      </c>
      <c r="B114" t="s">
        <v>17</v>
      </c>
      <c r="C114" t="s">
        <v>61</v>
      </c>
      <c r="D114" t="s">
        <v>188</v>
      </c>
      <c r="E114" s="3">
        <v>51.421660000000003</v>
      </c>
      <c r="F114" s="3">
        <v>0.23791999999999999</v>
      </c>
      <c r="G114">
        <v>6</v>
      </c>
      <c r="H114" t="s">
        <v>79</v>
      </c>
      <c r="I114">
        <v>190</v>
      </c>
    </row>
    <row r="115" spans="1:9" ht="15" customHeight="1" x14ac:dyDescent="0.2">
      <c r="A115" s="7">
        <v>45049</v>
      </c>
      <c r="B115" t="s">
        <v>17</v>
      </c>
      <c r="C115" t="s">
        <v>61</v>
      </c>
      <c r="D115" t="s">
        <v>188</v>
      </c>
      <c r="E115" s="3">
        <v>51.421660000000003</v>
      </c>
      <c r="F115" s="3">
        <v>0.23791999999999999</v>
      </c>
      <c r="G115">
        <v>6</v>
      </c>
      <c r="H115" t="s">
        <v>80</v>
      </c>
      <c r="I115">
        <v>430</v>
      </c>
    </row>
    <row r="116" spans="1:9" ht="15" customHeight="1" x14ac:dyDescent="0.2">
      <c r="A116" s="7">
        <v>45049</v>
      </c>
      <c r="B116" t="s">
        <v>17</v>
      </c>
      <c r="C116" t="s">
        <v>61</v>
      </c>
      <c r="D116" t="s">
        <v>188</v>
      </c>
      <c r="E116" s="3">
        <v>51.421660000000003</v>
      </c>
      <c r="F116" s="3">
        <v>0.23791999999999999</v>
      </c>
      <c r="G116">
        <v>6</v>
      </c>
      <c r="H116" t="s">
        <v>81</v>
      </c>
      <c r="I116">
        <v>530</v>
      </c>
    </row>
    <row r="117" spans="1:9" ht="15" customHeight="1" x14ac:dyDescent="0.2">
      <c r="A117" s="7">
        <v>45049</v>
      </c>
      <c r="B117" t="s">
        <v>17</v>
      </c>
      <c r="C117" t="s">
        <v>61</v>
      </c>
      <c r="D117" t="s">
        <v>188</v>
      </c>
      <c r="E117" s="3">
        <v>51.421660000000003</v>
      </c>
      <c r="F117" s="3">
        <v>0.23791999999999999</v>
      </c>
      <c r="G117">
        <v>6</v>
      </c>
      <c r="H117" t="s">
        <v>82</v>
      </c>
      <c r="I117">
        <v>15</v>
      </c>
    </row>
    <row r="118" spans="1:9" ht="15" customHeight="1" x14ac:dyDescent="0.2">
      <c r="A118" s="7">
        <v>45049</v>
      </c>
      <c r="B118" t="s">
        <v>17</v>
      </c>
      <c r="C118" t="s">
        <v>61</v>
      </c>
      <c r="D118" t="s">
        <v>189</v>
      </c>
      <c r="E118" s="3">
        <v>51.470709999999997</v>
      </c>
      <c r="F118" s="3">
        <v>0.23726</v>
      </c>
      <c r="G118">
        <v>3</v>
      </c>
      <c r="H118" t="s">
        <v>79</v>
      </c>
      <c r="I118">
        <v>560</v>
      </c>
    </row>
    <row r="119" spans="1:9" ht="15" customHeight="1" x14ac:dyDescent="0.2">
      <c r="A119" s="7">
        <v>45049</v>
      </c>
      <c r="B119" t="s">
        <v>17</v>
      </c>
      <c r="C119" t="s">
        <v>61</v>
      </c>
      <c r="D119" t="s">
        <v>189</v>
      </c>
      <c r="E119" s="3">
        <v>51.470709999999997</v>
      </c>
      <c r="F119" s="3">
        <v>0.23726</v>
      </c>
      <c r="G119">
        <v>3</v>
      </c>
      <c r="H119" t="s">
        <v>80</v>
      </c>
      <c r="I119">
        <v>2680</v>
      </c>
    </row>
    <row r="120" spans="1:9" ht="15" customHeight="1" x14ac:dyDescent="0.2">
      <c r="A120" s="7">
        <v>45049</v>
      </c>
      <c r="B120" t="s">
        <v>17</v>
      </c>
      <c r="C120" t="s">
        <v>61</v>
      </c>
      <c r="D120" t="s">
        <v>189</v>
      </c>
      <c r="E120" s="3">
        <v>51.470709999999997</v>
      </c>
      <c r="F120" s="3">
        <v>0.23726</v>
      </c>
      <c r="G120">
        <v>3</v>
      </c>
      <c r="H120" t="s">
        <v>81</v>
      </c>
      <c r="I120">
        <v>780</v>
      </c>
    </row>
    <row r="121" spans="1:9" ht="15" customHeight="1" x14ac:dyDescent="0.2">
      <c r="A121" s="7">
        <v>45049</v>
      </c>
      <c r="B121" t="s">
        <v>17</v>
      </c>
      <c r="C121" t="s">
        <v>61</v>
      </c>
      <c r="D121" t="s">
        <v>189</v>
      </c>
      <c r="E121" s="3">
        <v>51.470709999999997</v>
      </c>
      <c r="F121" s="3">
        <v>0.23726</v>
      </c>
      <c r="G121">
        <v>3</v>
      </c>
      <c r="H121" t="s">
        <v>82</v>
      </c>
      <c r="I121">
        <v>5</v>
      </c>
    </row>
    <row r="122" spans="1:9" ht="15" customHeight="1" x14ac:dyDescent="0.2">
      <c r="A122" s="7">
        <v>45049</v>
      </c>
      <c r="B122" t="s">
        <v>17</v>
      </c>
      <c r="C122" t="s">
        <v>61</v>
      </c>
      <c r="D122" t="s">
        <v>187</v>
      </c>
      <c r="E122" s="3">
        <v>51.471170000000001</v>
      </c>
      <c r="F122" s="3">
        <v>0.23616000000000001</v>
      </c>
      <c r="G122">
        <v>3</v>
      </c>
      <c r="H122" t="s">
        <v>79</v>
      </c>
      <c r="I122">
        <v>2550</v>
      </c>
    </row>
    <row r="123" spans="1:9" ht="15" customHeight="1" x14ac:dyDescent="0.2">
      <c r="A123" s="7">
        <v>45049</v>
      </c>
      <c r="B123" t="s">
        <v>17</v>
      </c>
      <c r="C123" t="s">
        <v>61</v>
      </c>
      <c r="D123" t="s">
        <v>187</v>
      </c>
      <c r="E123" s="3">
        <v>51.471170000000001</v>
      </c>
      <c r="F123" s="3">
        <v>0.23616000000000001</v>
      </c>
      <c r="G123">
        <v>3</v>
      </c>
      <c r="H123" t="s">
        <v>80</v>
      </c>
      <c r="I123">
        <v>1140</v>
      </c>
    </row>
    <row r="124" spans="1:9" ht="15" customHeight="1" x14ac:dyDescent="0.2">
      <c r="A124" s="7">
        <v>45049</v>
      </c>
      <c r="B124" t="s">
        <v>17</v>
      </c>
      <c r="C124" t="s">
        <v>61</v>
      </c>
      <c r="D124" t="s">
        <v>187</v>
      </c>
      <c r="E124" s="3">
        <v>51.471170000000001</v>
      </c>
      <c r="F124" s="3">
        <v>0.23616000000000001</v>
      </c>
      <c r="G124">
        <v>3</v>
      </c>
      <c r="H124" t="s">
        <v>81</v>
      </c>
      <c r="I124">
        <v>630</v>
      </c>
    </row>
    <row r="125" spans="1:9" ht="15" customHeight="1" x14ac:dyDescent="0.2">
      <c r="A125" s="7">
        <v>45049</v>
      </c>
      <c r="B125" t="s">
        <v>17</v>
      </c>
      <c r="C125" t="s">
        <v>61</v>
      </c>
      <c r="D125" t="s">
        <v>187</v>
      </c>
      <c r="E125" s="3">
        <v>51.471170000000001</v>
      </c>
      <c r="F125" s="3">
        <v>0.23616000000000001</v>
      </c>
      <c r="G125">
        <v>3</v>
      </c>
      <c r="H125" t="s">
        <v>82</v>
      </c>
      <c r="I125">
        <v>380</v>
      </c>
    </row>
    <row r="126" spans="1:9" ht="15" customHeight="1" x14ac:dyDescent="0.2">
      <c r="A126" s="7">
        <v>45049</v>
      </c>
      <c r="B126" t="s">
        <v>17</v>
      </c>
      <c r="C126" t="s">
        <v>61</v>
      </c>
      <c r="D126" t="s">
        <v>185</v>
      </c>
      <c r="E126" s="3">
        <v>51.47092</v>
      </c>
      <c r="F126" s="3">
        <v>0.2351</v>
      </c>
      <c r="G126">
        <v>4</v>
      </c>
      <c r="H126" t="s">
        <v>79</v>
      </c>
      <c r="I126">
        <v>8</v>
      </c>
    </row>
    <row r="127" spans="1:9" ht="15" customHeight="1" x14ac:dyDescent="0.2">
      <c r="A127" s="7">
        <v>45049</v>
      </c>
      <c r="B127" t="s">
        <v>17</v>
      </c>
      <c r="C127" t="s">
        <v>61</v>
      </c>
      <c r="D127" t="s">
        <v>185</v>
      </c>
      <c r="E127" s="3">
        <v>51.47092</v>
      </c>
      <c r="F127" s="3">
        <v>0.2351</v>
      </c>
      <c r="G127">
        <v>4</v>
      </c>
      <c r="H127" t="s">
        <v>80</v>
      </c>
      <c r="I127">
        <v>245</v>
      </c>
    </row>
    <row r="128" spans="1:9" ht="15" customHeight="1" x14ac:dyDescent="0.2">
      <c r="A128" s="7">
        <v>45049</v>
      </c>
      <c r="B128" t="s">
        <v>17</v>
      </c>
      <c r="C128" t="s">
        <v>61</v>
      </c>
      <c r="D128" t="s">
        <v>185</v>
      </c>
      <c r="E128" s="3">
        <v>51.47092</v>
      </c>
      <c r="F128" s="3">
        <v>0.2351</v>
      </c>
      <c r="G128">
        <v>4</v>
      </c>
      <c r="H128" t="s">
        <v>81</v>
      </c>
      <c r="I128">
        <v>350</v>
      </c>
    </row>
    <row r="129" spans="1:9" ht="15" customHeight="1" x14ac:dyDescent="0.2">
      <c r="A129" s="7">
        <v>45049</v>
      </c>
      <c r="B129" t="s">
        <v>17</v>
      </c>
      <c r="C129" t="s">
        <v>61</v>
      </c>
      <c r="D129" t="s">
        <v>185</v>
      </c>
      <c r="E129" s="3">
        <v>51.47092</v>
      </c>
      <c r="F129" s="3">
        <v>0.2351</v>
      </c>
      <c r="G129">
        <v>4</v>
      </c>
      <c r="H129" t="s">
        <v>82</v>
      </c>
      <c r="I129">
        <v>675</v>
      </c>
    </row>
    <row r="130" spans="1:9" ht="15" customHeight="1" x14ac:dyDescent="0.2">
      <c r="A130" s="7">
        <v>45049</v>
      </c>
      <c r="B130" t="s">
        <v>17</v>
      </c>
      <c r="C130" t="s">
        <v>61</v>
      </c>
      <c r="D130" t="s">
        <v>184</v>
      </c>
      <c r="E130" s="3">
        <v>51.470649999999999</v>
      </c>
      <c r="F130" s="3">
        <v>0.23363</v>
      </c>
      <c r="G130">
        <v>3</v>
      </c>
      <c r="H130" t="s">
        <v>79</v>
      </c>
      <c r="I130">
        <v>1205</v>
      </c>
    </row>
    <row r="131" spans="1:9" ht="15" customHeight="1" x14ac:dyDescent="0.2">
      <c r="A131" s="7">
        <v>45049</v>
      </c>
      <c r="B131" t="s">
        <v>17</v>
      </c>
      <c r="C131" t="s">
        <v>61</v>
      </c>
      <c r="D131" t="s">
        <v>184</v>
      </c>
      <c r="E131" s="3">
        <v>51.470649999999999</v>
      </c>
      <c r="F131" s="3">
        <v>0.23363</v>
      </c>
      <c r="G131">
        <v>3</v>
      </c>
      <c r="H131" t="s">
        <v>80</v>
      </c>
      <c r="I131">
        <v>1020</v>
      </c>
    </row>
    <row r="132" spans="1:9" ht="15" customHeight="1" x14ac:dyDescent="0.2">
      <c r="A132" s="7">
        <v>45049</v>
      </c>
      <c r="B132" t="s">
        <v>17</v>
      </c>
      <c r="C132" t="s">
        <v>61</v>
      </c>
      <c r="D132" t="s">
        <v>184</v>
      </c>
      <c r="E132" s="3">
        <v>51.470649999999999</v>
      </c>
      <c r="F132" s="3">
        <v>0.23363</v>
      </c>
      <c r="G132">
        <v>3</v>
      </c>
      <c r="H132" t="s">
        <v>81</v>
      </c>
      <c r="I132">
        <v>410</v>
      </c>
    </row>
    <row r="133" spans="1:9" ht="15" customHeight="1" x14ac:dyDescent="0.2">
      <c r="A133" s="7">
        <v>45049</v>
      </c>
      <c r="B133" t="s">
        <v>17</v>
      </c>
      <c r="C133" t="s">
        <v>61</v>
      </c>
      <c r="D133" t="s">
        <v>184</v>
      </c>
      <c r="E133" s="3">
        <v>51.470649999999999</v>
      </c>
      <c r="F133" s="3">
        <v>0.23363</v>
      </c>
      <c r="G133">
        <v>3</v>
      </c>
      <c r="H133" t="s">
        <v>82</v>
      </c>
      <c r="I133">
        <v>50</v>
      </c>
    </row>
    <row r="134" spans="1:9" ht="15" customHeight="1" x14ac:dyDescent="0.2">
      <c r="A134" s="7">
        <v>45049</v>
      </c>
      <c r="B134" t="s">
        <v>17</v>
      </c>
      <c r="C134" t="s">
        <v>61</v>
      </c>
      <c r="D134" t="s">
        <v>186</v>
      </c>
      <c r="E134" s="3">
        <v>51.470170000000003</v>
      </c>
      <c r="F134" s="3">
        <v>0.23432</v>
      </c>
      <c r="G134">
        <v>3</v>
      </c>
      <c r="H134" t="s">
        <v>79</v>
      </c>
      <c r="I134">
        <v>15</v>
      </c>
    </row>
    <row r="135" spans="1:9" ht="15" customHeight="1" x14ac:dyDescent="0.2">
      <c r="A135" s="7">
        <v>45049</v>
      </c>
      <c r="B135" t="s">
        <v>17</v>
      </c>
      <c r="C135" t="s">
        <v>61</v>
      </c>
      <c r="D135" t="s">
        <v>186</v>
      </c>
      <c r="E135" s="3">
        <v>51.470170000000003</v>
      </c>
      <c r="F135" s="3">
        <v>0.23432</v>
      </c>
      <c r="G135">
        <v>3</v>
      </c>
      <c r="H135" t="s">
        <v>80</v>
      </c>
      <c r="I135">
        <v>190</v>
      </c>
    </row>
    <row r="136" spans="1:9" ht="15" customHeight="1" x14ac:dyDescent="0.2">
      <c r="A136" s="7">
        <v>45049</v>
      </c>
      <c r="B136" t="s">
        <v>17</v>
      </c>
      <c r="C136" t="s">
        <v>61</v>
      </c>
      <c r="D136" t="s">
        <v>186</v>
      </c>
      <c r="E136" s="3">
        <v>51.470170000000003</v>
      </c>
      <c r="F136" s="3">
        <v>0.23432</v>
      </c>
      <c r="G136">
        <v>3</v>
      </c>
      <c r="H136" t="s">
        <v>81</v>
      </c>
      <c r="I136">
        <v>440</v>
      </c>
    </row>
    <row r="137" spans="1:9" ht="15" customHeight="1" x14ac:dyDescent="0.2">
      <c r="A137" s="7">
        <v>45049</v>
      </c>
      <c r="B137" t="s">
        <v>17</v>
      </c>
      <c r="C137" t="s">
        <v>61</v>
      </c>
      <c r="D137" t="s">
        <v>186</v>
      </c>
      <c r="E137" s="3">
        <v>51.470170000000003</v>
      </c>
      <c r="F137" s="3">
        <v>0.23432</v>
      </c>
      <c r="G137">
        <v>3</v>
      </c>
      <c r="H137" t="s">
        <v>82</v>
      </c>
      <c r="I137">
        <v>350</v>
      </c>
    </row>
    <row r="138" spans="1:9" ht="15" customHeight="1" x14ac:dyDescent="0.2">
      <c r="A138" s="7">
        <v>45049</v>
      </c>
      <c r="B138" t="s">
        <v>17</v>
      </c>
      <c r="C138" t="s">
        <v>61</v>
      </c>
      <c r="D138" t="s">
        <v>190</v>
      </c>
      <c r="E138" s="3">
        <v>51.469650000000001</v>
      </c>
      <c r="F138" s="3">
        <v>0.23580000000000001</v>
      </c>
      <c r="G138">
        <v>3</v>
      </c>
      <c r="H138" t="s">
        <v>79</v>
      </c>
      <c r="I138">
        <v>690</v>
      </c>
    </row>
    <row r="139" spans="1:9" ht="15" customHeight="1" x14ac:dyDescent="0.2">
      <c r="A139" s="7">
        <v>45049</v>
      </c>
      <c r="B139" t="s">
        <v>17</v>
      </c>
      <c r="C139" t="s">
        <v>61</v>
      </c>
      <c r="D139" t="s">
        <v>190</v>
      </c>
      <c r="E139" s="3">
        <v>51.469650000000001</v>
      </c>
      <c r="F139" s="3">
        <v>0.23580000000000001</v>
      </c>
      <c r="G139">
        <v>3</v>
      </c>
      <c r="H139" t="s">
        <v>80</v>
      </c>
      <c r="I139">
        <v>595</v>
      </c>
    </row>
    <row r="140" spans="1:9" ht="15" customHeight="1" x14ac:dyDescent="0.2">
      <c r="A140" s="7">
        <v>45049</v>
      </c>
      <c r="B140" t="s">
        <v>17</v>
      </c>
      <c r="C140" t="s">
        <v>61</v>
      </c>
      <c r="D140" t="s">
        <v>190</v>
      </c>
      <c r="E140" s="3">
        <v>51.469650000000001</v>
      </c>
      <c r="F140" s="3">
        <v>0.23580000000000001</v>
      </c>
      <c r="G140">
        <v>3</v>
      </c>
      <c r="H140" t="s">
        <v>81</v>
      </c>
      <c r="I140">
        <v>680</v>
      </c>
    </row>
    <row r="141" spans="1:9" ht="15" customHeight="1" x14ac:dyDescent="0.2">
      <c r="A141" s="7">
        <v>45049</v>
      </c>
      <c r="B141" t="s">
        <v>17</v>
      </c>
      <c r="C141" t="s">
        <v>61</v>
      </c>
      <c r="D141" t="s">
        <v>190</v>
      </c>
      <c r="E141" s="3">
        <v>51.469650000000001</v>
      </c>
      <c r="F141" s="3">
        <v>0.23580000000000001</v>
      </c>
      <c r="G141">
        <v>3</v>
      </c>
      <c r="H141" t="s">
        <v>82</v>
      </c>
      <c r="I141">
        <v>30</v>
      </c>
    </row>
    <row r="142" spans="1:9" ht="15" customHeight="1" x14ac:dyDescent="0.2">
      <c r="A142" s="7">
        <v>45049</v>
      </c>
      <c r="B142" t="s">
        <v>17</v>
      </c>
      <c r="C142" t="s">
        <v>61</v>
      </c>
      <c r="D142" t="s">
        <v>191</v>
      </c>
      <c r="E142" s="3">
        <v>51.469589999999997</v>
      </c>
      <c r="F142" s="3">
        <v>0.23741000000000001</v>
      </c>
      <c r="G142">
        <v>3</v>
      </c>
      <c r="H142" t="s">
        <v>79</v>
      </c>
      <c r="I142">
        <v>12</v>
      </c>
    </row>
    <row r="143" spans="1:9" ht="15" customHeight="1" x14ac:dyDescent="0.2">
      <c r="A143" s="7">
        <v>45049</v>
      </c>
      <c r="B143" t="s">
        <v>17</v>
      </c>
      <c r="C143" t="s">
        <v>61</v>
      </c>
      <c r="D143" t="s">
        <v>191</v>
      </c>
      <c r="E143" s="3">
        <v>51.469589999999997</v>
      </c>
      <c r="F143" s="3">
        <v>0.23741000000000001</v>
      </c>
      <c r="G143">
        <v>3</v>
      </c>
      <c r="H143" t="s">
        <v>80</v>
      </c>
      <c r="I143">
        <v>460</v>
      </c>
    </row>
    <row r="144" spans="1:9" ht="15" customHeight="1" x14ac:dyDescent="0.2">
      <c r="A144" s="7">
        <v>45049</v>
      </c>
      <c r="B144" t="s">
        <v>17</v>
      </c>
      <c r="C144" t="s">
        <v>61</v>
      </c>
      <c r="D144" t="s">
        <v>191</v>
      </c>
      <c r="E144" s="3">
        <v>51.469589999999997</v>
      </c>
      <c r="F144" s="3">
        <v>0.23741000000000001</v>
      </c>
      <c r="G144">
        <v>3</v>
      </c>
      <c r="H144" t="s">
        <v>81</v>
      </c>
      <c r="I144">
        <v>675</v>
      </c>
    </row>
    <row r="145" spans="1:9" ht="15" customHeight="1" x14ac:dyDescent="0.2">
      <c r="A145" s="7">
        <v>45049</v>
      </c>
      <c r="B145" t="s">
        <v>17</v>
      </c>
      <c r="C145" t="s">
        <v>61</v>
      </c>
      <c r="D145" t="s">
        <v>191</v>
      </c>
      <c r="E145" s="3">
        <v>51.469589999999997</v>
      </c>
      <c r="F145" s="3">
        <v>0.23741000000000001</v>
      </c>
      <c r="G145">
        <v>3</v>
      </c>
      <c r="H145" t="s">
        <v>82</v>
      </c>
      <c r="I145">
        <v>715</v>
      </c>
    </row>
    <row r="146" spans="1:9" ht="15" customHeight="1" x14ac:dyDescent="0.2">
      <c r="A146" s="7">
        <v>45049</v>
      </c>
      <c r="B146" t="s">
        <v>17</v>
      </c>
      <c r="C146" t="s">
        <v>61</v>
      </c>
      <c r="D146" t="s">
        <v>192</v>
      </c>
      <c r="E146" s="3">
        <v>51.468910000000001</v>
      </c>
      <c r="F146" s="3">
        <v>0.23726</v>
      </c>
      <c r="G146">
        <v>3</v>
      </c>
      <c r="H146" t="s">
        <v>79</v>
      </c>
      <c r="I146">
        <v>80</v>
      </c>
    </row>
    <row r="147" spans="1:9" ht="15" customHeight="1" x14ac:dyDescent="0.2">
      <c r="A147" s="7">
        <v>45049</v>
      </c>
      <c r="B147" t="s">
        <v>17</v>
      </c>
      <c r="C147" t="s">
        <v>61</v>
      </c>
      <c r="D147" t="s">
        <v>192</v>
      </c>
      <c r="E147" s="3">
        <v>51.468910000000001</v>
      </c>
      <c r="F147" s="3">
        <v>0.23726</v>
      </c>
      <c r="G147">
        <v>3</v>
      </c>
      <c r="H147" t="s">
        <v>80</v>
      </c>
      <c r="I147">
        <v>2050</v>
      </c>
    </row>
    <row r="148" spans="1:9" ht="15" customHeight="1" x14ac:dyDescent="0.2">
      <c r="A148" s="7">
        <v>45049</v>
      </c>
      <c r="B148" t="s">
        <v>17</v>
      </c>
      <c r="C148" t="s">
        <v>61</v>
      </c>
      <c r="D148" t="s">
        <v>192</v>
      </c>
      <c r="E148" s="3">
        <v>51.468910000000001</v>
      </c>
      <c r="F148" s="3">
        <v>0.23726</v>
      </c>
      <c r="G148">
        <v>3</v>
      </c>
      <c r="H148" t="s">
        <v>81</v>
      </c>
      <c r="I148">
        <v>820</v>
      </c>
    </row>
    <row r="149" spans="1:9" ht="15" customHeight="1" x14ac:dyDescent="0.2">
      <c r="A149" s="7">
        <v>45049</v>
      </c>
      <c r="B149" t="s">
        <v>17</v>
      </c>
      <c r="C149" t="s">
        <v>61</v>
      </c>
      <c r="D149" t="s">
        <v>192</v>
      </c>
      <c r="E149" s="3">
        <v>51.468910000000001</v>
      </c>
      <c r="F149" s="3">
        <v>0.23726</v>
      </c>
      <c r="G149">
        <v>3</v>
      </c>
      <c r="H149" t="s">
        <v>82</v>
      </c>
      <c r="I149">
        <v>940</v>
      </c>
    </row>
    <row r="150" spans="1:9" ht="15" customHeight="1" x14ac:dyDescent="0.2">
      <c r="A150" s="7">
        <v>45049</v>
      </c>
      <c r="B150" t="s">
        <v>17</v>
      </c>
      <c r="C150" t="s">
        <v>61</v>
      </c>
      <c r="D150" t="s">
        <v>195</v>
      </c>
      <c r="E150" s="3">
        <v>51.466990000000003</v>
      </c>
      <c r="F150" s="3">
        <v>0.24168999999999999</v>
      </c>
      <c r="G150">
        <v>3</v>
      </c>
      <c r="H150" t="s">
        <v>79</v>
      </c>
      <c r="I150">
        <v>990</v>
      </c>
    </row>
    <row r="151" spans="1:9" ht="15" customHeight="1" x14ac:dyDescent="0.2">
      <c r="A151" s="7">
        <v>45049</v>
      </c>
      <c r="B151" t="s">
        <v>17</v>
      </c>
      <c r="C151" t="s">
        <v>61</v>
      </c>
      <c r="D151" t="s">
        <v>195</v>
      </c>
      <c r="E151" s="3">
        <v>51.466990000000003</v>
      </c>
      <c r="F151" s="3">
        <v>0.24168999999999999</v>
      </c>
      <c r="G151">
        <v>3</v>
      </c>
      <c r="H151" t="s">
        <v>80</v>
      </c>
      <c r="I151">
        <v>980</v>
      </c>
    </row>
    <row r="152" spans="1:9" ht="15" customHeight="1" x14ac:dyDescent="0.2">
      <c r="A152" s="7">
        <v>45049</v>
      </c>
      <c r="B152" t="s">
        <v>17</v>
      </c>
      <c r="C152" t="s">
        <v>61</v>
      </c>
      <c r="D152" t="s">
        <v>195</v>
      </c>
      <c r="E152" s="3">
        <v>51.466990000000003</v>
      </c>
      <c r="F152" s="3">
        <v>0.24168999999999999</v>
      </c>
      <c r="G152">
        <v>3</v>
      </c>
      <c r="H152" t="s">
        <v>81</v>
      </c>
      <c r="I152">
        <v>100</v>
      </c>
    </row>
    <row r="153" spans="1:9" ht="15" customHeight="1" x14ac:dyDescent="0.2">
      <c r="A153" s="7">
        <v>45049</v>
      </c>
      <c r="B153" t="s">
        <v>17</v>
      </c>
      <c r="C153" t="s">
        <v>61</v>
      </c>
      <c r="D153" t="s">
        <v>195</v>
      </c>
      <c r="E153" s="3">
        <v>51.466990000000003</v>
      </c>
      <c r="F153" s="3">
        <v>0.24168999999999999</v>
      </c>
      <c r="G153">
        <v>3</v>
      </c>
      <c r="H153" t="s">
        <v>82</v>
      </c>
      <c r="I153">
        <v>2290</v>
      </c>
    </row>
    <row r="154" spans="1:9" ht="15" customHeight="1" x14ac:dyDescent="0.2">
      <c r="A154" s="7">
        <v>45048</v>
      </c>
      <c r="B154" t="s">
        <v>17</v>
      </c>
      <c r="C154" t="s">
        <v>18</v>
      </c>
      <c r="D154" t="s">
        <v>197</v>
      </c>
      <c r="E154" s="3">
        <v>51.468600000000002</v>
      </c>
      <c r="F154" s="3">
        <v>0.24451999999999999</v>
      </c>
      <c r="G154">
        <v>3</v>
      </c>
      <c r="H154" t="s">
        <v>79</v>
      </c>
      <c r="I154">
        <v>300</v>
      </c>
    </row>
    <row r="155" spans="1:9" ht="15" customHeight="1" x14ac:dyDescent="0.2">
      <c r="A155" s="7">
        <v>45048</v>
      </c>
      <c r="B155" t="s">
        <v>17</v>
      </c>
      <c r="C155" t="s">
        <v>18</v>
      </c>
      <c r="D155" t="s">
        <v>197</v>
      </c>
      <c r="E155" s="3">
        <v>51.468600000000002</v>
      </c>
      <c r="F155" s="3">
        <v>0.24451999999999999</v>
      </c>
      <c r="G155">
        <v>3</v>
      </c>
      <c r="H155" t="s">
        <v>80</v>
      </c>
      <c r="I155">
        <v>790</v>
      </c>
    </row>
    <row r="156" spans="1:9" ht="15" customHeight="1" x14ac:dyDescent="0.2">
      <c r="A156" s="7">
        <v>45048</v>
      </c>
      <c r="B156" t="s">
        <v>17</v>
      </c>
      <c r="C156" t="s">
        <v>18</v>
      </c>
      <c r="D156" t="s">
        <v>197</v>
      </c>
      <c r="E156" s="3">
        <v>51.468600000000002</v>
      </c>
      <c r="F156" s="3">
        <v>0.24451999999999999</v>
      </c>
      <c r="G156">
        <v>3</v>
      </c>
      <c r="H156" t="s">
        <v>81</v>
      </c>
      <c r="I156">
        <v>520</v>
      </c>
    </row>
    <row r="157" spans="1:9" ht="15" customHeight="1" x14ac:dyDescent="0.2">
      <c r="A157" s="7">
        <v>45048</v>
      </c>
      <c r="B157" t="s">
        <v>17</v>
      </c>
      <c r="C157" t="s">
        <v>18</v>
      </c>
      <c r="D157" t="s">
        <v>197</v>
      </c>
      <c r="E157" s="3">
        <v>51.468600000000002</v>
      </c>
      <c r="F157" s="3">
        <v>0.24451999999999999</v>
      </c>
      <c r="G157">
        <v>3</v>
      </c>
      <c r="H157" t="s">
        <v>82</v>
      </c>
      <c r="I157">
        <v>800</v>
      </c>
    </row>
    <row r="158" spans="1:9" ht="15" customHeight="1" x14ac:dyDescent="0.2">
      <c r="A158" s="7">
        <v>45048</v>
      </c>
      <c r="B158" t="s">
        <v>17</v>
      </c>
      <c r="C158" t="s">
        <v>18</v>
      </c>
      <c r="D158" t="s">
        <v>196</v>
      </c>
      <c r="E158" s="3">
        <v>51.468049999999998</v>
      </c>
      <c r="F158" s="3">
        <v>0.2429</v>
      </c>
      <c r="G158">
        <v>3</v>
      </c>
      <c r="H158" t="s">
        <v>79</v>
      </c>
      <c r="I158">
        <v>1030</v>
      </c>
    </row>
    <row r="159" spans="1:9" ht="15" customHeight="1" x14ac:dyDescent="0.2">
      <c r="A159" s="7">
        <v>45048</v>
      </c>
      <c r="B159" t="s">
        <v>17</v>
      </c>
      <c r="C159" t="s">
        <v>18</v>
      </c>
      <c r="D159" t="s">
        <v>196</v>
      </c>
      <c r="E159" s="3">
        <v>51.468049999999998</v>
      </c>
      <c r="F159" s="3">
        <v>0.2429</v>
      </c>
      <c r="G159">
        <v>3</v>
      </c>
      <c r="H159" t="s">
        <v>80</v>
      </c>
      <c r="I159">
        <v>540</v>
      </c>
    </row>
    <row r="160" spans="1:9" ht="15" customHeight="1" x14ac:dyDescent="0.2">
      <c r="A160" s="7">
        <v>45048</v>
      </c>
      <c r="B160" t="s">
        <v>17</v>
      </c>
      <c r="C160" t="s">
        <v>18</v>
      </c>
      <c r="D160" t="s">
        <v>196</v>
      </c>
      <c r="E160" s="3">
        <v>51.468049999999998</v>
      </c>
      <c r="F160" s="3">
        <v>0.2429</v>
      </c>
      <c r="G160">
        <v>3</v>
      </c>
      <c r="H160" t="s">
        <v>81</v>
      </c>
      <c r="I160">
        <v>900</v>
      </c>
    </row>
    <row r="161" spans="1:9" ht="15" customHeight="1" x14ac:dyDescent="0.2">
      <c r="A161" s="7">
        <v>45048</v>
      </c>
      <c r="B161" t="s">
        <v>17</v>
      </c>
      <c r="C161" t="s">
        <v>18</v>
      </c>
      <c r="D161" t="s">
        <v>196</v>
      </c>
      <c r="E161" s="3">
        <v>51.468049999999998</v>
      </c>
      <c r="F161" s="3">
        <v>0.2429</v>
      </c>
      <c r="G161">
        <v>3</v>
      </c>
      <c r="H161" t="s">
        <v>82</v>
      </c>
      <c r="I161">
        <v>1067</v>
      </c>
    </row>
    <row r="162" spans="1:9" ht="15" customHeight="1" x14ac:dyDescent="0.2">
      <c r="A162" s="7">
        <v>45048</v>
      </c>
      <c r="B162" t="s">
        <v>17</v>
      </c>
      <c r="C162" t="s">
        <v>18</v>
      </c>
      <c r="D162" t="s">
        <v>198</v>
      </c>
      <c r="E162" s="3">
        <v>51.467730000000003</v>
      </c>
      <c r="F162" s="3">
        <v>0.24432000000000001</v>
      </c>
      <c r="G162">
        <v>3</v>
      </c>
      <c r="H162" t="s">
        <v>79</v>
      </c>
      <c r="I162">
        <v>700</v>
      </c>
    </row>
    <row r="163" spans="1:9" ht="15" customHeight="1" x14ac:dyDescent="0.2">
      <c r="A163" s="7">
        <v>45048</v>
      </c>
      <c r="B163" t="s">
        <v>17</v>
      </c>
      <c r="C163" t="s">
        <v>18</v>
      </c>
      <c r="D163" t="s">
        <v>198</v>
      </c>
      <c r="E163" s="3">
        <v>51.467730000000003</v>
      </c>
      <c r="F163" s="3">
        <v>0.24432000000000001</v>
      </c>
      <c r="G163">
        <v>3</v>
      </c>
      <c r="H163" t="s">
        <v>80</v>
      </c>
      <c r="I163">
        <v>370</v>
      </c>
    </row>
    <row r="164" spans="1:9" ht="15" customHeight="1" x14ac:dyDescent="0.2">
      <c r="A164" s="7">
        <v>45048</v>
      </c>
      <c r="B164" t="s">
        <v>17</v>
      </c>
      <c r="C164" t="s">
        <v>18</v>
      </c>
      <c r="D164" t="s">
        <v>198</v>
      </c>
      <c r="E164" s="3">
        <v>51.467730000000003</v>
      </c>
      <c r="F164" s="3">
        <v>0.24432000000000001</v>
      </c>
      <c r="G164">
        <v>3</v>
      </c>
      <c r="H164" t="s">
        <v>81</v>
      </c>
      <c r="I164">
        <v>0</v>
      </c>
    </row>
    <row r="165" spans="1:9" ht="15" customHeight="1" x14ac:dyDescent="0.2">
      <c r="A165" s="7">
        <v>45048</v>
      </c>
      <c r="B165" t="s">
        <v>17</v>
      </c>
      <c r="C165" t="s">
        <v>18</v>
      </c>
      <c r="D165" t="s">
        <v>198</v>
      </c>
      <c r="E165" s="3">
        <v>51.467730000000003</v>
      </c>
      <c r="F165" s="3">
        <v>0.24432000000000001</v>
      </c>
      <c r="G165">
        <v>3</v>
      </c>
      <c r="H165" t="s">
        <v>82</v>
      </c>
      <c r="I165">
        <v>555</v>
      </c>
    </row>
    <row r="166" spans="1:9" ht="15" customHeight="1" x14ac:dyDescent="0.2">
      <c r="A166" s="7">
        <v>45049</v>
      </c>
      <c r="B166" t="s">
        <v>17</v>
      </c>
      <c r="C166" t="s">
        <v>61</v>
      </c>
      <c r="D166" t="s">
        <v>194</v>
      </c>
      <c r="E166" s="3">
        <v>51.467660000000002</v>
      </c>
      <c r="F166" s="3">
        <v>0.24176</v>
      </c>
      <c r="G166">
        <v>3</v>
      </c>
      <c r="H166" t="s">
        <v>79</v>
      </c>
      <c r="I166">
        <v>165</v>
      </c>
    </row>
    <row r="167" spans="1:9" ht="15" customHeight="1" x14ac:dyDescent="0.2">
      <c r="A167" s="7">
        <v>45049</v>
      </c>
      <c r="B167" t="s">
        <v>17</v>
      </c>
      <c r="C167" t="s">
        <v>61</v>
      </c>
      <c r="D167" t="s">
        <v>194</v>
      </c>
      <c r="E167" s="3">
        <v>51.467660000000002</v>
      </c>
      <c r="F167" s="3">
        <v>0.24176</v>
      </c>
      <c r="G167">
        <v>3</v>
      </c>
      <c r="H167" t="s">
        <v>80</v>
      </c>
      <c r="I167">
        <v>15</v>
      </c>
    </row>
    <row r="168" spans="1:9" ht="15" customHeight="1" x14ac:dyDescent="0.2">
      <c r="A168" s="7">
        <v>45049</v>
      </c>
      <c r="B168" t="s">
        <v>17</v>
      </c>
      <c r="C168" t="s">
        <v>61</v>
      </c>
      <c r="D168" t="s">
        <v>194</v>
      </c>
      <c r="E168" s="3">
        <v>51.467660000000002</v>
      </c>
      <c r="F168" s="3">
        <v>0.24176</v>
      </c>
      <c r="G168">
        <v>3</v>
      </c>
      <c r="H168" t="s">
        <v>81</v>
      </c>
      <c r="I168">
        <v>570</v>
      </c>
    </row>
    <row r="169" spans="1:9" ht="15" customHeight="1" x14ac:dyDescent="0.2">
      <c r="A169" s="7">
        <v>45049</v>
      </c>
      <c r="B169" t="s">
        <v>17</v>
      </c>
      <c r="C169" t="s">
        <v>61</v>
      </c>
      <c r="D169" t="s">
        <v>194</v>
      </c>
      <c r="E169" s="3">
        <v>51.467660000000002</v>
      </c>
      <c r="F169" s="3">
        <v>0.24176</v>
      </c>
      <c r="G169">
        <v>3</v>
      </c>
      <c r="H169" t="s">
        <v>82</v>
      </c>
      <c r="I169">
        <v>520</v>
      </c>
    </row>
    <row r="170" spans="1:9" ht="15" customHeight="1" x14ac:dyDescent="0.2">
      <c r="A170" s="7">
        <v>45049</v>
      </c>
      <c r="B170" t="s">
        <v>17</v>
      </c>
      <c r="C170" t="s">
        <v>61</v>
      </c>
      <c r="D170" t="s">
        <v>193</v>
      </c>
      <c r="E170" s="3">
        <v>51.467350000000003</v>
      </c>
      <c r="F170" s="3">
        <v>0.24057999999999999</v>
      </c>
      <c r="G170">
        <v>3</v>
      </c>
      <c r="H170" t="s">
        <v>79</v>
      </c>
      <c r="I170">
        <v>1090</v>
      </c>
    </row>
    <row r="171" spans="1:9" ht="15" customHeight="1" x14ac:dyDescent="0.2">
      <c r="A171" s="7">
        <v>45049</v>
      </c>
      <c r="B171" t="s">
        <v>17</v>
      </c>
      <c r="C171" t="s">
        <v>61</v>
      </c>
      <c r="D171" t="s">
        <v>193</v>
      </c>
      <c r="E171" s="3">
        <v>51.467350000000003</v>
      </c>
      <c r="F171" s="3">
        <v>0.24057999999999999</v>
      </c>
      <c r="G171">
        <v>3</v>
      </c>
      <c r="H171" t="s">
        <v>80</v>
      </c>
      <c r="I171">
        <v>20</v>
      </c>
    </row>
    <row r="172" spans="1:9" ht="15" customHeight="1" x14ac:dyDescent="0.2">
      <c r="A172" s="7">
        <v>45048</v>
      </c>
      <c r="B172" t="s">
        <v>17</v>
      </c>
      <c r="C172" t="s">
        <v>18</v>
      </c>
      <c r="D172" t="s">
        <v>193</v>
      </c>
      <c r="E172" s="3">
        <v>51.467350000000003</v>
      </c>
      <c r="F172" s="3">
        <v>0.24057999999999999</v>
      </c>
      <c r="G172">
        <v>3</v>
      </c>
      <c r="H172" t="s">
        <v>81</v>
      </c>
      <c r="I172">
        <v>950</v>
      </c>
    </row>
    <row r="173" spans="1:9" ht="15" customHeight="1" x14ac:dyDescent="0.2">
      <c r="A173" s="7">
        <v>45048</v>
      </c>
      <c r="B173" t="s">
        <v>17</v>
      </c>
      <c r="C173" t="s">
        <v>18</v>
      </c>
      <c r="D173" t="s">
        <v>193</v>
      </c>
      <c r="E173" s="3">
        <v>51.467350000000003</v>
      </c>
      <c r="F173" s="3">
        <v>0.24057999999999999</v>
      </c>
      <c r="G173">
        <v>3</v>
      </c>
      <c r="H173" t="s">
        <v>82</v>
      </c>
      <c r="I173">
        <v>759</v>
      </c>
    </row>
    <row r="174" spans="1:9" ht="15" customHeight="1" x14ac:dyDescent="0.2">
      <c r="A174" s="7">
        <v>45048</v>
      </c>
      <c r="B174" t="s">
        <v>17</v>
      </c>
      <c r="C174" t="s">
        <v>18</v>
      </c>
      <c r="D174" t="s">
        <v>200</v>
      </c>
      <c r="E174" s="3">
        <v>51.466709999999999</v>
      </c>
      <c r="F174" s="3">
        <v>0.24396999999999999</v>
      </c>
      <c r="G174">
        <v>3</v>
      </c>
      <c r="H174" t="s">
        <v>79</v>
      </c>
      <c r="I174">
        <v>555</v>
      </c>
    </row>
    <row r="175" spans="1:9" ht="15" customHeight="1" x14ac:dyDescent="0.2">
      <c r="A175" s="7">
        <v>45048</v>
      </c>
      <c r="B175" t="s">
        <v>17</v>
      </c>
      <c r="C175" t="s">
        <v>18</v>
      </c>
      <c r="D175" t="s">
        <v>200</v>
      </c>
      <c r="E175" s="3">
        <v>51.466709999999999</v>
      </c>
      <c r="F175" s="3">
        <v>0.24396999999999999</v>
      </c>
      <c r="G175">
        <v>3</v>
      </c>
      <c r="H175" t="s">
        <v>80</v>
      </c>
      <c r="I175">
        <v>1000</v>
      </c>
    </row>
    <row r="176" spans="1:9" ht="15" customHeight="1" x14ac:dyDescent="0.2">
      <c r="A176" s="7">
        <v>45048</v>
      </c>
      <c r="B176" t="s">
        <v>17</v>
      </c>
      <c r="C176" t="s">
        <v>18</v>
      </c>
      <c r="D176" t="s">
        <v>200</v>
      </c>
      <c r="E176" s="3">
        <v>51.466709999999999</v>
      </c>
      <c r="F176" s="3">
        <v>0.24396999999999999</v>
      </c>
      <c r="G176">
        <v>3</v>
      </c>
      <c r="H176" t="s">
        <v>81</v>
      </c>
      <c r="I176">
        <v>860</v>
      </c>
    </row>
    <row r="177" spans="1:9" ht="15" customHeight="1" x14ac:dyDescent="0.2">
      <c r="A177" s="7">
        <v>45049</v>
      </c>
      <c r="B177" t="s">
        <v>17</v>
      </c>
      <c r="C177" t="s">
        <v>61</v>
      </c>
      <c r="D177" t="s">
        <v>200</v>
      </c>
      <c r="E177" s="3">
        <v>51.466709999999999</v>
      </c>
      <c r="F177" s="3">
        <v>0.24396999999999999</v>
      </c>
      <c r="G177">
        <v>3</v>
      </c>
      <c r="H177" t="s">
        <v>82</v>
      </c>
      <c r="I177">
        <v>80</v>
      </c>
    </row>
    <row r="178" spans="1:9" ht="15" customHeight="1" x14ac:dyDescent="0.2">
      <c r="A178" s="7">
        <v>45048</v>
      </c>
      <c r="B178" t="s">
        <v>17</v>
      </c>
      <c r="C178" t="s">
        <v>18</v>
      </c>
      <c r="D178" t="s">
        <v>199</v>
      </c>
      <c r="E178" s="3">
        <v>51.466239999999999</v>
      </c>
      <c r="F178" s="3">
        <v>0.24302000000000001</v>
      </c>
      <c r="G178">
        <v>3</v>
      </c>
      <c r="H178" t="s">
        <v>79</v>
      </c>
      <c r="I178">
        <v>1015</v>
      </c>
    </row>
    <row r="179" spans="1:9" ht="15" customHeight="1" x14ac:dyDescent="0.2">
      <c r="A179" s="7">
        <v>45048</v>
      </c>
      <c r="B179" t="s">
        <v>17</v>
      </c>
      <c r="C179" t="s">
        <v>18</v>
      </c>
      <c r="D179" t="s">
        <v>199</v>
      </c>
      <c r="E179" s="3">
        <v>51.466239999999999</v>
      </c>
      <c r="F179" s="3">
        <v>0.24302000000000001</v>
      </c>
      <c r="G179">
        <v>3</v>
      </c>
      <c r="H179" t="s">
        <v>80</v>
      </c>
      <c r="I179">
        <v>384</v>
      </c>
    </row>
    <row r="180" spans="1:9" ht="15" customHeight="1" x14ac:dyDescent="0.2">
      <c r="A180" s="7">
        <v>45048</v>
      </c>
      <c r="B180" t="s">
        <v>17</v>
      </c>
      <c r="C180" t="s">
        <v>18</v>
      </c>
      <c r="D180" t="s">
        <v>199</v>
      </c>
      <c r="E180" s="3">
        <v>51.466239999999999</v>
      </c>
      <c r="F180" s="3">
        <v>0.24302000000000001</v>
      </c>
      <c r="G180">
        <v>3</v>
      </c>
      <c r="H180" t="s">
        <v>81</v>
      </c>
      <c r="I180">
        <v>80</v>
      </c>
    </row>
    <row r="181" spans="1:9" ht="15" customHeight="1" x14ac:dyDescent="0.2">
      <c r="A181" s="7">
        <v>45048</v>
      </c>
      <c r="B181" t="s">
        <v>17</v>
      </c>
      <c r="C181" t="s">
        <v>18</v>
      </c>
      <c r="D181" t="s">
        <v>199</v>
      </c>
      <c r="E181" s="3">
        <v>51.466239999999999</v>
      </c>
      <c r="F181" s="3">
        <v>0.24302000000000001</v>
      </c>
      <c r="G181">
        <v>3</v>
      </c>
      <c r="H181" t="s">
        <v>82</v>
      </c>
      <c r="I181">
        <v>365</v>
      </c>
    </row>
    <row r="182" spans="1:9" ht="15" customHeight="1" x14ac:dyDescent="0.2">
      <c r="A182" s="7">
        <v>45048</v>
      </c>
      <c r="B182" t="s">
        <v>17</v>
      </c>
      <c r="C182" t="s">
        <v>18</v>
      </c>
      <c r="D182" t="s">
        <v>201</v>
      </c>
      <c r="E182" s="3">
        <v>51.465870000000002</v>
      </c>
      <c r="F182" s="3">
        <v>0.24393999999999999</v>
      </c>
      <c r="G182">
        <v>3</v>
      </c>
      <c r="H182" t="s">
        <v>79</v>
      </c>
      <c r="I182">
        <v>640</v>
      </c>
    </row>
    <row r="183" spans="1:9" ht="15" customHeight="1" x14ac:dyDescent="0.2">
      <c r="A183" s="7">
        <v>45048</v>
      </c>
      <c r="B183" t="s">
        <v>17</v>
      </c>
      <c r="C183" t="s">
        <v>18</v>
      </c>
      <c r="D183" t="s">
        <v>201</v>
      </c>
      <c r="E183" s="3">
        <v>51.465870000000002</v>
      </c>
      <c r="F183" s="3">
        <v>0.24393999999999999</v>
      </c>
      <c r="G183">
        <v>3</v>
      </c>
      <c r="H183" t="s">
        <v>80</v>
      </c>
      <c r="I183">
        <v>1350</v>
      </c>
    </row>
    <row r="184" spans="1:9" ht="15" customHeight="1" x14ac:dyDescent="0.2">
      <c r="A184" s="7">
        <v>45048</v>
      </c>
      <c r="B184" t="s">
        <v>17</v>
      </c>
      <c r="C184" t="s">
        <v>18</v>
      </c>
      <c r="D184" t="s">
        <v>201</v>
      </c>
      <c r="E184" s="3">
        <v>51.465870000000002</v>
      </c>
      <c r="F184" s="3">
        <v>0.24393999999999999</v>
      </c>
      <c r="G184">
        <v>3</v>
      </c>
      <c r="H184" t="s">
        <v>81</v>
      </c>
      <c r="I184">
        <v>30</v>
      </c>
    </row>
    <row r="185" spans="1:9" ht="15" customHeight="1" x14ac:dyDescent="0.2">
      <c r="A185" s="7">
        <v>45048</v>
      </c>
      <c r="B185" t="s">
        <v>17</v>
      </c>
      <c r="C185" t="s">
        <v>18</v>
      </c>
      <c r="D185" t="s">
        <v>201</v>
      </c>
      <c r="E185" s="3">
        <v>51.465870000000002</v>
      </c>
      <c r="F185" s="3">
        <v>0.24393999999999999</v>
      </c>
      <c r="G185">
        <v>3</v>
      </c>
      <c r="H185" t="s">
        <v>82</v>
      </c>
      <c r="I185">
        <v>544</v>
      </c>
    </row>
    <row r="186" spans="1:9" ht="15" customHeight="1" x14ac:dyDescent="0.2">
      <c r="A186" s="7">
        <v>45048</v>
      </c>
      <c r="B186" t="s">
        <v>17</v>
      </c>
      <c r="C186" t="s">
        <v>18</v>
      </c>
      <c r="D186" t="s">
        <v>202</v>
      </c>
      <c r="E186" s="3">
        <v>51.471310000000003</v>
      </c>
      <c r="F186" s="3">
        <v>0.24412</v>
      </c>
      <c r="G186">
        <v>3</v>
      </c>
      <c r="H186" t="s">
        <v>79</v>
      </c>
      <c r="I186">
        <v>790</v>
      </c>
    </row>
    <row r="187" spans="1:9" ht="15" customHeight="1" x14ac:dyDescent="0.2">
      <c r="A187" s="7">
        <v>45048</v>
      </c>
      <c r="B187" t="s">
        <v>17</v>
      </c>
      <c r="C187" t="s">
        <v>18</v>
      </c>
      <c r="D187" t="s">
        <v>202</v>
      </c>
      <c r="E187" s="3">
        <v>51.471310000000003</v>
      </c>
      <c r="F187" s="3">
        <v>0.24412</v>
      </c>
      <c r="G187">
        <v>3</v>
      </c>
      <c r="H187" t="s">
        <v>80</v>
      </c>
      <c r="I187">
        <v>115</v>
      </c>
    </row>
    <row r="188" spans="1:9" ht="15" customHeight="1" x14ac:dyDescent="0.2">
      <c r="A188" s="7">
        <v>45048</v>
      </c>
      <c r="B188" t="s">
        <v>17</v>
      </c>
      <c r="C188" t="s">
        <v>18</v>
      </c>
      <c r="D188" t="s">
        <v>202</v>
      </c>
      <c r="E188" s="3">
        <v>51.471310000000003</v>
      </c>
      <c r="F188" s="3">
        <v>0.24412</v>
      </c>
      <c r="G188">
        <v>3</v>
      </c>
      <c r="H188" t="s">
        <v>81</v>
      </c>
      <c r="I188">
        <v>0</v>
      </c>
    </row>
    <row r="189" spans="1:9" ht="15" customHeight="1" x14ac:dyDescent="0.2">
      <c r="A189" s="7">
        <v>45048</v>
      </c>
      <c r="B189" t="s">
        <v>17</v>
      </c>
      <c r="C189" t="s">
        <v>18</v>
      </c>
      <c r="D189" t="s">
        <v>202</v>
      </c>
      <c r="E189" s="3">
        <v>51.471310000000003</v>
      </c>
      <c r="F189" s="3">
        <v>0.24412</v>
      </c>
      <c r="G189">
        <v>3</v>
      </c>
      <c r="H189" t="s">
        <v>82</v>
      </c>
      <c r="I189">
        <v>990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AFC4-E0C8-4C8D-8336-2A57D906A01C}">
  <dimension ref="A1:O95"/>
  <sheetViews>
    <sheetView topLeftCell="C1" zoomScale="157" workbookViewId="0">
      <pane ySplit="1" topLeftCell="A2" activePane="bottomLeft" state="frozen"/>
      <selection pane="bottomLeft" activeCell="L1" sqref="L1"/>
    </sheetView>
  </sheetViews>
  <sheetFormatPr baseColWidth="10" defaultColWidth="8.83203125" defaultRowHeight="15" customHeight="1" x14ac:dyDescent="0.2"/>
  <cols>
    <col min="1" max="1" width="11.5" style="7" bestFit="1" customWidth="1"/>
    <col min="3" max="3" width="18.6640625" customWidth="1"/>
    <col min="6" max="7" width="9.33203125" style="3" bestFit="1" customWidth="1"/>
    <col min="8" max="9" width="9.33203125" customWidth="1"/>
  </cols>
  <sheetData>
    <row r="1" spans="1:15" x14ac:dyDescent="0.2">
      <c r="A1" s="6" t="s">
        <v>0</v>
      </c>
      <c r="B1" s="1" t="s">
        <v>1</v>
      </c>
      <c r="C1" s="1" t="s">
        <v>2</v>
      </c>
      <c r="D1" s="1" t="s">
        <v>3</v>
      </c>
      <c r="E1" s="1" t="s">
        <v>4</v>
      </c>
      <c r="F1" s="4" t="s">
        <v>5</v>
      </c>
      <c r="G1" s="4" t="s">
        <v>6</v>
      </c>
      <c r="H1" s="1" t="s">
        <v>7</v>
      </c>
      <c r="I1" s="1" t="s">
        <v>88</v>
      </c>
      <c r="J1" s="1" t="s">
        <v>89</v>
      </c>
      <c r="K1" s="1" t="s">
        <v>90</v>
      </c>
      <c r="L1" s="1" t="s">
        <v>182</v>
      </c>
      <c r="M1" s="1" t="s">
        <v>91</v>
      </c>
      <c r="N1" s="1" t="s">
        <v>92</v>
      </c>
      <c r="O1" s="1" t="s">
        <v>16</v>
      </c>
    </row>
    <row r="2" spans="1:15" ht="15" customHeight="1" x14ac:dyDescent="0.2">
      <c r="A2" s="19">
        <v>45049</v>
      </c>
      <c r="B2" t="s">
        <v>27</v>
      </c>
      <c r="C2" t="s">
        <v>93</v>
      </c>
      <c r="D2" t="s">
        <v>203</v>
      </c>
      <c r="E2" t="s">
        <v>28</v>
      </c>
      <c r="F2" s="3">
        <v>51.4146</v>
      </c>
      <c r="G2" s="3">
        <v>0.65258000000000005</v>
      </c>
      <c r="H2">
        <v>3</v>
      </c>
      <c r="I2" t="s">
        <v>95</v>
      </c>
      <c r="J2" s="17">
        <v>0.08</v>
      </c>
      <c r="K2" s="17">
        <v>0.08</v>
      </c>
      <c r="L2" s="17">
        <f>AVERAGE(J2:K2)</f>
        <v>0.08</v>
      </c>
      <c r="M2">
        <v>6</v>
      </c>
      <c r="N2">
        <v>2</v>
      </c>
      <c r="O2" t="s">
        <v>183</v>
      </c>
    </row>
    <row r="3" spans="1:15" ht="15" customHeight="1" x14ac:dyDescent="0.2">
      <c r="A3" s="19">
        <v>45049</v>
      </c>
      <c r="B3" t="s">
        <v>27</v>
      </c>
      <c r="C3" t="s">
        <v>93</v>
      </c>
      <c r="D3" t="s">
        <v>203</v>
      </c>
      <c r="E3" t="s">
        <v>28</v>
      </c>
      <c r="F3" s="3">
        <v>51.4146</v>
      </c>
      <c r="G3" s="3">
        <v>0.65258000000000005</v>
      </c>
      <c r="H3">
        <v>3</v>
      </c>
      <c r="I3" t="s">
        <v>94</v>
      </c>
      <c r="J3" s="17">
        <v>0.08</v>
      </c>
      <c r="K3" s="17">
        <v>0.08</v>
      </c>
      <c r="L3" s="17">
        <f>AVERAGE(J3:K3)</f>
        <v>0.08</v>
      </c>
      <c r="M3">
        <v>6</v>
      </c>
      <c r="N3">
        <v>2</v>
      </c>
    </row>
    <row r="4" spans="1:15" ht="15" customHeight="1" x14ac:dyDescent="0.2">
      <c r="A4" s="19">
        <v>45049</v>
      </c>
      <c r="B4" t="s">
        <v>27</v>
      </c>
      <c r="C4" t="s">
        <v>93</v>
      </c>
      <c r="D4" t="s">
        <v>204</v>
      </c>
      <c r="E4" t="s">
        <v>19</v>
      </c>
      <c r="F4" s="3">
        <v>51.414709999999999</v>
      </c>
      <c r="G4" s="3">
        <v>0.65095000000000003</v>
      </c>
      <c r="H4">
        <v>8</v>
      </c>
      <c r="I4" t="s">
        <v>95</v>
      </c>
      <c r="J4" s="17">
        <v>0.01</v>
      </c>
      <c r="K4" s="17">
        <v>0.03</v>
      </c>
      <c r="L4" s="17">
        <f t="shared" ref="L4" si="0">AVERAGE(J4:K4)</f>
        <v>0.02</v>
      </c>
      <c r="M4">
        <v>1</v>
      </c>
      <c r="N4">
        <v>1</v>
      </c>
      <c r="O4" t="s">
        <v>183</v>
      </c>
    </row>
    <row r="5" spans="1:15" ht="15" customHeight="1" x14ac:dyDescent="0.2">
      <c r="A5" s="19">
        <v>45049</v>
      </c>
      <c r="B5" t="s">
        <v>27</v>
      </c>
      <c r="C5" t="s">
        <v>93</v>
      </c>
      <c r="D5" t="s">
        <v>204</v>
      </c>
      <c r="E5" t="s">
        <v>19</v>
      </c>
      <c r="F5" s="3">
        <v>51.414709999999999</v>
      </c>
      <c r="G5" s="3">
        <v>0.65095000000000003</v>
      </c>
      <c r="H5">
        <v>8</v>
      </c>
      <c r="I5" t="s">
        <v>94</v>
      </c>
      <c r="J5" s="17">
        <v>0.01</v>
      </c>
      <c r="K5" s="17">
        <v>0.03</v>
      </c>
      <c r="L5" s="17">
        <f t="shared" ref="L5:L66" si="1">AVERAGE(J5:K5)</f>
        <v>0.02</v>
      </c>
      <c r="M5">
        <v>1</v>
      </c>
      <c r="N5">
        <v>1</v>
      </c>
    </row>
    <row r="6" spans="1:15" ht="15" customHeight="1" x14ac:dyDescent="0.2">
      <c r="A6" s="19">
        <v>45049</v>
      </c>
      <c r="B6" t="s">
        <v>27</v>
      </c>
      <c r="C6" t="s">
        <v>93</v>
      </c>
      <c r="D6" t="s">
        <v>205</v>
      </c>
      <c r="E6" t="s">
        <v>29</v>
      </c>
      <c r="F6" s="3">
        <v>51.413829999999997</v>
      </c>
      <c r="G6" s="3">
        <v>0.65188999999999997</v>
      </c>
      <c r="H6">
        <v>5</v>
      </c>
      <c r="I6" t="s">
        <v>95</v>
      </c>
      <c r="J6" s="17">
        <v>0.02</v>
      </c>
      <c r="K6" s="17">
        <v>0.02</v>
      </c>
      <c r="L6" s="17">
        <f t="shared" ref="L6" si="2">AVERAGE(J6:K6)</f>
        <v>0.02</v>
      </c>
      <c r="M6">
        <v>1</v>
      </c>
      <c r="N6">
        <v>0</v>
      </c>
      <c r="O6" t="s">
        <v>183</v>
      </c>
    </row>
    <row r="7" spans="1:15" ht="15" customHeight="1" x14ac:dyDescent="0.2">
      <c r="A7" s="19">
        <v>45049</v>
      </c>
      <c r="B7" t="s">
        <v>27</v>
      </c>
      <c r="C7" t="s">
        <v>93</v>
      </c>
      <c r="D7" t="s">
        <v>205</v>
      </c>
      <c r="E7" t="s">
        <v>29</v>
      </c>
      <c r="F7" s="3">
        <v>51.413829999999997</v>
      </c>
      <c r="G7" s="3">
        <v>0.65188999999999997</v>
      </c>
      <c r="H7">
        <v>5</v>
      </c>
      <c r="I7" t="s">
        <v>94</v>
      </c>
      <c r="J7" s="17">
        <v>0.02</v>
      </c>
      <c r="K7" s="17">
        <v>0.02</v>
      </c>
      <c r="L7" s="17">
        <f t="shared" si="1"/>
        <v>0.02</v>
      </c>
      <c r="M7">
        <v>1</v>
      </c>
      <c r="N7">
        <v>0</v>
      </c>
    </row>
    <row r="8" spans="1:15" ht="15" customHeight="1" x14ac:dyDescent="0.2">
      <c r="A8" s="19">
        <v>45049</v>
      </c>
      <c r="B8" t="s">
        <v>27</v>
      </c>
      <c r="C8" t="s">
        <v>93</v>
      </c>
      <c r="D8" t="s">
        <v>206</v>
      </c>
      <c r="E8" t="s">
        <v>19</v>
      </c>
      <c r="F8" s="3">
        <v>51.414470000000001</v>
      </c>
      <c r="G8" s="3">
        <v>0.64944999999999997</v>
      </c>
      <c r="H8">
        <v>5</v>
      </c>
      <c r="I8" t="s">
        <v>95</v>
      </c>
      <c r="J8" s="17">
        <v>0.02</v>
      </c>
      <c r="K8" s="17">
        <v>0.02</v>
      </c>
      <c r="L8" s="17">
        <f t="shared" ref="L8" si="3">AVERAGE(J8:K8)</f>
        <v>0.02</v>
      </c>
      <c r="M8">
        <v>1</v>
      </c>
      <c r="N8">
        <v>1</v>
      </c>
      <c r="O8" t="s">
        <v>183</v>
      </c>
    </row>
    <row r="9" spans="1:15" ht="15" customHeight="1" x14ac:dyDescent="0.2">
      <c r="A9" s="19">
        <v>45049</v>
      </c>
      <c r="B9" t="s">
        <v>27</v>
      </c>
      <c r="C9" t="s">
        <v>93</v>
      </c>
      <c r="D9" t="s">
        <v>206</v>
      </c>
      <c r="E9" t="s">
        <v>19</v>
      </c>
      <c r="F9" s="3">
        <v>51.414470000000001</v>
      </c>
      <c r="G9" s="3">
        <v>0.64944999999999997</v>
      </c>
      <c r="H9">
        <v>5</v>
      </c>
      <c r="I9" t="s">
        <v>94</v>
      </c>
      <c r="J9" s="17">
        <v>0.02</v>
      </c>
      <c r="K9" s="17">
        <v>0.02</v>
      </c>
      <c r="L9" s="17">
        <f t="shared" si="1"/>
        <v>0.02</v>
      </c>
      <c r="M9">
        <v>1</v>
      </c>
      <c r="N9">
        <v>1</v>
      </c>
    </row>
    <row r="10" spans="1:15" ht="15" customHeight="1" x14ac:dyDescent="0.2">
      <c r="A10" s="19">
        <v>45049</v>
      </c>
      <c r="B10" t="s">
        <v>27</v>
      </c>
      <c r="C10" t="s">
        <v>93</v>
      </c>
      <c r="D10" t="s">
        <v>207</v>
      </c>
      <c r="E10" t="s">
        <v>31</v>
      </c>
      <c r="F10" s="3">
        <v>51.414079999999998</v>
      </c>
      <c r="G10" s="3">
        <v>0.64797000000000005</v>
      </c>
      <c r="H10">
        <v>4</v>
      </c>
      <c r="I10" t="s">
        <v>95</v>
      </c>
      <c r="J10" s="17">
        <v>0.01</v>
      </c>
      <c r="K10" s="17">
        <v>0.01</v>
      </c>
      <c r="L10" s="17">
        <f t="shared" ref="L10" si="4">AVERAGE(J10:K10)</f>
        <v>0.01</v>
      </c>
      <c r="M10">
        <v>4</v>
      </c>
      <c r="N10">
        <v>5</v>
      </c>
      <c r="O10" t="s">
        <v>183</v>
      </c>
    </row>
    <row r="11" spans="1:15" ht="15" customHeight="1" x14ac:dyDescent="0.2">
      <c r="A11" s="19">
        <v>45049</v>
      </c>
      <c r="B11" t="s">
        <v>27</v>
      </c>
      <c r="C11" t="s">
        <v>93</v>
      </c>
      <c r="D11" t="s">
        <v>207</v>
      </c>
      <c r="E11" t="s">
        <v>31</v>
      </c>
      <c r="F11" s="3">
        <v>51.414079999999998</v>
      </c>
      <c r="G11" s="3">
        <v>0.64797000000000005</v>
      </c>
      <c r="H11">
        <v>4</v>
      </c>
      <c r="I11" t="s">
        <v>94</v>
      </c>
      <c r="J11" s="17">
        <v>0.01</v>
      </c>
      <c r="K11" s="17">
        <v>0.01</v>
      </c>
      <c r="L11" s="17">
        <f t="shared" si="1"/>
        <v>0.01</v>
      </c>
      <c r="M11">
        <v>4</v>
      </c>
      <c r="N11">
        <v>5</v>
      </c>
    </row>
    <row r="12" spans="1:15" ht="15" customHeight="1" x14ac:dyDescent="0.2">
      <c r="A12" s="19">
        <v>45049</v>
      </c>
      <c r="B12" t="s">
        <v>27</v>
      </c>
      <c r="C12" t="s">
        <v>93</v>
      </c>
      <c r="D12" t="s">
        <v>208</v>
      </c>
      <c r="E12" t="s">
        <v>32</v>
      </c>
      <c r="F12" s="3">
        <v>51.413580000000003</v>
      </c>
      <c r="G12" s="3">
        <v>0.64895000000000003</v>
      </c>
      <c r="H12">
        <v>5</v>
      </c>
      <c r="I12" t="s">
        <v>95</v>
      </c>
      <c r="J12" s="17">
        <v>0.03</v>
      </c>
      <c r="K12" s="17">
        <v>0.02</v>
      </c>
      <c r="L12" s="17">
        <f t="shared" ref="L12" si="5">AVERAGE(J12:K12)</f>
        <v>2.5000000000000001E-2</v>
      </c>
      <c r="M12">
        <v>2</v>
      </c>
      <c r="N12">
        <v>2</v>
      </c>
      <c r="O12" t="s">
        <v>183</v>
      </c>
    </row>
    <row r="13" spans="1:15" ht="15" customHeight="1" x14ac:dyDescent="0.2">
      <c r="A13" s="19">
        <v>45049</v>
      </c>
      <c r="B13" t="s">
        <v>27</v>
      </c>
      <c r="C13" t="s">
        <v>93</v>
      </c>
      <c r="D13" t="s">
        <v>208</v>
      </c>
      <c r="E13" t="s">
        <v>32</v>
      </c>
      <c r="F13" s="3">
        <v>51.413580000000003</v>
      </c>
      <c r="G13" s="3">
        <v>0.64895000000000003</v>
      </c>
      <c r="H13">
        <v>5</v>
      </c>
      <c r="I13" t="s">
        <v>94</v>
      </c>
      <c r="J13" s="17">
        <v>0.03</v>
      </c>
      <c r="K13" s="17">
        <v>0.02</v>
      </c>
      <c r="L13" s="17">
        <f t="shared" si="1"/>
        <v>2.5000000000000001E-2</v>
      </c>
      <c r="M13">
        <v>2</v>
      </c>
      <c r="N13">
        <v>2</v>
      </c>
    </row>
    <row r="14" spans="1:15" ht="15" customHeight="1" x14ac:dyDescent="0.2">
      <c r="A14" s="19">
        <v>45049</v>
      </c>
      <c r="B14" t="s">
        <v>27</v>
      </c>
      <c r="C14" t="s">
        <v>93</v>
      </c>
      <c r="D14" t="s">
        <v>209</v>
      </c>
      <c r="E14" t="s">
        <v>33</v>
      </c>
      <c r="F14" s="3">
        <v>51.413060000000002</v>
      </c>
      <c r="G14" s="3">
        <v>0.65134000000000003</v>
      </c>
      <c r="H14">
        <v>3</v>
      </c>
      <c r="I14" t="s">
        <v>95</v>
      </c>
      <c r="J14" s="17">
        <v>7.0000000000000007E-2</v>
      </c>
      <c r="K14" s="17">
        <v>7.0000000000000007E-2</v>
      </c>
      <c r="L14" s="17">
        <f t="shared" ref="L14" si="6">AVERAGE(J14:K14)</f>
        <v>7.0000000000000007E-2</v>
      </c>
      <c r="M14">
        <v>3</v>
      </c>
      <c r="N14">
        <v>1</v>
      </c>
      <c r="O14" t="s">
        <v>183</v>
      </c>
    </row>
    <row r="15" spans="1:15" ht="15" customHeight="1" x14ac:dyDescent="0.2">
      <c r="A15" s="19">
        <v>45049</v>
      </c>
      <c r="B15" t="s">
        <v>27</v>
      </c>
      <c r="C15" t="s">
        <v>93</v>
      </c>
      <c r="D15" t="s">
        <v>209</v>
      </c>
      <c r="E15" t="s">
        <v>33</v>
      </c>
      <c r="F15" s="3">
        <v>51.413060000000002</v>
      </c>
      <c r="G15" s="3">
        <v>0.65134000000000003</v>
      </c>
      <c r="H15">
        <v>3</v>
      </c>
      <c r="I15" t="s">
        <v>94</v>
      </c>
      <c r="J15" s="17">
        <v>7.0000000000000007E-2</v>
      </c>
      <c r="K15" s="17">
        <v>7.0000000000000007E-2</v>
      </c>
      <c r="L15" s="17">
        <f t="shared" si="1"/>
        <v>7.0000000000000007E-2</v>
      </c>
      <c r="M15">
        <v>3</v>
      </c>
      <c r="N15">
        <v>1</v>
      </c>
    </row>
    <row r="16" spans="1:15" ht="15" customHeight="1" x14ac:dyDescent="0.2">
      <c r="A16" s="19">
        <v>45049</v>
      </c>
      <c r="B16" t="s">
        <v>27</v>
      </c>
      <c r="C16" t="s">
        <v>93</v>
      </c>
      <c r="D16" t="s">
        <v>210</v>
      </c>
      <c r="E16" t="s">
        <v>34</v>
      </c>
      <c r="F16" s="3">
        <v>51.412950000000002</v>
      </c>
      <c r="G16" s="3">
        <v>0.65015000000000001</v>
      </c>
      <c r="H16">
        <v>5</v>
      </c>
      <c r="I16" t="s">
        <v>95</v>
      </c>
      <c r="J16" s="17">
        <v>0.03</v>
      </c>
      <c r="K16" s="17">
        <v>0.03</v>
      </c>
      <c r="L16" s="17">
        <f t="shared" ref="L16" si="7">AVERAGE(J16:K16)</f>
        <v>0.03</v>
      </c>
      <c r="M16">
        <v>1</v>
      </c>
      <c r="N16">
        <v>2</v>
      </c>
      <c r="O16" t="s">
        <v>183</v>
      </c>
    </row>
    <row r="17" spans="1:15" ht="15" customHeight="1" x14ac:dyDescent="0.2">
      <c r="A17" s="19">
        <v>45049</v>
      </c>
      <c r="B17" t="s">
        <v>27</v>
      </c>
      <c r="C17" t="s">
        <v>93</v>
      </c>
      <c r="D17" t="s">
        <v>210</v>
      </c>
      <c r="E17" t="s">
        <v>34</v>
      </c>
      <c r="F17" s="3">
        <v>51.412950000000002</v>
      </c>
      <c r="G17" s="3">
        <v>0.65015000000000001</v>
      </c>
      <c r="H17">
        <v>5</v>
      </c>
      <c r="I17" t="s">
        <v>94</v>
      </c>
      <c r="J17" s="17">
        <v>0.03</v>
      </c>
      <c r="K17" s="17">
        <v>0.03</v>
      </c>
      <c r="L17" s="17">
        <f t="shared" si="1"/>
        <v>0.03</v>
      </c>
      <c r="M17">
        <v>1</v>
      </c>
      <c r="N17">
        <v>2</v>
      </c>
    </row>
    <row r="18" spans="1:15" ht="15" customHeight="1" x14ac:dyDescent="0.2">
      <c r="A18" s="19">
        <v>45049</v>
      </c>
      <c r="B18" t="s">
        <v>27</v>
      </c>
      <c r="C18" t="s">
        <v>93</v>
      </c>
      <c r="D18" t="s">
        <v>211</v>
      </c>
      <c r="E18" t="s">
        <v>29</v>
      </c>
      <c r="F18" s="3">
        <v>51.413780000000003</v>
      </c>
      <c r="G18" s="3">
        <v>0.64383000000000001</v>
      </c>
      <c r="H18">
        <v>5</v>
      </c>
      <c r="I18" t="s">
        <v>95</v>
      </c>
      <c r="J18" s="17">
        <v>0.03</v>
      </c>
      <c r="K18" s="17">
        <v>0.02</v>
      </c>
      <c r="L18" s="17">
        <f t="shared" ref="L18" si="8">AVERAGE(J18:K18)</f>
        <v>2.5000000000000001E-2</v>
      </c>
      <c r="M18">
        <v>3</v>
      </c>
      <c r="N18">
        <v>2</v>
      </c>
      <c r="O18" t="s">
        <v>183</v>
      </c>
    </row>
    <row r="19" spans="1:15" ht="15" customHeight="1" x14ac:dyDescent="0.2">
      <c r="A19" s="19">
        <v>45049</v>
      </c>
      <c r="B19" t="s">
        <v>27</v>
      </c>
      <c r="C19" t="s">
        <v>93</v>
      </c>
      <c r="D19" t="s">
        <v>211</v>
      </c>
      <c r="E19" t="s">
        <v>29</v>
      </c>
      <c r="F19" s="3">
        <v>51.413780000000003</v>
      </c>
      <c r="G19" s="3">
        <v>0.64383000000000001</v>
      </c>
      <c r="H19">
        <v>5</v>
      </c>
      <c r="I19" t="s">
        <v>94</v>
      </c>
      <c r="J19" s="17">
        <v>0.03</v>
      </c>
      <c r="K19" s="17">
        <v>0.02</v>
      </c>
      <c r="L19" s="17">
        <f t="shared" si="1"/>
        <v>2.5000000000000001E-2</v>
      </c>
      <c r="M19">
        <v>3</v>
      </c>
      <c r="N19">
        <v>2</v>
      </c>
    </row>
    <row r="20" spans="1:15" ht="15" customHeight="1" x14ac:dyDescent="0.2">
      <c r="A20" s="19">
        <v>45049</v>
      </c>
      <c r="B20" t="s">
        <v>27</v>
      </c>
      <c r="C20" t="s">
        <v>93</v>
      </c>
      <c r="D20" t="s">
        <v>212</v>
      </c>
      <c r="E20" t="s">
        <v>29</v>
      </c>
      <c r="F20" s="3">
        <v>51.413649999999997</v>
      </c>
      <c r="G20" s="3">
        <v>0.64237</v>
      </c>
      <c r="H20">
        <v>7</v>
      </c>
      <c r="I20" t="s">
        <v>95</v>
      </c>
      <c r="J20" s="17">
        <v>0.01</v>
      </c>
      <c r="K20" s="17">
        <v>0.01</v>
      </c>
      <c r="L20" s="17">
        <f t="shared" ref="L20" si="9">AVERAGE(J20:K20)</f>
        <v>0.01</v>
      </c>
      <c r="M20">
        <v>2</v>
      </c>
      <c r="N20">
        <v>2</v>
      </c>
      <c r="O20" t="s">
        <v>183</v>
      </c>
    </row>
    <row r="21" spans="1:15" ht="15" customHeight="1" x14ac:dyDescent="0.2">
      <c r="A21" s="19">
        <v>45049</v>
      </c>
      <c r="B21" t="s">
        <v>27</v>
      </c>
      <c r="C21" t="s">
        <v>93</v>
      </c>
      <c r="D21" t="s">
        <v>212</v>
      </c>
      <c r="E21" t="s">
        <v>29</v>
      </c>
      <c r="F21" s="3">
        <v>51.413649999999997</v>
      </c>
      <c r="G21" s="3">
        <v>0.64237</v>
      </c>
      <c r="H21">
        <v>7</v>
      </c>
      <c r="I21" t="s">
        <v>94</v>
      </c>
      <c r="J21" s="17">
        <v>0.01</v>
      </c>
      <c r="K21" s="17">
        <v>0.01</v>
      </c>
      <c r="L21" s="17">
        <f t="shared" si="1"/>
        <v>0.01</v>
      </c>
      <c r="M21">
        <v>2</v>
      </c>
      <c r="N21">
        <v>2</v>
      </c>
    </row>
    <row r="22" spans="1:15" ht="15" customHeight="1" x14ac:dyDescent="0.2">
      <c r="A22" s="19">
        <v>45049</v>
      </c>
      <c r="B22" t="s">
        <v>27</v>
      </c>
      <c r="C22" t="s">
        <v>93</v>
      </c>
      <c r="D22" t="s">
        <v>213</v>
      </c>
      <c r="E22" t="s">
        <v>33</v>
      </c>
      <c r="F22" s="3">
        <v>51.412990000000001</v>
      </c>
      <c r="G22" s="3">
        <v>0.64329000000000003</v>
      </c>
      <c r="H22">
        <v>4</v>
      </c>
      <c r="I22" t="s">
        <v>95</v>
      </c>
      <c r="J22" s="17">
        <v>0.08</v>
      </c>
      <c r="K22" s="17">
        <v>0.06</v>
      </c>
      <c r="L22" s="17">
        <f t="shared" ref="L22" si="10">AVERAGE(J22:K22)</f>
        <v>7.0000000000000007E-2</v>
      </c>
      <c r="M22">
        <v>1</v>
      </c>
      <c r="N22">
        <v>1</v>
      </c>
      <c r="O22" t="s">
        <v>183</v>
      </c>
    </row>
    <row r="23" spans="1:15" ht="15" customHeight="1" x14ac:dyDescent="0.2">
      <c r="A23" s="19">
        <v>45049</v>
      </c>
      <c r="B23" t="s">
        <v>27</v>
      </c>
      <c r="C23" t="s">
        <v>93</v>
      </c>
      <c r="D23" t="s">
        <v>213</v>
      </c>
      <c r="E23" t="s">
        <v>33</v>
      </c>
      <c r="F23" s="3">
        <v>51.412990000000001</v>
      </c>
      <c r="G23" s="3">
        <v>0.64329000000000003</v>
      </c>
      <c r="H23">
        <v>4</v>
      </c>
      <c r="I23" t="s">
        <v>94</v>
      </c>
      <c r="J23" s="17">
        <v>0.08</v>
      </c>
      <c r="K23" s="17">
        <v>0.06</v>
      </c>
      <c r="L23" s="17">
        <f t="shared" si="1"/>
        <v>7.0000000000000007E-2</v>
      </c>
      <c r="M23">
        <v>1</v>
      </c>
      <c r="N23">
        <v>1</v>
      </c>
    </row>
    <row r="24" spans="1:15" ht="15" customHeight="1" x14ac:dyDescent="0.2">
      <c r="A24" s="19">
        <v>45049</v>
      </c>
      <c r="B24" t="s">
        <v>27</v>
      </c>
      <c r="C24" t="s">
        <v>93</v>
      </c>
      <c r="D24" t="s">
        <v>214</v>
      </c>
      <c r="E24" t="s">
        <v>33</v>
      </c>
      <c r="F24" s="3">
        <v>51.413420000000002</v>
      </c>
      <c r="G24" s="3">
        <v>0.64107000000000003</v>
      </c>
      <c r="H24">
        <v>5</v>
      </c>
      <c r="I24" t="s">
        <v>95</v>
      </c>
      <c r="J24" s="17">
        <v>0.06</v>
      </c>
      <c r="K24" s="17">
        <v>7.0000000000000007E-2</v>
      </c>
      <c r="L24" s="17">
        <f t="shared" ref="L24" si="11">AVERAGE(J24:K24)</f>
        <v>6.5000000000000002E-2</v>
      </c>
      <c r="M24">
        <v>1</v>
      </c>
      <c r="N24">
        <v>2</v>
      </c>
      <c r="O24" t="s">
        <v>183</v>
      </c>
    </row>
    <row r="25" spans="1:15" ht="15" customHeight="1" x14ac:dyDescent="0.2">
      <c r="A25" s="19">
        <v>45049</v>
      </c>
      <c r="B25" t="s">
        <v>27</v>
      </c>
      <c r="C25" t="s">
        <v>93</v>
      </c>
      <c r="D25" t="s">
        <v>214</v>
      </c>
      <c r="E25" t="s">
        <v>33</v>
      </c>
      <c r="F25" s="3">
        <v>51.413420000000002</v>
      </c>
      <c r="G25" s="3">
        <v>0.64107000000000003</v>
      </c>
      <c r="H25">
        <v>5</v>
      </c>
      <c r="I25" t="s">
        <v>94</v>
      </c>
      <c r="J25" s="17">
        <v>0.06</v>
      </c>
      <c r="K25" s="17">
        <v>7.0000000000000007E-2</v>
      </c>
      <c r="L25" s="17">
        <f t="shared" si="1"/>
        <v>6.5000000000000002E-2</v>
      </c>
      <c r="M25">
        <v>1</v>
      </c>
      <c r="N25">
        <v>2</v>
      </c>
    </row>
    <row r="26" spans="1:15" ht="15" customHeight="1" x14ac:dyDescent="0.2">
      <c r="A26" s="19">
        <v>45049</v>
      </c>
      <c r="B26" t="s">
        <v>27</v>
      </c>
      <c r="C26" t="s">
        <v>93</v>
      </c>
      <c r="D26" t="s">
        <v>215</v>
      </c>
      <c r="E26" t="s">
        <v>29</v>
      </c>
      <c r="F26" s="3">
        <v>51.41328</v>
      </c>
      <c r="G26" s="3">
        <v>0.63944999999999996</v>
      </c>
      <c r="H26">
        <v>5</v>
      </c>
      <c r="I26" t="s">
        <v>94</v>
      </c>
      <c r="J26" s="17">
        <v>0.01</v>
      </c>
      <c r="K26" s="17">
        <v>0.02</v>
      </c>
      <c r="L26" s="17">
        <f t="shared" si="1"/>
        <v>1.4999999999999999E-2</v>
      </c>
      <c r="M26">
        <v>1</v>
      </c>
      <c r="N26">
        <v>1</v>
      </c>
    </row>
    <row r="27" spans="1:15" ht="15" customHeight="1" x14ac:dyDescent="0.2">
      <c r="A27" s="19">
        <v>45069</v>
      </c>
      <c r="B27" t="s">
        <v>27</v>
      </c>
      <c r="C27" t="s">
        <v>93</v>
      </c>
      <c r="D27" t="s">
        <v>215</v>
      </c>
      <c r="E27" t="s">
        <v>29</v>
      </c>
      <c r="F27" s="3">
        <v>51.41328</v>
      </c>
      <c r="G27" s="3">
        <v>0.63944999999999996</v>
      </c>
      <c r="H27">
        <v>5</v>
      </c>
      <c r="I27" t="s">
        <v>95</v>
      </c>
      <c r="J27" s="17">
        <v>0.01</v>
      </c>
      <c r="K27" s="17">
        <v>0.01</v>
      </c>
      <c r="L27" s="17">
        <f t="shared" si="1"/>
        <v>0.01</v>
      </c>
      <c r="M27" t="s">
        <v>96</v>
      </c>
      <c r="N27" t="s">
        <v>96</v>
      </c>
    </row>
    <row r="28" spans="1:15" ht="15" customHeight="1" x14ac:dyDescent="0.2">
      <c r="A28" s="19">
        <v>45049</v>
      </c>
      <c r="B28" t="s">
        <v>27</v>
      </c>
      <c r="C28" t="s">
        <v>93</v>
      </c>
      <c r="D28" t="s">
        <v>216</v>
      </c>
      <c r="E28" t="s">
        <v>29</v>
      </c>
      <c r="F28" s="3">
        <v>51.412750000000003</v>
      </c>
      <c r="G28" s="3">
        <v>0.64051999999999998</v>
      </c>
      <c r="H28">
        <v>7</v>
      </c>
      <c r="I28" t="s">
        <v>95</v>
      </c>
      <c r="J28" s="17">
        <v>0.02</v>
      </c>
      <c r="K28" s="17">
        <v>0.02</v>
      </c>
      <c r="L28" s="17">
        <f t="shared" ref="L28" si="12">AVERAGE(J28:K28)</f>
        <v>0.02</v>
      </c>
      <c r="M28">
        <v>2</v>
      </c>
      <c r="N28">
        <v>0</v>
      </c>
      <c r="O28" t="s">
        <v>183</v>
      </c>
    </row>
    <row r="29" spans="1:15" ht="15" customHeight="1" x14ac:dyDescent="0.2">
      <c r="A29" s="19">
        <v>45049</v>
      </c>
      <c r="B29" t="s">
        <v>27</v>
      </c>
      <c r="C29" t="s">
        <v>93</v>
      </c>
      <c r="D29" t="s">
        <v>216</v>
      </c>
      <c r="E29" t="s">
        <v>29</v>
      </c>
      <c r="F29" s="3">
        <v>51.412750000000003</v>
      </c>
      <c r="G29" s="3">
        <v>0.64051999999999998</v>
      </c>
      <c r="H29">
        <v>7</v>
      </c>
      <c r="I29" t="s">
        <v>94</v>
      </c>
      <c r="J29" s="17">
        <v>0.02</v>
      </c>
      <c r="K29" s="17">
        <v>0.02</v>
      </c>
      <c r="L29" s="17">
        <f t="shared" si="1"/>
        <v>0.02</v>
      </c>
      <c r="M29">
        <v>2</v>
      </c>
      <c r="N29">
        <v>0</v>
      </c>
    </row>
    <row r="30" spans="1:15" ht="15" customHeight="1" x14ac:dyDescent="0.2">
      <c r="A30" s="19">
        <v>45049</v>
      </c>
      <c r="B30" t="s">
        <v>27</v>
      </c>
      <c r="C30" t="s">
        <v>93</v>
      </c>
      <c r="D30" t="s">
        <v>217</v>
      </c>
      <c r="E30" t="s">
        <v>33</v>
      </c>
      <c r="F30" s="3">
        <v>51.412129999999998</v>
      </c>
      <c r="G30" s="3">
        <v>0.64278999999999997</v>
      </c>
      <c r="H30">
        <v>3</v>
      </c>
      <c r="I30" t="s">
        <v>95</v>
      </c>
      <c r="J30" s="17">
        <v>0.09</v>
      </c>
      <c r="K30" s="17">
        <v>0.1</v>
      </c>
      <c r="L30" s="17">
        <f t="shared" ref="L30" si="13">AVERAGE(J30:K30)</f>
        <v>9.5000000000000001E-2</v>
      </c>
      <c r="M30">
        <v>1</v>
      </c>
      <c r="N30">
        <v>1</v>
      </c>
      <c r="O30" t="s">
        <v>183</v>
      </c>
    </row>
    <row r="31" spans="1:15" ht="15" customHeight="1" x14ac:dyDescent="0.2">
      <c r="A31" s="19">
        <v>45049</v>
      </c>
      <c r="B31" t="s">
        <v>27</v>
      </c>
      <c r="C31" t="s">
        <v>93</v>
      </c>
      <c r="D31" t="s">
        <v>217</v>
      </c>
      <c r="E31" t="s">
        <v>33</v>
      </c>
      <c r="F31" s="3">
        <v>51.412129999999998</v>
      </c>
      <c r="G31" s="3">
        <v>0.64278999999999997</v>
      </c>
      <c r="H31">
        <v>3</v>
      </c>
      <c r="I31" t="s">
        <v>94</v>
      </c>
      <c r="J31" s="17">
        <v>0.09</v>
      </c>
      <c r="K31" s="17">
        <v>0.1</v>
      </c>
      <c r="L31" s="17">
        <f t="shared" si="1"/>
        <v>9.5000000000000001E-2</v>
      </c>
      <c r="M31">
        <v>1</v>
      </c>
      <c r="N31">
        <v>1</v>
      </c>
    </row>
    <row r="32" spans="1:15" ht="15" customHeight="1" x14ac:dyDescent="0.2">
      <c r="A32" s="19">
        <v>45049</v>
      </c>
      <c r="B32" t="s">
        <v>27</v>
      </c>
      <c r="C32" t="s">
        <v>93</v>
      </c>
      <c r="D32" t="s">
        <v>218</v>
      </c>
      <c r="E32" t="s">
        <v>21</v>
      </c>
      <c r="F32" s="3">
        <v>51.411999999999999</v>
      </c>
      <c r="G32" s="3">
        <v>0.64151999999999998</v>
      </c>
      <c r="H32">
        <v>6</v>
      </c>
      <c r="I32" t="s">
        <v>94</v>
      </c>
      <c r="J32" s="17">
        <v>0.02</v>
      </c>
      <c r="K32" s="17">
        <v>0.02</v>
      </c>
      <c r="L32" s="17">
        <f t="shared" si="1"/>
        <v>0.02</v>
      </c>
      <c r="M32">
        <v>1</v>
      </c>
      <c r="N32">
        <v>1</v>
      </c>
    </row>
    <row r="33" spans="1:15" ht="15" customHeight="1" x14ac:dyDescent="0.2">
      <c r="A33" s="19">
        <v>45069</v>
      </c>
      <c r="B33" t="s">
        <v>27</v>
      </c>
      <c r="C33" t="s">
        <v>93</v>
      </c>
      <c r="D33" t="s">
        <v>218</v>
      </c>
      <c r="E33" t="s">
        <v>21</v>
      </c>
      <c r="F33" s="3">
        <v>51.411999999999999</v>
      </c>
      <c r="G33" s="3">
        <v>0.64151999999999998</v>
      </c>
      <c r="H33">
        <v>6</v>
      </c>
      <c r="I33" t="s">
        <v>95</v>
      </c>
      <c r="J33" s="17">
        <v>0.01</v>
      </c>
      <c r="K33" s="17">
        <v>0.01</v>
      </c>
      <c r="L33" s="17">
        <f t="shared" si="1"/>
        <v>0.01</v>
      </c>
      <c r="M33" t="s">
        <v>96</v>
      </c>
      <c r="N33" t="s">
        <v>96</v>
      </c>
    </row>
    <row r="34" spans="1:15" ht="15" customHeight="1" x14ac:dyDescent="0.2">
      <c r="A34" s="19">
        <v>45049</v>
      </c>
      <c r="B34" t="s">
        <v>27</v>
      </c>
      <c r="C34" t="s">
        <v>93</v>
      </c>
      <c r="D34" t="s">
        <v>219</v>
      </c>
      <c r="E34" t="s">
        <v>25</v>
      </c>
      <c r="F34" s="3">
        <v>51.411160000000002</v>
      </c>
      <c r="G34" s="3">
        <v>0.64220999999999995</v>
      </c>
      <c r="H34">
        <v>5</v>
      </c>
      <c r="I34" t="s">
        <v>94</v>
      </c>
      <c r="J34" s="17">
        <v>0.02</v>
      </c>
      <c r="K34" s="17">
        <v>0.02</v>
      </c>
      <c r="L34" s="17">
        <f t="shared" si="1"/>
        <v>0.02</v>
      </c>
      <c r="M34">
        <v>5</v>
      </c>
      <c r="N34">
        <v>1</v>
      </c>
    </row>
    <row r="35" spans="1:15" ht="15" customHeight="1" x14ac:dyDescent="0.2">
      <c r="A35" s="19">
        <v>45069</v>
      </c>
      <c r="B35" t="s">
        <v>27</v>
      </c>
      <c r="C35" t="s">
        <v>93</v>
      </c>
      <c r="D35" t="s">
        <v>219</v>
      </c>
      <c r="E35" t="s">
        <v>25</v>
      </c>
      <c r="F35" s="3">
        <v>51.411160000000002</v>
      </c>
      <c r="G35" s="3">
        <v>0.64220999999999995</v>
      </c>
      <c r="H35">
        <v>5</v>
      </c>
      <c r="I35" t="s">
        <v>95</v>
      </c>
      <c r="J35" s="17">
        <v>0.11</v>
      </c>
      <c r="K35" s="17">
        <v>0.16</v>
      </c>
      <c r="L35" s="17">
        <f t="shared" si="1"/>
        <v>0.13500000000000001</v>
      </c>
      <c r="M35" t="s">
        <v>96</v>
      </c>
      <c r="N35" t="s">
        <v>96</v>
      </c>
    </row>
    <row r="36" spans="1:15" ht="15" customHeight="1" x14ac:dyDescent="0.2">
      <c r="A36" s="19">
        <v>45049</v>
      </c>
      <c r="B36" t="s">
        <v>27</v>
      </c>
      <c r="C36" t="s">
        <v>93</v>
      </c>
      <c r="D36" t="s">
        <v>220</v>
      </c>
      <c r="E36" t="s">
        <v>20</v>
      </c>
      <c r="F36" s="3">
        <v>51.409239999999997</v>
      </c>
      <c r="G36" s="3">
        <v>0.64654</v>
      </c>
      <c r="H36">
        <v>7</v>
      </c>
      <c r="I36" t="s">
        <v>94</v>
      </c>
      <c r="J36" s="17">
        <v>0.01</v>
      </c>
      <c r="K36" s="17">
        <v>0.01</v>
      </c>
      <c r="L36" s="17">
        <f t="shared" si="1"/>
        <v>0.01</v>
      </c>
      <c r="M36">
        <v>0.01</v>
      </c>
      <c r="N36">
        <v>0.01</v>
      </c>
    </row>
    <row r="37" spans="1:15" ht="15" customHeight="1" x14ac:dyDescent="0.2">
      <c r="A37" s="19">
        <v>45049</v>
      </c>
      <c r="B37" t="s">
        <v>27</v>
      </c>
      <c r="C37" t="s">
        <v>93</v>
      </c>
      <c r="D37" t="s">
        <v>220</v>
      </c>
      <c r="E37" t="s">
        <v>20</v>
      </c>
      <c r="F37" s="3">
        <v>51.409239999999997</v>
      </c>
      <c r="G37" s="3">
        <v>0.64654</v>
      </c>
      <c r="H37">
        <v>7</v>
      </c>
      <c r="I37" t="s">
        <v>95</v>
      </c>
      <c r="J37" s="17">
        <v>0.01</v>
      </c>
      <c r="K37" s="17">
        <v>0</v>
      </c>
      <c r="L37" s="17">
        <f t="shared" si="1"/>
        <v>5.0000000000000001E-3</v>
      </c>
      <c r="M37" t="s">
        <v>96</v>
      </c>
      <c r="N37" t="s">
        <v>96</v>
      </c>
    </row>
    <row r="38" spans="1:15" ht="15" customHeight="1" x14ac:dyDescent="0.2">
      <c r="A38" s="19">
        <v>45049</v>
      </c>
      <c r="B38" t="s">
        <v>27</v>
      </c>
      <c r="C38" t="s">
        <v>93</v>
      </c>
      <c r="D38" t="s">
        <v>221</v>
      </c>
      <c r="E38" t="s">
        <v>20</v>
      </c>
      <c r="F38" s="3">
        <v>51.409230000000001</v>
      </c>
      <c r="G38" s="3">
        <v>0.64517000000000002</v>
      </c>
      <c r="H38">
        <v>7</v>
      </c>
      <c r="I38" t="s">
        <v>95</v>
      </c>
      <c r="J38" s="17">
        <v>0.02</v>
      </c>
      <c r="K38" s="17">
        <v>0.02</v>
      </c>
      <c r="L38" s="17">
        <f t="shared" ref="L38" si="14">AVERAGE(J38:K38)</f>
        <v>0.02</v>
      </c>
      <c r="M38">
        <v>1</v>
      </c>
      <c r="N38">
        <v>1</v>
      </c>
      <c r="O38" t="s">
        <v>183</v>
      </c>
    </row>
    <row r="39" spans="1:15" ht="15" customHeight="1" x14ac:dyDescent="0.2">
      <c r="A39" s="19">
        <v>45049</v>
      </c>
      <c r="B39" t="s">
        <v>27</v>
      </c>
      <c r="C39" t="s">
        <v>93</v>
      </c>
      <c r="D39" t="s">
        <v>221</v>
      </c>
      <c r="E39" t="s">
        <v>20</v>
      </c>
      <c r="F39" s="3">
        <v>51.409230000000001</v>
      </c>
      <c r="G39" s="3">
        <v>0.64517000000000002</v>
      </c>
      <c r="H39">
        <v>7</v>
      </c>
      <c r="I39" t="s">
        <v>94</v>
      </c>
      <c r="J39" s="17">
        <v>0.02</v>
      </c>
      <c r="K39" s="17">
        <v>0.02</v>
      </c>
      <c r="L39" s="17">
        <f t="shared" si="1"/>
        <v>0.02</v>
      </c>
      <c r="M39">
        <v>1</v>
      </c>
      <c r="N39">
        <v>1</v>
      </c>
    </row>
    <row r="40" spans="1:15" ht="15" customHeight="1" x14ac:dyDescent="0.2">
      <c r="A40" s="19">
        <v>45049</v>
      </c>
      <c r="B40" t="s">
        <v>27</v>
      </c>
      <c r="C40" t="s">
        <v>93</v>
      </c>
      <c r="D40" t="s">
        <v>222</v>
      </c>
      <c r="E40" t="s">
        <v>20</v>
      </c>
      <c r="F40" s="3">
        <v>51.408459999999998</v>
      </c>
      <c r="G40" s="3">
        <v>0.64620999999999995</v>
      </c>
      <c r="H40">
        <v>6</v>
      </c>
      <c r="I40" t="s">
        <v>95</v>
      </c>
      <c r="J40" s="17">
        <v>0.03</v>
      </c>
      <c r="K40" s="17">
        <v>0.03</v>
      </c>
      <c r="L40" s="17">
        <f t="shared" ref="L40" si="15">AVERAGE(J40:K40)</f>
        <v>0.03</v>
      </c>
      <c r="M40">
        <v>1</v>
      </c>
      <c r="N40">
        <v>2</v>
      </c>
      <c r="O40" t="s">
        <v>183</v>
      </c>
    </row>
    <row r="41" spans="1:15" ht="15" customHeight="1" x14ac:dyDescent="0.2">
      <c r="A41" s="19">
        <v>45049</v>
      </c>
      <c r="B41" t="s">
        <v>27</v>
      </c>
      <c r="C41" t="s">
        <v>93</v>
      </c>
      <c r="D41" t="s">
        <v>222</v>
      </c>
      <c r="E41" t="s">
        <v>20</v>
      </c>
      <c r="F41" s="3">
        <v>51.408459999999998</v>
      </c>
      <c r="G41" s="3">
        <v>0.64620999999999995</v>
      </c>
      <c r="H41">
        <v>6</v>
      </c>
      <c r="I41" t="s">
        <v>94</v>
      </c>
      <c r="J41" s="17">
        <v>0.03</v>
      </c>
      <c r="K41" s="17">
        <v>0.03</v>
      </c>
      <c r="L41" s="17">
        <f t="shared" si="1"/>
        <v>0.03</v>
      </c>
      <c r="M41">
        <v>1</v>
      </c>
      <c r="N41">
        <v>2</v>
      </c>
    </row>
    <row r="42" spans="1:15" ht="15" customHeight="1" x14ac:dyDescent="0.2">
      <c r="A42" s="19">
        <v>45049</v>
      </c>
      <c r="B42" t="s">
        <v>27</v>
      </c>
      <c r="C42" t="s">
        <v>93</v>
      </c>
      <c r="D42" t="s">
        <v>223</v>
      </c>
      <c r="E42" t="s">
        <v>37</v>
      </c>
      <c r="F42" s="3">
        <v>51.40795</v>
      </c>
      <c r="G42" s="3">
        <v>0.64851000000000003</v>
      </c>
      <c r="H42">
        <v>5</v>
      </c>
      <c r="I42" t="s">
        <v>95</v>
      </c>
      <c r="J42" s="17">
        <v>7.0000000000000007E-2</v>
      </c>
      <c r="K42" s="17">
        <v>0.05</v>
      </c>
      <c r="L42" s="17">
        <f t="shared" ref="L42" si="16">AVERAGE(J42:K42)</f>
        <v>6.0000000000000005E-2</v>
      </c>
      <c r="M42">
        <v>3</v>
      </c>
      <c r="N42">
        <v>0</v>
      </c>
      <c r="O42" t="s">
        <v>183</v>
      </c>
    </row>
    <row r="43" spans="1:15" ht="15" customHeight="1" x14ac:dyDescent="0.2">
      <c r="A43" s="19">
        <v>45049</v>
      </c>
      <c r="B43" t="s">
        <v>27</v>
      </c>
      <c r="C43" t="s">
        <v>93</v>
      </c>
      <c r="D43" t="s">
        <v>223</v>
      </c>
      <c r="E43" t="s">
        <v>37</v>
      </c>
      <c r="F43" s="3">
        <v>51.40795</v>
      </c>
      <c r="G43" s="3">
        <v>0.64851000000000003</v>
      </c>
      <c r="H43">
        <v>5</v>
      </c>
      <c r="I43" t="s">
        <v>94</v>
      </c>
      <c r="J43" s="17">
        <v>7.0000000000000007E-2</v>
      </c>
      <c r="K43" s="17">
        <v>0.05</v>
      </c>
      <c r="L43" s="17">
        <f t="shared" si="1"/>
        <v>6.0000000000000005E-2</v>
      </c>
      <c r="M43">
        <v>3</v>
      </c>
      <c r="N43">
        <v>0</v>
      </c>
    </row>
    <row r="44" spans="1:15" ht="15" customHeight="1" x14ac:dyDescent="0.2">
      <c r="A44" s="19">
        <v>45049</v>
      </c>
      <c r="B44" t="s">
        <v>27</v>
      </c>
      <c r="C44" t="s">
        <v>93</v>
      </c>
      <c r="D44" t="s">
        <v>224</v>
      </c>
      <c r="E44" t="s">
        <v>38</v>
      </c>
      <c r="F44" s="3">
        <v>51.407620000000001</v>
      </c>
      <c r="G44" s="3">
        <v>0.64695000000000003</v>
      </c>
      <c r="H44">
        <v>8</v>
      </c>
      <c r="I44" t="s">
        <v>94</v>
      </c>
      <c r="J44" s="17">
        <v>0</v>
      </c>
      <c r="K44" s="17">
        <v>0</v>
      </c>
      <c r="L44" s="17">
        <f t="shared" si="1"/>
        <v>0</v>
      </c>
      <c r="M44">
        <v>0</v>
      </c>
      <c r="N44">
        <v>0</v>
      </c>
    </row>
    <row r="45" spans="1:15" ht="15" customHeight="1" x14ac:dyDescent="0.2">
      <c r="A45" s="19">
        <v>45049</v>
      </c>
      <c r="B45" t="s">
        <v>27</v>
      </c>
      <c r="C45" t="s">
        <v>93</v>
      </c>
      <c r="D45" t="s">
        <v>224</v>
      </c>
      <c r="E45" t="s">
        <v>38</v>
      </c>
      <c r="F45" s="3">
        <v>51.407620000000001</v>
      </c>
      <c r="G45" s="3">
        <v>0.64695000000000003</v>
      </c>
      <c r="H45">
        <v>8</v>
      </c>
      <c r="I45" t="s">
        <v>95</v>
      </c>
      <c r="J45" s="17">
        <v>0</v>
      </c>
      <c r="K45" s="17">
        <v>0</v>
      </c>
      <c r="L45" s="17">
        <f t="shared" si="1"/>
        <v>0</v>
      </c>
      <c r="M45" t="s">
        <v>96</v>
      </c>
      <c r="N45" t="s">
        <v>96</v>
      </c>
    </row>
    <row r="46" spans="1:15" ht="15" customHeight="1" x14ac:dyDescent="0.2">
      <c r="A46" s="19">
        <v>45049</v>
      </c>
      <c r="B46" t="s">
        <v>27</v>
      </c>
      <c r="C46" t="s">
        <v>93</v>
      </c>
      <c r="D46" t="s">
        <v>225</v>
      </c>
      <c r="E46" t="s">
        <v>39</v>
      </c>
      <c r="F46" s="3">
        <v>51.40701</v>
      </c>
      <c r="G46" s="3">
        <v>0.64788000000000001</v>
      </c>
      <c r="H46">
        <v>5</v>
      </c>
      <c r="I46" t="s">
        <v>95</v>
      </c>
      <c r="J46" s="17">
        <v>0.09</v>
      </c>
      <c r="K46" s="17">
        <v>0.06</v>
      </c>
      <c r="L46" s="17">
        <f t="shared" ref="L46" si="17">AVERAGE(J46:K46)</f>
        <v>7.4999999999999997E-2</v>
      </c>
      <c r="M46">
        <v>1</v>
      </c>
      <c r="N46">
        <v>2</v>
      </c>
      <c r="O46" t="s">
        <v>183</v>
      </c>
    </row>
    <row r="47" spans="1:15" ht="15" customHeight="1" x14ac:dyDescent="0.2">
      <c r="A47" s="19">
        <v>45049</v>
      </c>
      <c r="B47" t="s">
        <v>27</v>
      </c>
      <c r="C47" t="s">
        <v>93</v>
      </c>
      <c r="D47" t="s">
        <v>225</v>
      </c>
      <c r="E47" t="s">
        <v>39</v>
      </c>
      <c r="F47" s="3">
        <v>51.40701</v>
      </c>
      <c r="G47" s="3">
        <v>0.64788000000000001</v>
      </c>
      <c r="H47">
        <v>5</v>
      </c>
      <c r="I47" t="s">
        <v>94</v>
      </c>
      <c r="J47" s="17">
        <v>0.09</v>
      </c>
      <c r="K47" s="17">
        <v>0.06</v>
      </c>
      <c r="L47" s="17">
        <f t="shared" si="1"/>
        <v>7.4999999999999997E-2</v>
      </c>
      <c r="M47">
        <v>1</v>
      </c>
      <c r="N47">
        <v>2</v>
      </c>
    </row>
    <row r="48" spans="1:15" ht="15" customHeight="1" x14ac:dyDescent="0.2">
      <c r="A48" s="19">
        <v>45049</v>
      </c>
      <c r="B48" t="s">
        <v>27</v>
      </c>
      <c r="C48" t="s">
        <v>93</v>
      </c>
      <c r="D48" t="s">
        <v>226</v>
      </c>
      <c r="E48" t="s">
        <v>21</v>
      </c>
      <c r="F48" s="3">
        <v>51.410400000000003</v>
      </c>
      <c r="G48" s="3">
        <v>0.64176999999999995</v>
      </c>
      <c r="H48">
        <v>5</v>
      </c>
      <c r="I48" t="s">
        <v>94</v>
      </c>
      <c r="J48" s="17">
        <v>0.24</v>
      </c>
      <c r="K48" s="17">
        <v>0.17</v>
      </c>
      <c r="L48" s="17">
        <f t="shared" si="1"/>
        <v>0.20500000000000002</v>
      </c>
      <c r="M48">
        <v>2</v>
      </c>
      <c r="N48">
        <v>1</v>
      </c>
    </row>
    <row r="49" spans="1:15" ht="15" customHeight="1" x14ac:dyDescent="0.2">
      <c r="A49" s="19">
        <v>45069</v>
      </c>
      <c r="B49" t="s">
        <v>27</v>
      </c>
      <c r="C49" t="s">
        <v>93</v>
      </c>
      <c r="D49" t="s">
        <v>226</v>
      </c>
      <c r="E49" t="s">
        <v>21</v>
      </c>
      <c r="F49" s="3">
        <v>51.410400000000003</v>
      </c>
      <c r="G49" s="3">
        <v>0.64176999999999995</v>
      </c>
      <c r="H49">
        <v>5</v>
      </c>
      <c r="I49" t="s">
        <v>95</v>
      </c>
      <c r="J49" s="17">
        <v>1.05</v>
      </c>
      <c r="K49" s="17">
        <v>1.1000000000000001</v>
      </c>
      <c r="L49" s="17">
        <f t="shared" si="1"/>
        <v>1.0750000000000002</v>
      </c>
      <c r="M49" t="s">
        <v>96</v>
      </c>
      <c r="N49" t="s">
        <v>96</v>
      </c>
    </row>
    <row r="50" spans="1:15" ht="15" customHeight="1" x14ac:dyDescent="0.2">
      <c r="A50" s="19">
        <v>45049</v>
      </c>
      <c r="B50" t="s">
        <v>27</v>
      </c>
      <c r="C50" t="s">
        <v>93</v>
      </c>
      <c r="D50" t="s">
        <v>230</v>
      </c>
      <c r="E50" t="s">
        <v>40</v>
      </c>
      <c r="F50" s="3">
        <v>51.409329999999997</v>
      </c>
      <c r="G50" s="3">
        <v>0.64137999999999995</v>
      </c>
      <c r="H50">
        <v>4</v>
      </c>
      <c r="I50" t="s">
        <v>94</v>
      </c>
      <c r="J50" s="17">
        <v>0.03</v>
      </c>
      <c r="K50" s="17">
        <v>0.02</v>
      </c>
      <c r="L50" s="17">
        <f t="shared" si="1"/>
        <v>2.5000000000000001E-2</v>
      </c>
      <c r="M50">
        <v>0</v>
      </c>
      <c r="N50">
        <v>0</v>
      </c>
    </row>
    <row r="51" spans="1:15" ht="15" customHeight="1" x14ac:dyDescent="0.2">
      <c r="A51" s="19">
        <v>45069</v>
      </c>
      <c r="B51" t="s">
        <v>27</v>
      </c>
      <c r="C51" t="s">
        <v>93</v>
      </c>
      <c r="D51" t="s">
        <v>230</v>
      </c>
      <c r="E51" t="s">
        <v>40</v>
      </c>
      <c r="F51" s="3">
        <v>51.409329999999997</v>
      </c>
      <c r="G51" s="3">
        <v>0.64137999999999995</v>
      </c>
      <c r="H51">
        <v>4</v>
      </c>
      <c r="I51" t="s">
        <v>95</v>
      </c>
      <c r="J51" s="17">
        <v>0.03</v>
      </c>
      <c r="K51" s="17">
        <v>0.05</v>
      </c>
      <c r="L51" s="17">
        <f t="shared" si="1"/>
        <v>0.04</v>
      </c>
      <c r="M51" t="s">
        <v>96</v>
      </c>
      <c r="N51" t="s">
        <v>96</v>
      </c>
    </row>
    <row r="52" spans="1:15" ht="15" customHeight="1" x14ac:dyDescent="0.2">
      <c r="A52" s="19">
        <v>45049</v>
      </c>
      <c r="B52" t="s">
        <v>27</v>
      </c>
      <c r="C52" t="s">
        <v>93</v>
      </c>
      <c r="D52" t="s">
        <v>227</v>
      </c>
      <c r="E52" t="s">
        <v>41</v>
      </c>
      <c r="F52" s="3">
        <v>51.410290000000003</v>
      </c>
      <c r="G52" s="3">
        <v>0.64031000000000005</v>
      </c>
      <c r="H52">
        <v>7</v>
      </c>
      <c r="I52" t="s">
        <v>94</v>
      </c>
      <c r="J52" s="17">
        <v>0.21</v>
      </c>
      <c r="K52" s="17">
        <v>0.2</v>
      </c>
      <c r="L52" s="17">
        <f t="shared" si="1"/>
        <v>0.20500000000000002</v>
      </c>
      <c r="M52">
        <v>1</v>
      </c>
      <c r="N52">
        <v>1</v>
      </c>
    </row>
    <row r="53" spans="1:15" ht="15" customHeight="1" x14ac:dyDescent="0.2">
      <c r="A53" s="19">
        <v>45069</v>
      </c>
      <c r="B53" t="s">
        <v>27</v>
      </c>
      <c r="C53" t="s">
        <v>93</v>
      </c>
      <c r="D53" t="s">
        <v>227</v>
      </c>
      <c r="E53" t="s">
        <v>41</v>
      </c>
      <c r="F53" s="3">
        <v>51.410290000000003</v>
      </c>
      <c r="G53" s="3">
        <v>0.64031000000000005</v>
      </c>
      <c r="H53">
        <v>7</v>
      </c>
      <c r="I53" t="s">
        <v>95</v>
      </c>
      <c r="J53" s="17">
        <v>0.46</v>
      </c>
      <c r="K53" s="17">
        <v>0.43</v>
      </c>
      <c r="L53" s="17">
        <f t="shared" si="1"/>
        <v>0.44500000000000001</v>
      </c>
      <c r="M53" t="s">
        <v>96</v>
      </c>
      <c r="N53" t="s">
        <v>96</v>
      </c>
    </row>
    <row r="54" spans="1:15" ht="15" customHeight="1" x14ac:dyDescent="0.2">
      <c r="A54" s="19">
        <v>45049</v>
      </c>
      <c r="B54" t="s">
        <v>27</v>
      </c>
      <c r="C54" t="s">
        <v>93</v>
      </c>
      <c r="D54" t="s">
        <v>228</v>
      </c>
      <c r="E54" t="s">
        <v>29</v>
      </c>
      <c r="F54" s="3">
        <v>51.412649999999999</v>
      </c>
      <c r="G54" s="3">
        <v>0.16470699999999999</v>
      </c>
      <c r="H54">
        <v>4</v>
      </c>
      <c r="I54" t="s">
        <v>95</v>
      </c>
      <c r="J54" s="17">
        <v>0.01</v>
      </c>
      <c r="K54" s="17">
        <v>0.01</v>
      </c>
      <c r="L54" s="17">
        <f t="shared" ref="L54" si="18">AVERAGE(J54:K54)</f>
        <v>0.01</v>
      </c>
      <c r="M54">
        <v>4</v>
      </c>
      <c r="N54">
        <v>2</v>
      </c>
      <c r="O54" t="s">
        <v>183</v>
      </c>
    </row>
    <row r="55" spans="1:15" ht="15" customHeight="1" x14ac:dyDescent="0.2">
      <c r="A55" s="19">
        <v>45049</v>
      </c>
      <c r="B55" t="s">
        <v>27</v>
      </c>
      <c r="C55" t="s">
        <v>93</v>
      </c>
      <c r="D55" t="s">
        <v>228</v>
      </c>
      <c r="E55" t="s">
        <v>29</v>
      </c>
      <c r="F55" s="3">
        <v>51.412649999999999</v>
      </c>
      <c r="G55" s="3">
        <v>0.16470699999999999</v>
      </c>
      <c r="H55">
        <v>4</v>
      </c>
      <c r="I55" t="s">
        <v>94</v>
      </c>
      <c r="J55" s="17">
        <v>0.01</v>
      </c>
      <c r="K55" s="17">
        <v>0.01</v>
      </c>
      <c r="L55" s="17">
        <f t="shared" si="1"/>
        <v>0.01</v>
      </c>
      <c r="M55">
        <v>4</v>
      </c>
      <c r="N55">
        <v>2</v>
      </c>
    </row>
    <row r="56" spans="1:15" ht="15" customHeight="1" x14ac:dyDescent="0.2">
      <c r="A56" s="19">
        <v>45049</v>
      </c>
      <c r="B56" t="s">
        <v>27</v>
      </c>
      <c r="C56" t="s">
        <v>93</v>
      </c>
      <c r="D56" t="s">
        <v>229</v>
      </c>
      <c r="E56" t="s">
        <v>19</v>
      </c>
      <c r="F56" s="3">
        <v>51.412170000000003</v>
      </c>
      <c r="G56" s="3">
        <v>0.63937999999999995</v>
      </c>
      <c r="H56">
        <v>8</v>
      </c>
      <c r="I56" t="s">
        <v>94</v>
      </c>
      <c r="J56" s="17">
        <v>0.01</v>
      </c>
      <c r="K56" s="17">
        <v>0.01</v>
      </c>
      <c r="L56" s="17">
        <f t="shared" si="1"/>
        <v>0.01</v>
      </c>
      <c r="M56">
        <v>4</v>
      </c>
      <c r="N56">
        <v>1</v>
      </c>
    </row>
    <row r="57" spans="1:15" ht="15" customHeight="1" x14ac:dyDescent="0.2">
      <c r="A57" s="19">
        <v>45069</v>
      </c>
      <c r="B57" t="s">
        <v>27</v>
      </c>
      <c r="C57" t="s">
        <v>93</v>
      </c>
      <c r="D57" t="s">
        <v>229</v>
      </c>
      <c r="E57" t="s">
        <v>19</v>
      </c>
      <c r="F57" s="3">
        <v>51.412170000000003</v>
      </c>
      <c r="G57" s="3">
        <v>0.63937999999999995</v>
      </c>
      <c r="H57">
        <v>8</v>
      </c>
      <c r="I57" t="s">
        <v>95</v>
      </c>
      <c r="J57" s="17">
        <v>0</v>
      </c>
      <c r="K57" s="17">
        <v>0</v>
      </c>
      <c r="L57" s="17">
        <f t="shared" si="1"/>
        <v>0</v>
      </c>
      <c r="M57" t="s">
        <v>96</v>
      </c>
      <c r="N57" t="s">
        <v>96</v>
      </c>
    </row>
    <row r="58" spans="1:15" ht="15" customHeight="1" x14ac:dyDescent="0.2">
      <c r="A58" s="19">
        <v>45084</v>
      </c>
      <c r="B58" t="s">
        <v>17</v>
      </c>
      <c r="C58" t="s">
        <v>97</v>
      </c>
      <c r="D58" t="s">
        <v>184</v>
      </c>
      <c r="E58" t="s">
        <v>19</v>
      </c>
      <c r="F58" s="3">
        <v>51.470649999999999</v>
      </c>
      <c r="G58" s="3">
        <v>0.23363</v>
      </c>
      <c r="H58">
        <v>3</v>
      </c>
      <c r="I58" t="s">
        <v>94</v>
      </c>
      <c r="J58" s="17">
        <v>0.02</v>
      </c>
      <c r="K58" s="17">
        <v>0.02</v>
      </c>
      <c r="L58" s="17">
        <f t="shared" si="1"/>
        <v>0.02</v>
      </c>
      <c r="M58" t="s">
        <v>96</v>
      </c>
      <c r="N58" t="s">
        <v>96</v>
      </c>
    </row>
    <row r="59" spans="1:15" ht="15" customHeight="1" x14ac:dyDescent="0.2">
      <c r="A59" s="19">
        <v>45084</v>
      </c>
      <c r="B59" t="s">
        <v>17</v>
      </c>
      <c r="C59" t="s">
        <v>97</v>
      </c>
      <c r="D59" t="s">
        <v>185</v>
      </c>
      <c r="E59" t="s">
        <v>20</v>
      </c>
      <c r="F59" s="3">
        <v>51.47092</v>
      </c>
      <c r="G59" s="3">
        <v>0.2351</v>
      </c>
      <c r="H59">
        <v>4</v>
      </c>
      <c r="I59" t="s">
        <v>94</v>
      </c>
      <c r="J59" s="17">
        <v>0.01</v>
      </c>
      <c r="K59" s="17">
        <v>0.01</v>
      </c>
      <c r="L59" s="17">
        <f t="shared" si="1"/>
        <v>0.01</v>
      </c>
      <c r="M59" t="s">
        <v>96</v>
      </c>
      <c r="N59" t="s">
        <v>96</v>
      </c>
    </row>
    <row r="60" spans="1:15" ht="15" customHeight="1" x14ac:dyDescent="0.2">
      <c r="A60" s="19">
        <v>45084</v>
      </c>
      <c r="B60" t="s">
        <v>17</v>
      </c>
      <c r="C60" t="s">
        <v>97</v>
      </c>
      <c r="D60" t="s">
        <v>186</v>
      </c>
      <c r="E60" t="s">
        <v>21</v>
      </c>
      <c r="F60" s="3">
        <v>51.470170000000003</v>
      </c>
      <c r="G60" s="3">
        <v>0.23432</v>
      </c>
      <c r="H60">
        <v>3</v>
      </c>
      <c r="I60" t="s">
        <v>94</v>
      </c>
      <c r="J60" s="17">
        <v>0.05</v>
      </c>
      <c r="K60" s="17">
        <v>0.05</v>
      </c>
      <c r="L60" s="17">
        <f t="shared" si="1"/>
        <v>0.05</v>
      </c>
      <c r="M60" t="s">
        <v>96</v>
      </c>
      <c r="N60" t="s">
        <v>96</v>
      </c>
    </row>
    <row r="61" spans="1:15" ht="15" customHeight="1" x14ac:dyDescent="0.2">
      <c r="A61" s="19">
        <v>45084</v>
      </c>
      <c r="B61" t="s">
        <v>17</v>
      </c>
      <c r="C61" t="s">
        <v>97</v>
      </c>
      <c r="D61" t="s">
        <v>187</v>
      </c>
      <c r="E61" t="s">
        <v>22</v>
      </c>
      <c r="F61" s="3">
        <v>51.471170000000001</v>
      </c>
      <c r="G61" s="3">
        <v>0.23616000000000001</v>
      </c>
      <c r="H61">
        <v>3</v>
      </c>
      <c r="I61" t="s">
        <v>94</v>
      </c>
      <c r="J61" s="17">
        <v>32.1</v>
      </c>
      <c r="K61" s="17">
        <v>32.200000000000003</v>
      </c>
      <c r="L61" s="17">
        <f t="shared" si="1"/>
        <v>32.150000000000006</v>
      </c>
      <c r="M61" t="s">
        <v>96</v>
      </c>
      <c r="N61" t="s">
        <v>96</v>
      </c>
    </row>
    <row r="62" spans="1:15" ht="15" customHeight="1" x14ac:dyDescent="0.2">
      <c r="A62" s="19">
        <v>45084</v>
      </c>
      <c r="B62" t="s">
        <v>17</v>
      </c>
      <c r="C62" t="s">
        <v>97</v>
      </c>
      <c r="D62" t="s">
        <v>188</v>
      </c>
      <c r="E62" t="s">
        <v>23</v>
      </c>
      <c r="F62" s="3">
        <v>51.421660000000003</v>
      </c>
      <c r="G62" s="3">
        <v>0.23791999999999999</v>
      </c>
      <c r="H62">
        <v>6</v>
      </c>
      <c r="I62" t="s">
        <v>94</v>
      </c>
      <c r="J62" s="17">
        <v>0.01</v>
      </c>
      <c r="K62" s="17">
        <v>0.01</v>
      </c>
      <c r="L62" s="17">
        <f t="shared" si="1"/>
        <v>0.01</v>
      </c>
      <c r="M62" t="s">
        <v>96</v>
      </c>
      <c r="N62" t="s">
        <v>96</v>
      </c>
    </row>
    <row r="63" spans="1:15" ht="15" customHeight="1" x14ac:dyDescent="0.2">
      <c r="A63" s="19">
        <v>45084</v>
      </c>
      <c r="B63" t="s">
        <v>17</v>
      </c>
      <c r="C63" t="s">
        <v>97</v>
      </c>
      <c r="D63" t="s">
        <v>189</v>
      </c>
      <c r="E63" t="s">
        <v>98</v>
      </c>
      <c r="F63" s="3">
        <v>51.470709999999997</v>
      </c>
      <c r="G63" s="3">
        <v>0.23726</v>
      </c>
      <c r="H63">
        <v>3</v>
      </c>
      <c r="I63" t="s">
        <v>94</v>
      </c>
      <c r="J63" s="17">
        <v>0.56000000000000005</v>
      </c>
      <c r="K63" s="17">
        <v>0.53</v>
      </c>
      <c r="L63" s="17">
        <f t="shared" si="1"/>
        <v>0.54500000000000004</v>
      </c>
      <c r="M63" t="s">
        <v>96</v>
      </c>
      <c r="N63" t="s">
        <v>96</v>
      </c>
    </row>
    <row r="64" spans="1:15" ht="15" customHeight="1" x14ac:dyDescent="0.2">
      <c r="A64" s="19">
        <v>45084</v>
      </c>
      <c r="B64" t="s">
        <v>17</v>
      </c>
      <c r="C64" t="s">
        <v>97</v>
      </c>
      <c r="D64" t="s">
        <v>190</v>
      </c>
      <c r="E64" t="s">
        <v>25</v>
      </c>
      <c r="F64" s="3">
        <v>51.469650000000001</v>
      </c>
      <c r="G64" s="3">
        <v>0.23580000000000001</v>
      </c>
      <c r="H64">
        <v>3</v>
      </c>
      <c r="I64" t="s">
        <v>94</v>
      </c>
      <c r="J64" s="17">
        <v>0.05</v>
      </c>
      <c r="K64" s="17">
        <v>0.05</v>
      </c>
      <c r="L64" s="17">
        <f t="shared" si="1"/>
        <v>0.05</v>
      </c>
      <c r="M64" t="s">
        <v>96</v>
      </c>
      <c r="N64" t="s">
        <v>96</v>
      </c>
    </row>
    <row r="65" spans="1:14" ht="15" customHeight="1" x14ac:dyDescent="0.2">
      <c r="A65" s="19">
        <v>45084</v>
      </c>
      <c r="B65" t="s">
        <v>17</v>
      </c>
      <c r="C65" t="s">
        <v>97</v>
      </c>
      <c r="D65" t="s">
        <v>191</v>
      </c>
      <c r="E65" t="s">
        <v>24</v>
      </c>
      <c r="F65" s="3">
        <v>51.469589999999997</v>
      </c>
      <c r="G65" s="3">
        <v>0.23741000000000001</v>
      </c>
      <c r="H65">
        <v>3</v>
      </c>
      <c r="I65" t="s">
        <v>94</v>
      </c>
      <c r="J65" s="17">
        <v>1.48</v>
      </c>
      <c r="K65" s="17">
        <v>1.4</v>
      </c>
      <c r="L65" s="17">
        <f t="shared" si="1"/>
        <v>1.44</v>
      </c>
      <c r="M65" t="s">
        <v>96</v>
      </c>
      <c r="N65" t="s">
        <v>96</v>
      </c>
    </row>
    <row r="66" spans="1:14" ht="15" customHeight="1" x14ac:dyDescent="0.2">
      <c r="A66" s="19">
        <v>45084</v>
      </c>
      <c r="B66" t="s">
        <v>17</v>
      </c>
      <c r="C66" t="s">
        <v>97</v>
      </c>
      <c r="D66" t="s">
        <v>192</v>
      </c>
      <c r="E66" t="s">
        <v>21</v>
      </c>
      <c r="F66" s="3">
        <v>51.468910000000001</v>
      </c>
      <c r="G66" s="3">
        <v>0.23726</v>
      </c>
      <c r="H66">
        <v>3</v>
      </c>
      <c r="I66" t="s">
        <v>94</v>
      </c>
      <c r="J66" s="17">
        <v>0.04</v>
      </c>
      <c r="K66" s="17">
        <v>0.04</v>
      </c>
      <c r="L66" s="17">
        <f t="shared" si="1"/>
        <v>0.04</v>
      </c>
      <c r="M66" t="s">
        <v>96</v>
      </c>
      <c r="N66" t="s">
        <v>96</v>
      </c>
    </row>
    <row r="67" spans="1:14" ht="15" customHeight="1" x14ac:dyDescent="0.2">
      <c r="A67" s="19">
        <v>45084</v>
      </c>
      <c r="B67" t="s">
        <v>17</v>
      </c>
      <c r="C67" t="s">
        <v>97</v>
      </c>
      <c r="D67" t="s">
        <v>193</v>
      </c>
      <c r="E67" t="s">
        <v>21</v>
      </c>
      <c r="F67" s="3">
        <v>51.467350000000003</v>
      </c>
      <c r="G67" s="3">
        <v>0.24057999999999999</v>
      </c>
      <c r="H67">
        <v>3</v>
      </c>
      <c r="I67" t="s">
        <v>94</v>
      </c>
      <c r="J67" s="17">
        <v>0.02</v>
      </c>
      <c r="K67" s="17">
        <v>0.01</v>
      </c>
      <c r="L67" s="17">
        <f t="shared" ref="L67:L95" si="19">AVERAGE(J67:K67)</f>
        <v>1.4999999999999999E-2</v>
      </c>
      <c r="M67" t="s">
        <v>96</v>
      </c>
      <c r="N67" t="s">
        <v>96</v>
      </c>
    </row>
    <row r="68" spans="1:14" ht="15" customHeight="1" x14ac:dyDescent="0.2">
      <c r="A68" s="19">
        <v>45084</v>
      </c>
      <c r="B68" t="s">
        <v>17</v>
      </c>
      <c r="C68" t="s">
        <v>97</v>
      </c>
      <c r="D68" t="s">
        <v>194</v>
      </c>
      <c r="E68" t="s">
        <v>21</v>
      </c>
      <c r="F68" s="3">
        <v>51.467660000000002</v>
      </c>
      <c r="G68" s="3">
        <v>0.24176</v>
      </c>
      <c r="H68">
        <v>3</v>
      </c>
      <c r="I68" t="s">
        <v>94</v>
      </c>
      <c r="J68" s="17">
        <v>0.01</v>
      </c>
      <c r="K68" s="17">
        <v>0.01</v>
      </c>
      <c r="L68" s="17">
        <f t="shared" si="19"/>
        <v>0.01</v>
      </c>
      <c r="M68" t="s">
        <v>96</v>
      </c>
      <c r="N68" t="s">
        <v>96</v>
      </c>
    </row>
    <row r="69" spans="1:14" ht="15" customHeight="1" x14ac:dyDescent="0.2">
      <c r="A69" s="19">
        <v>45084</v>
      </c>
      <c r="B69" t="s">
        <v>17</v>
      </c>
      <c r="C69" t="s">
        <v>97</v>
      </c>
      <c r="D69" t="s">
        <v>195</v>
      </c>
      <c r="E69" t="s">
        <v>26</v>
      </c>
      <c r="F69" s="3">
        <v>51.466990000000003</v>
      </c>
      <c r="G69" s="3">
        <v>0.24168999999999999</v>
      </c>
      <c r="H69">
        <v>3</v>
      </c>
      <c r="I69" t="s">
        <v>94</v>
      </c>
      <c r="J69" s="17">
        <v>0.68</v>
      </c>
      <c r="K69" s="17">
        <v>0.47</v>
      </c>
      <c r="L69" s="17">
        <f t="shared" si="19"/>
        <v>0.57499999999999996</v>
      </c>
      <c r="M69" t="s">
        <v>96</v>
      </c>
      <c r="N69" t="s">
        <v>96</v>
      </c>
    </row>
    <row r="70" spans="1:14" ht="15" customHeight="1" x14ac:dyDescent="0.2">
      <c r="A70" s="19">
        <v>45084</v>
      </c>
      <c r="B70" t="s">
        <v>17</v>
      </c>
      <c r="C70" t="s">
        <v>97</v>
      </c>
      <c r="D70" t="s">
        <v>196</v>
      </c>
      <c r="E70" t="s">
        <v>21</v>
      </c>
      <c r="F70" s="3">
        <v>51.468049999999998</v>
      </c>
      <c r="G70" s="3">
        <v>0.2429</v>
      </c>
      <c r="H70">
        <v>3</v>
      </c>
      <c r="I70" t="s">
        <v>94</v>
      </c>
      <c r="J70" s="17">
        <v>0.01</v>
      </c>
      <c r="K70" s="17">
        <v>0.01</v>
      </c>
      <c r="L70" s="17">
        <f t="shared" si="19"/>
        <v>0.01</v>
      </c>
      <c r="M70" t="s">
        <v>96</v>
      </c>
      <c r="N70" t="s">
        <v>96</v>
      </c>
    </row>
    <row r="71" spans="1:14" ht="15" customHeight="1" x14ac:dyDescent="0.2">
      <c r="A71" s="19">
        <v>45084</v>
      </c>
      <c r="B71" t="s">
        <v>17</v>
      </c>
      <c r="C71" t="s">
        <v>97</v>
      </c>
      <c r="D71" t="s">
        <v>197</v>
      </c>
      <c r="E71" t="s">
        <v>24</v>
      </c>
      <c r="F71" s="3">
        <v>51.468600000000002</v>
      </c>
      <c r="G71" s="3">
        <v>0.24451999999999999</v>
      </c>
      <c r="H71">
        <v>3</v>
      </c>
      <c r="I71" t="s">
        <v>94</v>
      </c>
      <c r="J71" s="17">
        <v>0.01</v>
      </c>
      <c r="K71" s="17">
        <v>0.01</v>
      </c>
      <c r="L71" s="17">
        <f t="shared" si="19"/>
        <v>0.01</v>
      </c>
      <c r="M71" t="s">
        <v>96</v>
      </c>
      <c r="N71" t="s">
        <v>96</v>
      </c>
    </row>
    <row r="72" spans="1:14" ht="15" customHeight="1" x14ac:dyDescent="0.2">
      <c r="A72" s="19">
        <v>45084</v>
      </c>
      <c r="B72" t="s">
        <v>17</v>
      </c>
      <c r="C72" t="s">
        <v>97</v>
      </c>
      <c r="D72" t="s">
        <v>198</v>
      </c>
      <c r="E72" t="s">
        <v>24</v>
      </c>
      <c r="F72" s="3">
        <v>51.467730000000003</v>
      </c>
      <c r="G72" s="3">
        <v>0.24432000000000001</v>
      </c>
      <c r="H72">
        <v>3</v>
      </c>
      <c r="I72" t="s">
        <v>94</v>
      </c>
      <c r="J72" s="17">
        <v>0.18</v>
      </c>
      <c r="K72" s="17">
        <v>0.13</v>
      </c>
      <c r="L72" s="17">
        <f t="shared" si="19"/>
        <v>0.155</v>
      </c>
      <c r="M72" t="s">
        <v>96</v>
      </c>
      <c r="N72" t="s">
        <v>96</v>
      </c>
    </row>
    <row r="73" spans="1:14" ht="15" customHeight="1" x14ac:dyDescent="0.2">
      <c r="A73" s="19">
        <v>45084</v>
      </c>
      <c r="B73" t="s">
        <v>17</v>
      </c>
      <c r="C73" t="s">
        <v>97</v>
      </c>
      <c r="D73" t="s">
        <v>199</v>
      </c>
      <c r="E73" t="s">
        <v>21</v>
      </c>
      <c r="F73" s="3">
        <v>51.466239999999999</v>
      </c>
      <c r="G73" s="3">
        <v>0.24302000000000001</v>
      </c>
      <c r="H73">
        <v>3</v>
      </c>
      <c r="I73" t="s">
        <v>94</v>
      </c>
      <c r="J73" s="17">
        <v>0.02</v>
      </c>
      <c r="K73" s="17">
        <v>0.01</v>
      </c>
      <c r="L73" s="17">
        <f t="shared" si="19"/>
        <v>1.4999999999999999E-2</v>
      </c>
      <c r="M73" t="s">
        <v>96</v>
      </c>
      <c r="N73" t="s">
        <v>96</v>
      </c>
    </row>
    <row r="74" spans="1:14" ht="15" customHeight="1" x14ac:dyDescent="0.2">
      <c r="A74" s="19">
        <v>45084</v>
      </c>
      <c r="B74" t="s">
        <v>17</v>
      </c>
      <c r="C74" t="s">
        <v>97</v>
      </c>
      <c r="D74" t="s">
        <v>200</v>
      </c>
      <c r="E74" t="s">
        <v>19</v>
      </c>
      <c r="F74" s="3">
        <v>51.466709999999999</v>
      </c>
      <c r="G74" s="3">
        <v>0.24396999999999999</v>
      </c>
      <c r="H74">
        <v>3</v>
      </c>
      <c r="I74" t="s">
        <v>94</v>
      </c>
      <c r="J74" s="17">
        <v>0</v>
      </c>
      <c r="K74" s="17">
        <v>0</v>
      </c>
      <c r="L74" s="17">
        <f t="shared" si="19"/>
        <v>0</v>
      </c>
      <c r="M74" t="s">
        <v>96</v>
      </c>
      <c r="N74" t="s">
        <v>96</v>
      </c>
    </row>
    <row r="75" spans="1:14" ht="15" customHeight="1" x14ac:dyDescent="0.2">
      <c r="A75" s="19">
        <v>45084</v>
      </c>
      <c r="B75" t="s">
        <v>17</v>
      </c>
      <c r="C75" t="s">
        <v>97</v>
      </c>
      <c r="D75" t="s">
        <v>201</v>
      </c>
      <c r="E75" t="s">
        <v>21</v>
      </c>
      <c r="F75" s="3">
        <v>51.465870000000002</v>
      </c>
      <c r="G75" s="3">
        <v>0.24393999999999999</v>
      </c>
      <c r="H75">
        <v>3</v>
      </c>
      <c r="I75" t="s">
        <v>94</v>
      </c>
      <c r="J75" s="17">
        <v>0</v>
      </c>
      <c r="K75" s="17">
        <v>0</v>
      </c>
      <c r="L75" s="17">
        <f t="shared" si="19"/>
        <v>0</v>
      </c>
      <c r="M75" t="s">
        <v>96</v>
      </c>
      <c r="N75" t="s">
        <v>96</v>
      </c>
    </row>
    <row r="76" spans="1:14" ht="15" customHeight="1" x14ac:dyDescent="0.2">
      <c r="A76" s="19">
        <v>45084</v>
      </c>
      <c r="B76" t="s">
        <v>17</v>
      </c>
      <c r="C76" t="s">
        <v>97</v>
      </c>
      <c r="D76" t="s">
        <v>202</v>
      </c>
      <c r="E76" t="s">
        <v>26</v>
      </c>
      <c r="F76" s="3">
        <v>51.471310000000003</v>
      </c>
      <c r="G76" s="3">
        <v>0.24412</v>
      </c>
      <c r="H76">
        <v>3</v>
      </c>
      <c r="I76" t="s">
        <v>94</v>
      </c>
      <c r="J76" s="17">
        <v>0.01</v>
      </c>
      <c r="K76" s="17">
        <v>0.01</v>
      </c>
      <c r="L76" s="17">
        <f t="shared" si="19"/>
        <v>0.01</v>
      </c>
      <c r="M76" t="s">
        <v>96</v>
      </c>
      <c r="N76" t="s">
        <v>96</v>
      </c>
    </row>
    <row r="77" spans="1:14" ht="15" customHeight="1" x14ac:dyDescent="0.2">
      <c r="A77" s="19">
        <v>45084</v>
      </c>
      <c r="B77" t="s">
        <v>17</v>
      </c>
      <c r="C77" t="s">
        <v>97</v>
      </c>
      <c r="D77" t="s">
        <v>184</v>
      </c>
      <c r="E77" t="s">
        <v>19</v>
      </c>
      <c r="F77" s="3">
        <v>51.470649999999999</v>
      </c>
      <c r="G77" s="3">
        <v>0.23363</v>
      </c>
      <c r="H77">
        <v>3</v>
      </c>
      <c r="I77" t="s">
        <v>95</v>
      </c>
      <c r="J77">
        <v>0.01</v>
      </c>
      <c r="K77">
        <v>0.01</v>
      </c>
      <c r="L77" s="17">
        <f t="shared" si="19"/>
        <v>0.01</v>
      </c>
      <c r="M77" t="s">
        <v>96</v>
      </c>
      <c r="N77" t="s">
        <v>96</v>
      </c>
    </row>
    <row r="78" spans="1:14" ht="15" customHeight="1" x14ac:dyDescent="0.2">
      <c r="A78" s="19">
        <v>45084</v>
      </c>
      <c r="B78" t="s">
        <v>17</v>
      </c>
      <c r="C78" t="s">
        <v>97</v>
      </c>
      <c r="D78" t="s">
        <v>185</v>
      </c>
      <c r="E78" t="s">
        <v>20</v>
      </c>
      <c r="F78" s="3">
        <v>51.47092</v>
      </c>
      <c r="G78" s="3">
        <v>0.2351</v>
      </c>
      <c r="H78">
        <v>4</v>
      </c>
      <c r="I78" t="s">
        <v>95</v>
      </c>
      <c r="J78">
        <v>0.01</v>
      </c>
      <c r="K78">
        <v>0.02</v>
      </c>
      <c r="L78" s="17">
        <f t="shared" si="19"/>
        <v>1.4999999999999999E-2</v>
      </c>
      <c r="M78" t="s">
        <v>96</v>
      </c>
      <c r="N78" t="s">
        <v>96</v>
      </c>
    </row>
    <row r="79" spans="1:14" ht="15" customHeight="1" x14ac:dyDescent="0.2">
      <c r="A79" s="19">
        <v>45084</v>
      </c>
      <c r="B79" t="s">
        <v>17</v>
      </c>
      <c r="C79" t="s">
        <v>97</v>
      </c>
      <c r="D79" t="s">
        <v>186</v>
      </c>
      <c r="E79" t="s">
        <v>21</v>
      </c>
      <c r="F79" s="3">
        <v>51.470170000000003</v>
      </c>
      <c r="G79" s="3">
        <v>0.23432</v>
      </c>
      <c r="H79">
        <v>3</v>
      </c>
      <c r="I79" t="s">
        <v>95</v>
      </c>
      <c r="J79">
        <v>0.04</v>
      </c>
      <c r="K79">
        <v>0.03</v>
      </c>
      <c r="L79" s="17">
        <f t="shared" si="19"/>
        <v>3.5000000000000003E-2</v>
      </c>
      <c r="M79" t="s">
        <v>96</v>
      </c>
      <c r="N79" t="s">
        <v>96</v>
      </c>
    </row>
    <row r="80" spans="1:14" ht="15" customHeight="1" x14ac:dyDescent="0.2">
      <c r="A80" s="19">
        <v>45084</v>
      </c>
      <c r="B80" t="s">
        <v>17</v>
      </c>
      <c r="C80" t="s">
        <v>97</v>
      </c>
      <c r="D80" t="s">
        <v>187</v>
      </c>
      <c r="E80" t="s">
        <v>22</v>
      </c>
      <c r="F80" s="3">
        <v>51.471170000000001</v>
      </c>
      <c r="G80" s="3">
        <v>0.23616000000000001</v>
      </c>
      <c r="H80">
        <v>3</v>
      </c>
      <c r="I80" t="s">
        <v>95</v>
      </c>
      <c r="J80">
        <v>4.07</v>
      </c>
      <c r="K80">
        <v>4.3</v>
      </c>
      <c r="L80" s="17">
        <f t="shared" si="19"/>
        <v>4.1850000000000005</v>
      </c>
      <c r="M80" t="s">
        <v>96</v>
      </c>
      <c r="N80" t="s">
        <v>96</v>
      </c>
    </row>
    <row r="81" spans="1:14" ht="15" customHeight="1" x14ac:dyDescent="0.2">
      <c r="A81" s="19">
        <v>45084</v>
      </c>
      <c r="B81" t="s">
        <v>17</v>
      </c>
      <c r="C81" t="s">
        <v>97</v>
      </c>
      <c r="D81" t="s">
        <v>188</v>
      </c>
      <c r="E81" t="s">
        <v>23</v>
      </c>
      <c r="F81" s="3">
        <v>51.421660000000003</v>
      </c>
      <c r="G81" s="3">
        <v>0.23791999999999999</v>
      </c>
      <c r="H81">
        <v>6</v>
      </c>
      <c r="I81" t="s">
        <v>95</v>
      </c>
      <c r="J81">
        <v>0.01</v>
      </c>
      <c r="K81">
        <v>0.01</v>
      </c>
      <c r="L81" s="17">
        <f t="shared" si="19"/>
        <v>0.01</v>
      </c>
      <c r="M81" t="s">
        <v>96</v>
      </c>
      <c r="N81" t="s">
        <v>96</v>
      </c>
    </row>
    <row r="82" spans="1:14" ht="15" customHeight="1" x14ac:dyDescent="0.2">
      <c r="A82" s="19">
        <v>45084</v>
      </c>
      <c r="B82" t="s">
        <v>17</v>
      </c>
      <c r="C82" t="s">
        <v>97</v>
      </c>
      <c r="D82" t="s">
        <v>189</v>
      </c>
      <c r="E82" t="s">
        <v>98</v>
      </c>
      <c r="F82" s="3">
        <v>51.470709999999997</v>
      </c>
      <c r="G82" s="3">
        <v>0.23726</v>
      </c>
      <c r="H82">
        <v>3</v>
      </c>
      <c r="I82" t="s">
        <v>95</v>
      </c>
      <c r="J82">
        <v>1.05</v>
      </c>
      <c r="K82">
        <v>1.05</v>
      </c>
      <c r="L82" s="17">
        <f t="shared" si="19"/>
        <v>1.05</v>
      </c>
      <c r="M82" t="s">
        <v>96</v>
      </c>
      <c r="N82" t="s">
        <v>96</v>
      </c>
    </row>
    <row r="83" spans="1:14" ht="15" customHeight="1" x14ac:dyDescent="0.2">
      <c r="A83" s="19">
        <v>45084</v>
      </c>
      <c r="B83" t="s">
        <v>17</v>
      </c>
      <c r="C83" t="s">
        <v>97</v>
      </c>
      <c r="D83" t="s">
        <v>190</v>
      </c>
      <c r="E83" t="s">
        <v>25</v>
      </c>
      <c r="F83" s="3">
        <v>51.469650000000001</v>
      </c>
      <c r="G83" s="3">
        <v>0.23580000000000001</v>
      </c>
      <c r="H83">
        <v>3</v>
      </c>
      <c r="I83" t="s">
        <v>95</v>
      </c>
      <c r="J83">
        <v>0.06</v>
      </c>
      <c r="K83">
        <v>0.13</v>
      </c>
      <c r="L83" s="17">
        <f t="shared" si="19"/>
        <v>9.5000000000000001E-2</v>
      </c>
      <c r="M83" t="s">
        <v>96</v>
      </c>
      <c r="N83" t="s">
        <v>96</v>
      </c>
    </row>
    <row r="84" spans="1:14" ht="15" customHeight="1" x14ac:dyDescent="0.2">
      <c r="A84" s="19">
        <v>45084</v>
      </c>
      <c r="B84" t="s">
        <v>17</v>
      </c>
      <c r="C84" t="s">
        <v>97</v>
      </c>
      <c r="D84" t="s">
        <v>191</v>
      </c>
      <c r="E84" t="s">
        <v>24</v>
      </c>
      <c r="F84" s="3">
        <v>51.469589999999997</v>
      </c>
      <c r="G84" s="3">
        <v>0.23741000000000001</v>
      </c>
      <c r="H84">
        <v>3</v>
      </c>
      <c r="I84" t="s">
        <v>95</v>
      </c>
      <c r="J84">
        <v>2.74</v>
      </c>
      <c r="K84">
        <v>2.4700000000000002</v>
      </c>
      <c r="L84" s="17">
        <f t="shared" si="19"/>
        <v>2.6050000000000004</v>
      </c>
      <c r="M84" t="s">
        <v>96</v>
      </c>
      <c r="N84" t="s">
        <v>96</v>
      </c>
    </row>
    <row r="85" spans="1:14" ht="15" customHeight="1" x14ac:dyDescent="0.2">
      <c r="A85" s="19">
        <v>45084</v>
      </c>
      <c r="B85" t="s">
        <v>17</v>
      </c>
      <c r="C85" t="s">
        <v>97</v>
      </c>
      <c r="D85" t="s">
        <v>192</v>
      </c>
      <c r="E85" t="s">
        <v>21</v>
      </c>
      <c r="F85" s="3">
        <v>51.468910000000001</v>
      </c>
      <c r="G85" s="3">
        <v>0.23726</v>
      </c>
      <c r="H85">
        <v>3</v>
      </c>
      <c r="I85" t="s">
        <v>95</v>
      </c>
      <c r="J85">
        <v>0.02</v>
      </c>
      <c r="K85">
        <v>0.02</v>
      </c>
      <c r="L85" s="17">
        <f t="shared" si="19"/>
        <v>0.02</v>
      </c>
      <c r="M85" t="s">
        <v>96</v>
      </c>
      <c r="N85" t="s">
        <v>96</v>
      </c>
    </row>
    <row r="86" spans="1:14" ht="15" customHeight="1" x14ac:dyDescent="0.2">
      <c r="A86" s="19">
        <v>45084</v>
      </c>
      <c r="B86" t="s">
        <v>17</v>
      </c>
      <c r="C86" t="s">
        <v>97</v>
      </c>
      <c r="D86" t="s">
        <v>193</v>
      </c>
      <c r="E86" t="s">
        <v>21</v>
      </c>
      <c r="F86" s="3">
        <v>51.467350000000003</v>
      </c>
      <c r="G86" s="3">
        <v>0.24057999999999999</v>
      </c>
      <c r="H86">
        <v>3</v>
      </c>
      <c r="I86" t="s">
        <v>95</v>
      </c>
      <c r="J86">
        <v>0.02</v>
      </c>
      <c r="K86">
        <v>0.02</v>
      </c>
      <c r="L86" s="17">
        <f t="shared" si="19"/>
        <v>0.02</v>
      </c>
      <c r="M86" t="s">
        <v>96</v>
      </c>
      <c r="N86" t="s">
        <v>96</v>
      </c>
    </row>
    <row r="87" spans="1:14" ht="15" customHeight="1" x14ac:dyDescent="0.2">
      <c r="A87" s="19">
        <v>45084</v>
      </c>
      <c r="B87" t="s">
        <v>17</v>
      </c>
      <c r="C87" t="s">
        <v>97</v>
      </c>
      <c r="D87" t="s">
        <v>194</v>
      </c>
      <c r="E87" t="s">
        <v>21</v>
      </c>
      <c r="F87" s="3">
        <v>51.467660000000002</v>
      </c>
      <c r="G87" s="3">
        <v>0.24176</v>
      </c>
      <c r="H87">
        <v>3</v>
      </c>
      <c r="I87" t="s">
        <v>95</v>
      </c>
      <c r="J87">
        <v>0.01</v>
      </c>
      <c r="K87">
        <v>0.01</v>
      </c>
      <c r="L87" s="17">
        <f t="shared" si="19"/>
        <v>0.01</v>
      </c>
      <c r="M87" t="s">
        <v>96</v>
      </c>
      <c r="N87" t="s">
        <v>96</v>
      </c>
    </row>
    <row r="88" spans="1:14" ht="15" customHeight="1" x14ac:dyDescent="0.2">
      <c r="A88" s="19">
        <v>45084</v>
      </c>
      <c r="B88" t="s">
        <v>17</v>
      </c>
      <c r="C88" t="s">
        <v>97</v>
      </c>
      <c r="D88" t="s">
        <v>195</v>
      </c>
      <c r="E88" t="s">
        <v>26</v>
      </c>
      <c r="F88" s="3">
        <v>51.466990000000003</v>
      </c>
      <c r="G88" s="3">
        <v>0.24168999999999999</v>
      </c>
      <c r="H88">
        <v>3</v>
      </c>
      <c r="I88" t="s">
        <v>95</v>
      </c>
      <c r="J88">
        <v>3.85</v>
      </c>
      <c r="K88">
        <v>3.76</v>
      </c>
      <c r="L88" s="17">
        <f t="shared" si="19"/>
        <v>3.8049999999999997</v>
      </c>
      <c r="M88" t="s">
        <v>96</v>
      </c>
      <c r="N88" t="s">
        <v>96</v>
      </c>
    </row>
    <row r="89" spans="1:14" ht="15" customHeight="1" x14ac:dyDescent="0.2">
      <c r="A89" s="19">
        <v>45084</v>
      </c>
      <c r="B89" t="s">
        <v>17</v>
      </c>
      <c r="C89" t="s">
        <v>97</v>
      </c>
      <c r="D89" t="s">
        <v>196</v>
      </c>
      <c r="E89" t="s">
        <v>21</v>
      </c>
      <c r="F89" s="3">
        <v>51.468049999999998</v>
      </c>
      <c r="G89" s="3">
        <v>0.2429</v>
      </c>
      <c r="H89">
        <v>3</v>
      </c>
      <c r="I89" t="s">
        <v>95</v>
      </c>
      <c r="J89">
        <v>0.02</v>
      </c>
      <c r="K89">
        <v>0.02</v>
      </c>
      <c r="L89" s="17">
        <f t="shared" si="19"/>
        <v>0.02</v>
      </c>
      <c r="M89" t="s">
        <v>96</v>
      </c>
      <c r="N89" t="s">
        <v>96</v>
      </c>
    </row>
    <row r="90" spans="1:14" ht="15" customHeight="1" x14ac:dyDescent="0.2">
      <c r="A90" s="19">
        <v>45084</v>
      </c>
      <c r="B90" t="s">
        <v>17</v>
      </c>
      <c r="C90" t="s">
        <v>97</v>
      </c>
      <c r="D90" t="s">
        <v>197</v>
      </c>
      <c r="E90" t="s">
        <v>24</v>
      </c>
      <c r="F90" s="3">
        <v>51.468600000000002</v>
      </c>
      <c r="G90" s="3">
        <v>0.24451999999999999</v>
      </c>
      <c r="H90">
        <v>3</v>
      </c>
      <c r="I90" t="s">
        <v>95</v>
      </c>
      <c r="J90">
        <v>0.01</v>
      </c>
      <c r="K90">
        <v>0.01</v>
      </c>
      <c r="L90" s="17">
        <f t="shared" si="19"/>
        <v>0.01</v>
      </c>
      <c r="M90" t="s">
        <v>96</v>
      </c>
      <c r="N90" t="s">
        <v>96</v>
      </c>
    </row>
    <row r="91" spans="1:14" ht="15" customHeight="1" x14ac:dyDescent="0.2">
      <c r="A91" s="19">
        <v>45084</v>
      </c>
      <c r="B91" t="s">
        <v>17</v>
      </c>
      <c r="C91" t="s">
        <v>97</v>
      </c>
      <c r="D91" t="s">
        <v>198</v>
      </c>
      <c r="E91" t="s">
        <v>24</v>
      </c>
      <c r="F91" s="3">
        <v>51.467730000000003</v>
      </c>
      <c r="G91" s="3">
        <v>0.24432000000000001</v>
      </c>
      <c r="H91">
        <v>3</v>
      </c>
      <c r="I91" t="s">
        <v>95</v>
      </c>
      <c r="J91">
        <v>0.8</v>
      </c>
      <c r="K91">
        <v>1.01</v>
      </c>
      <c r="L91" s="17">
        <f t="shared" si="19"/>
        <v>0.90500000000000003</v>
      </c>
      <c r="M91" t="s">
        <v>96</v>
      </c>
      <c r="N91" t="s">
        <v>96</v>
      </c>
    </row>
    <row r="92" spans="1:14" ht="15" customHeight="1" x14ac:dyDescent="0.2">
      <c r="A92" s="19">
        <v>45084</v>
      </c>
      <c r="B92" t="s">
        <v>17</v>
      </c>
      <c r="C92" t="s">
        <v>97</v>
      </c>
      <c r="D92" t="s">
        <v>199</v>
      </c>
      <c r="E92" t="s">
        <v>21</v>
      </c>
      <c r="F92" s="3">
        <v>51.466239999999999</v>
      </c>
      <c r="G92" s="3">
        <v>0.24302000000000001</v>
      </c>
      <c r="H92">
        <v>3</v>
      </c>
      <c r="I92" t="s">
        <v>95</v>
      </c>
      <c r="J92">
        <v>0.04</v>
      </c>
      <c r="K92">
        <v>0.04</v>
      </c>
      <c r="L92" s="17">
        <f t="shared" si="19"/>
        <v>0.04</v>
      </c>
      <c r="M92" t="s">
        <v>96</v>
      </c>
      <c r="N92" t="s">
        <v>96</v>
      </c>
    </row>
    <row r="93" spans="1:14" ht="15" customHeight="1" x14ac:dyDescent="0.2">
      <c r="A93" s="19">
        <v>45084</v>
      </c>
      <c r="B93" t="s">
        <v>17</v>
      </c>
      <c r="C93" t="s">
        <v>97</v>
      </c>
      <c r="D93" t="s">
        <v>200</v>
      </c>
      <c r="E93" t="s">
        <v>19</v>
      </c>
      <c r="F93" s="3">
        <v>51.466709999999999</v>
      </c>
      <c r="G93" s="3">
        <v>0.24396999999999999</v>
      </c>
      <c r="H93">
        <v>3</v>
      </c>
      <c r="I93" t="s">
        <v>95</v>
      </c>
      <c r="J93">
        <v>0.01</v>
      </c>
      <c r="K93">
        <v>0.01</v>
      </c>
      <c r="L93" s="17">
        <f t="shared" si="19"/>
        <v>0.01</v>
      </c>
      <c r="M93" t="s">
        <v>96</v>
      </c>
      <c r="N93" t="s">
        <v>96</v>
      </c>
    </row>
    <row r="94" spans="1:14" ht="15" customHeight="1" x14ac:dyDescent="0.2">
      <c r="A94" s="19">
        <v>45084</v>
      </c>
      <c r="B94" t="s">
        <v>17</v>
      </c>
      <c r="C94" t="s">
        <v>97</v>
      </c>
      <c r="D94" t="s">
        <v>201</v>
      </c>
      <c r="E94" t="s">
        <v>21</v>
      </c>
      <c r="F94" s="3">
        <v>51.465870000000002</v>
      </c>
      <c r="G94" s="3">
        <v>0.24393999999999999</v>
      </c>
      <c r="H94">
        <v>3</v>
      </c>
      <c r="I94" t="s">
        <v>95</v>
      </c>
      <c r="J94">
        <v>0</v>
      </c>
      <c r="K94">
        <v>0</v>
      </c>
      <c r="L94" s="17">
        <f t="shared" si="19"/>
        <v>0</v>
      </c>
      <c r="M94" t="s">
        <v>96</v>
      </c>
      <c r="N94" t="s">
        <v>96</v>
      </c>
    </row>
    <row r="95" spans="1:14" ht="15" customHeight="1" x14ac:dyDescent="0.2">
      <c r="A95" s="19">
        <v>45084</v>
      </c>
      <c r="B95" t="s">
        <v>17</v>
      </c>
      <c r="C95" t="s">
        <v>97</v>
      </c>
      <c r="D95" t="s">
        <v>202</v>
      </c>
      <c r="E95" t="s">
        <v>26</v>
      </c>
      <c r="F95" s="3">
        <v>51.471310000000003</v>
      </c>
      <c r="G95" s="3">
        <v>0.24412</v>
      </c>
      <c r="H95">
        <v>3</v>
      </c>
      <c r="I95" t="s">
        <v>95</v>
      </c>
      <c r="J95">
        <v>0.01</v>
      </c>
      <c r="K95">
        <v>0.01</v>
      </c>
      <c r="L95" s="17">
        <f t="shared" si="19"/>
        <v>0.01</v>
      </c>
      <c r="M95" t="s">
        <v>96</v>
      </c>
      <c r="N95" t="s">
        <v>96</v>
      </c>
    </row>
  </sheetData>
  <sortState xmlns:xlrd2="http://schemas.microsoft.com/office/spreadsheetml/2017/richdata2" ref="A3:N57">
    <sortCondition ref="D3:D57"/>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F7F4-83E3-4D31-9AB0-1216BB875531}">
  <dimension ref="A1:M282"/>
  <sheetViews>
    <sheetView workbookViewId="0">
      <pane ySplit="1" topLeftCell="A2" activePane="bottomLeft" state="frozen"/>
      <selection pane="bottomLeft"/>
    </sheetView>
  </sheetViews>
  <sheetFormatPr baseColWidth="10" defaultColWidth="8.83203125" defaultRowHeight="15" x14ac:dyDescent="0.2"/>
  <cols>
    <col min="1" max="1" width="11.5" bestFit="1" customWidth="1"/>
    <col min="2" max="2" width="9.33203125" customWidth="1"/>
    <col min="3" max="7" width="9.33203125" style="2" customWidth="1"/>
  </cols>
  <sheetData>
    <row r="1" spans="1:13" x14ac:dyDescent="0.2">
      <c r="A1" t="s">
        <v>0</v>
      </c>
      <c r="B1" t="s">
        <v>1</v>
      </c>
      <c r="C1" s="2" t="s">
        <v>99</v>
      </c>
      <c r="D1" s="2" t="s">
        <v>100</v>
      </c>
      <c r="E1" s="2" t="s">
        <v>101</v>
      </c>
      <c r="F1" s="2" t="s">
        <v>102</v>
      </c>
      <c r="G1" s="2" t="s">
        <v>103</v>
      </c>
      <c r="H1" s="1" t="s">
        <v>104</v>
      </c>
      <c r="I1" s="1"/>
      <c r="J1" s="1"/>
      <c r="K1" s="1"/>
      <c r="L1" s="1"/>
      <c r="M1" s="1"/>
    </row>
    <row r="2" spans="1:13" x14ac:dyDescent="0.2">
      <c r="A2" s="7">
        <v>45048</v>
      </c>
      <c r="B2" s="2" t="s">
        <v>27</v>
      </c>
      <c r="C2" s="5">
        <v>0</v>
      </c>
      <c r="D2">
        <v>9.1</v>
      </c>
      <c r="E2">
        <v>0</v>
      </c>
      <c r="F2">
        <v>0</v>
      </c>
      <c r="I2" s="9"/>
      <c r="J2" s="9"/>
      <c r="K2" s="9"/>
      <c r="L2" s="10"/>
    </row>
    <row r="3" spans="1:13" x14ac:dyDescent="0.2">
      <c r="A3" s="7">
        <v>45048</v>
      </c>
      <c r="B3" s="2" t="s">
        <v>27</v>
      </c>
      <c r="C3" s="5">
        <v>0.125</v>
      </c>
      <c r="D3">
        <v>7.6</v>
      </c>
      <c r="E3">
        <v>0</v>
      </c>
      <c r="F3">
        <v>0</v>
      </c>
      <c r="G3">
        <f>F3-0</f>
        <v>0</v>
      </c>
      <c r="I3" s="9"/>
      <c r="J3" s="9"/>
      <c r="K3" s="9"/>
      <c r="L3" s="10"/>
    </row>
    <row r="4" spans="1:13" x14ac:dyDescent="0.2">
      <c r="A4" s="7">
        <v>45048</v>
      </c>
      <c r="B4" s="2" t="s">
        <v>27</v>
      </c>
      <c r="C4" s="5">
        <v>0.25</v>
      </c>
      <c r="D4">
        <v>9.4</v>
      </c>
      <c r="E4">
        <v>0</v>
      </c>
      <c r="F4">
        <v>0</v>
      </c>
      <c r="G4">
        <f t="shared" ref="G4:G10" si="0">F4-F3</f>
        <v>0</v>
      </c>
      <c r="I4" s="9"/>
      <c r="J4" s="9"/>
      <c r="K4" s="9"/>
    </row>
    <row r="5" spans="1:13" x14ac:dyDescent="0.2">
      <c r="A5" s="7">
        <v>45048</v>
      </c>
      <c r="B5" s="2" t="s">
        <v>27</v>
      </c>
      <c r="C5" s="5">
        <v>0.375</v>
      </c>
      <c r="D5">
        <v>11.2</v>
      </c>
      <c r="E5">
        <v>0.3</v>
      </c>
      <c r="F5">
        <v>0</v>
      </c>
      <c r="G5">
        <f t="shared" si="0"/>
        <v>0</v>
      </c>
      <c r="I5" s="9"/>
      <c r="J5" s="9"/>
      <c r="K5" s="9"/>
      <c r="L5" s="10"/>
    </row>
    <row r="6" spans="1:13" x14ac:dyDescent="0.2">
      <c r="A6" s="7">
        <v>45048</v>
      </c>
      <c r="B6" s="2" t="s">
        <v>27</v>
      </c>
      <c r="C6" s="5">
        <v>0.5</v>
      </c>
      <c r="D6">
        <v>12.6</v>
      </c>
      <c r="E6">
        <v>0</v>
      </c>
      <c r="F6">
        <v>0</v>
      </c>
      <c r="G6">
        <f t="shared" si="0"/>
        <v>0</v>
      </c>
      <c r="I6" s="9"/>
      <c r="J6" s="9"/>
      <c r="K6" s="9"/>
      <c r="L6" s="10"/>
    </row>
    <row r="7" spans="1:13" x14ac:dyDescent="0.2">
      <c r="A7" s="7">
        <v>45048</v>
      </c>
      <c r="B7" s="2" t="s">
        <v>27</v>
      </c>
      <c r="C7" s="5">
        <v>0.625</v>
      </c>
      <c r="D7">
        <v>15.5</v>
      </c>
      <c r="E7">
        <v>0.6</v>
      </c>
      <c r="F7">
        <v>0</v>
      </c>
      <c r="G7">
        <f t="shared" si="0"/>
        <v>0</v>
      </c>
      <c r="I7" s="9"/>
      <c r="J7" s="9"/>
      <c r="K7" s="9"/>
      <c r="L7" s="10"/>
    </row>
    <row r="8" spans="1:13" x14ac:dyDescent="0.2">
      <c r="A8" s="7">
        <v>45048</v>
      </c>
      <c r="B8" s="2" t="s">
        <v>27</v>
      </c>
      <c r="C8" s="5">
        <v>0.75</v>
      </c>
      <c r="D8">
        <v>16.399999999999999</v>
      </c>
      <c r="E8">
        <v>0.6</v>
      </c>
      <c r="F8">
        <v>0</v>
      </c>
      <c r="G8">
        <f t="shared" si="0"/>
        <v>0</v>
      </c>
      <c r="I8" s="9"/>
      <c r="J8" s="8"/>
      <c r="K8" s="9"/>
      <c r="L8" s="10"/>
    </row>
    <row r="9" spans="1:13" x14ac:dyDescent="0.2">
      <c r="A9" s="7">
        <v>45048</v>
      </c>
      <c r="B9" s="2" t="s">
        <v>27</v>
      </c>
      <c r="C9" s="5">
        <v>0.875</v>
      </c>
      <c r="D9">
        <v>10.9</v>
      </c>
      <c r="E9">
        <v>0.6</v>
      </c>
      <c r="F9">
        <v>0</v>
      </c>
      <c r="G9">
        <f>F9-F8</f>
        <v>0</v>
      </c>
      <c r="I9" s="9"/>
      <c r="J9" s="9"/>
      <c r="K9" s="9"/>
      <c r="L9" s="10"/>
    </row>
    <row r="10" spans="1:13" x14ac:dyDescent="0.2">
      <c r="A10" s="7">
        <v>45049</v>
      </c>
      <c r="B10" s="2" t="s">
        <v>27</v>
      </c>
      <c r="C10" s="5">
        <v>0</v>
      </c>
      <c r="D10">
        <v>7.6</v>
      </c>
      <c r="E10">
        <v>0</v>
      </c>
      <c r="F10">
        <v>0</v>
      </c>
      <c r="G10">
        <f t="shared" si="0"/>
        <v>0</v>
      </c>
      <c r="I10" s="9"/>
      <c r="J10" s="9"/>
      <c r="K10" s="9"/>
      <c r="L10" s="10"/>
    </row>
    <row r="11" spans="1:13" x14ac:dyDescent="0.2">
      <c r="A11" s="7">
        <f>A10</f>
        <v>45049</v>
      </c>
      <c r="B11" s="2" t="s">
        <v>27</v>
      </c>
      <c r="C11" s="5">
        <v>0.125</v>
      </c>
      <c r="D11">
        <v>4.9000000000000004</v>
      </c>
      <c r="E11">
        <v>0</v>
      </c>
      <c r="F11">
        <v>0</v>
      </c>
      <c r="G11">
        <f>F11-0</f>
        <v>0</v>
      </c>
      <c r="I11" s="9"/>
      <c r="J11" s="9"/>
      <c r="K11" s="9"/>
      <c r="L11" s="10"/>
    </row>
    <row r="12" spans="1:13" x14ac:dyDescent="0.2">
      <c r="A12" s="7">
        <f t="shared" ref="A12:A16" si="1">A11</f>
        <v>45049</v>
      </c>
      <c r="B12" s="2" t="s">
        <v>27</v>
      </c>
      <c r="C12" s="5">
        <v>0.25</v>
      </c>
      <c r="D12">
        <v>3.7</v>
      </c>
      <c r="E12">
        <v>0</v>
      </c>
      <c r="F12">
        <v>0</v>
      </c>
      <c r="G12">
        <f t="shared" ref="G12:G18" si="2">F12-F11</f>
        <v>0</v>
      </c>
      <c r="I12" s="9"/>
      <c r="J12" s="9"/>
      <c r="K12" s="9"/>
      <c r="L12" s="10"/>
    </row>
    <row r="13" spans="1:13" x14ac:dyDescent="0.2">
      <c r="A13" s="7">
        <f t="shared" si="1"/>
        <v>45049</v>
      </c>
      <c r="B13" s="2" t="s">
        <v>27</v>
      </c>
      <c r="C13" s="5">
        <v>0.375</v>
      </c>
      <c r="D13">
        <v>11.4</v>
      </c>
      <c r="E13">
        <v>1.4</v>
      </c>
      <c r="F13">
        <v>0</v>
      </c>
      <c r="G13">
        <f t="shared" si="2"/>
        <v>0</v>
      </c>
      <c r="I13" s="9"/>
      <c r="J13" s="9"/>
      <c r="K13" s="9"/>
      <c r="L13" s="10"/>
    </row>
    <row r="14" spans="1:13" x14ac:dyDescent="0.2">
      <c r="A14" s="7">
        <f t="shared" si="1"/>
        <v>45049</v>
      </c>
      <c r="B14" s="2" t="s">
        <v>27</v>
      </c>
      <c r="C14" s="5">
        <v>0.5</v>
      </c>
      <c r="D14">
        <v>15.4</v>
      </c>
      <c r="E14">
        <v>0.8</v>
      </c>
      <c r="F14">
        <v>0</v>
      </c>
      <c r="G14">
        <f t="shared" si="2"/>
        <v>0</v>
      </c>
      <c r="I14" s="9"/>
      <c r="J14" s="9"/>
      <c r="K14" s="5"/>
      <c r="L14" s="10"/>
    </row>
    <row r="15" spans="1:13" x14ac:dyDescent="0.2">
      <c r="A15" s="7">
        <f t="shared" si="1"/>
        <v>45049</v>
      </c>
      <c r="B15" s="2" t="s">
        <v>27</v>
      </c>
      <c r="C15" s="5">
        <v>0.625</v>
      </c>
      <c r="D15">
        <v>17</v>
      </c>
      <c r="E15">
        <v>5.7</v>
      </c>
      <c r="F15">
        <v>0</v>
      </c>
      <c r="G15">
        <f t="shared" si="2"/>
        <v>0</v>
      </c>
      <c r="I15" s="9"/>
      <c r="J15" s="9"/>
      <c r="K15" s="5"/>
      <c r="L15" s="10"/>
    </row>
    <row r="16" spans="1:13" x14ac:dyDescent="0.2">
      <c r="A16" s="7">
        <f t="shared" si="1"/>
        <v>45049</v>
      </c>
      <c r="B16" s="2" t="s">
        <v>27</v>
      </c>
      <c r="C16" s="5">
        <v>0.75</v>
      </c>
      <c r="D16">
        <v>14</v>
      </c>
      <c r="E16">
        <v>1.6</v>
      </c>
      <c r="F16">
        <v>0</v>
      </c>
      <c r="G16">
        <f t="shared" si="2"/>
        <v>0</v>
      </c>
      <c r="I16" s="9"/>
      <c r="J16" s="9"/>
      <c r="K16" s="5"/>
      <c r="L16" s="10"/>
    </row>
    <row r="17" spans="1:7" x14ac:dyDescent="0.2">
      <c r="A17" s="7">
        <f>A16</f>
        <v>45049</v>
      </c>
      <c r="B17" s="2" t="s">
        <v>27</v>
      </c>
      <c r="C17" s="5">
        <v>0.875</v>
      </c>
      <c r="D17">
        <v>9.8000000000000007</v>
      </c>
      <c r="E17">
        <v>0</v>
      </c>
      <c r="F17">
        <v>0</v>
      </c>
      <c r="G17">
        <f>F17-F16</f>
        <v>0</v>
      </c>
    </row>
    <row r="18" spans="1:7" x14ac:dyDescent="0.2">
      <c r="A18" s="7">
        <f t="shared" ref="A18" si="3">A17+1</f>
        <v>45050</v>
      </c>
      <c r="B18" s="2" t="s">
        <v>27</v>
      </c>
      <c r="C18" s="5">
        <v>0</v>
      </c>
      <c r="D18">
        <v>8.4</v>
      </c>
      <c r="E18">
        <v>1</v>
      </c>
      <c r="F18">
        <v>0</v>
      </c>
      <c r="G18">
        <f t="shared" si="2"/>
        <v>0</v>
      </c>
    </row>
    <row r="19" spans="1:7" x14ac:dyDescent="0.2">
      <c r="A19" s="7">
        <f>A18</f>
        <v>45050</v>
      </c>
      <c r="B19" s="2" t="s">
        <v>27</v>
      </c>
      <c r="C19" s="5">
        <v>0.125</v>
      </c>
      <c r="D19">
        <v>7.3</v>
      </c>
      <c r="E19">
        <v>0</v>
      </c>
      <c r="F19">
        <v>0</v>
      </c>
      <c r="G19">
        <f>F19-0</f>
        <v>0</v>
      </c>
    </row>
    <row r="20" spans="1:7" x14ac:dyDescent="0.2">
      <c r="A20" s="7">
        <f t="shared" ref="A20:A24" si="4">A19</f>
        <v>45050</v>
      </c>
      <c r="B20" s="2" t="s">
        <v>27</v>
      </c>
      <c r="C20" s="5">
        <v>0.25</v>
      </c>
      <c r="D20">
        <v>7.5</v>
      </c>
      <c r="E20">
        <v>0</v>
      </c>
      <c r="F20">
        <v>0</v>
      </c>
      <c r="G20">
        <f t="shared" ref="G20:G26" si="5">F20-F19</f>
        <v>0</v>
      </c>
    </row>
    <row r="21" spans="1:7" x14ac:dyDescent="0.2">
      <c r="A21" s="7">
        <f t="shared" si="4"/>
        <v>45050</v>
      </c>
      <c r="B21" s="2" t="s">
        <v>27</v>
      </c>
      <c r="C21" s="5">
        <v>0.375</v>
      </c>
      <c r="D21">
        <v>13.4</v>
      </c>
      <c r="E21">
        <v>0</v>
      </c>
      <c r="F21">
        <v>0</v>
      </c>
      <c r="G21">
        <f t="shared" si="5"/>
        <v>0</v>
      </c>
    </row>
    <row r="22" spans="1:7" x14ac:dyDescent="0.2">
      <c r="A22" s="7">
        <f t="shared" si="4"/>
        <v>45050</v>
      </c>
      <c r="B22" s="2" t="s">
        <v>27</v>
      </c>
      <c r="C22" s="5">
        <v>0.5</v>
      </c>
      <c r="D22">
        <v>17.3</v>
      </c>
      <c r="E22">
        <v>1.1000000000000001</v>
      </c>
      <c r="F22">
        <v>0</v>
      </c>
      <c r="G22">
        <f t="shared" si="5"/>
        <v>0</v>
      </c>
    </row>
    <row r="23" spans="1:7" x14ac:dyDescent="0.2">
      <c r="A23" s="7">
        <f t="shared" si="4"/>
        <v>45050</v>
      </c>
      <c r="B23" s="2" t="s">
        <v>27</v>
      </c>
      <c r="C23" s="5">
        <v>0.625</v>
      </c>
      <c r="D23">
        <v>18.899999999999999</v>
      </c>
      <c r="E23">
        <v>1.9</v>
      </c>
      <c r="F23">
        <v>0</v>
      </c>
      <c r="G23">
        <f t="shared" si="5"/>
        <v>0</v>
      </c>
    </row>
    <row r="24" spans="1:7" x14ac:dyDescent="0.2">
      <c r="A24" s="7">
        <f t="shared" si="4"/>
        <v>45050</v>
      </c>
      <c r="B24" s="2" t="s">
        <v>27</v>
      </c>
      <c r="C24" s="5">
        <v>0.75</v>
      </c>
      <c r="D24">
        <v>18.600000000000001</v>
      </c>
      <c r="E24">
        <v>1</v>
      </c>
      <c r="F24">
        <v>0</v>
      </c>
      <c r="G24">
        <f t="shared" si="5"/>
        <v>0</v>
      </c>
    </row>
    <row r="25" spans="1:7" x14ac:dyDescent="0.2">
      <c r="A25" s="7">
        <f>A24</f>
        <v>45050</v>
      </c>
      <c r="B25" s="2" t="s">
        <v>27</v>
      </c>
      <c r="C25" s="5">
        <v>0.875</v>
      </c>
      <c r="D25">
        <v>14.3</v>
      </c>
      <c r="E25">
        <v>0</v>
      </c>
      <c r="F25">
        <v>0</v>
      </c>
      <c r="G25">
        <f>F25-F24</f>
        <v>0</v>
      </c>
    </row>
    <row r="26" spans="1:7" x14ac:dyDescent="0.2">
      <c r="A26" s="7">
        <f t="shared" ref="A26" si="6">A25+1</f>
        <v>45051</v>
      </c>
      <c r="B26" s="2" t="s">
        <v>27</v>
      </c>
      <c r="C26" s="5">
        <v>0</v>
      </c>
      <c r="D26">
        <v>13.7</v>
      </c>
      <c r="E26">
        <v>1.6</v>
      </c>
      <c r="F26">
        <v>0</v>
      </c>
      <c r="G26">
        <f t="shared" si="5"/>
        <v>0</v>
      </c>
    </row>
    <row r="27" spans="1:7" x14ac:dyDescent="0.2">
      <c r="A27" s="7">
        <f>A26</f>
        <v>45051</v>
      </c>
      <c r="B27" s="2" t="s">
        <v>27</v>
      </c>
      <c r="C27" s="5">
        <v>0.125</v>
      </c>
      <c r="D27">
        <v>12.4</v>
      </c>
      <c r="E27">
        <v>0</v>
      </c>
      <c r="F27">
        <v>0</v>
      </c>
      <c r="G27">
        <f>F27-0</f>
        <v>0</v>
      </c>
    </row>
    <row r="28" spans="1:7" x14ac:dyDescent="0.2">
      <c r="A28" s="7">
        <f t="shared" ref="A28:A32" si="7">A27</f>
        <v>45051</v>
      </c>
      <c r="B28" s="2" t="s">
        <v>27</v>
      </c>
      <c r="C28" s="5">
        <v>0.25</v>
      </c>
      <c r="D28">
        <v>12.2</v>
      </c>
      <c r="E28">
        <v>0</v>
      </c>
      <c r="F28">
        <v>0</v>
      </c>
      <c r="G28">
        <f t="shared" ref="G28:G34" si="8">F28-F27</f>
        <v>0</v>
      </c>
    </row>
    <row r="29" spans="1:7" x14ac:dyDescent="0.2">
      <c r="A29" s="7">
        <f t="shared" si="7"/>
        <v>45051</v>
      </c>
      <c r="B29" s="2" t="s">
        <v>27</v>
      </c>
      <c r="C29" s="5">
        <v>0.375</v>
      </c>
      <c r="D29">
        <v>14</v>
      </c>
      <c r="E29">
        <v>0.3</v>
      </c>
      <c r="F29">
        <v>0.5</v>
      </c>
      <c r="G29">
        <f t="shared" si="8"/>
        <v>0.5</v>
      </c>
    </row>
    <row r="30" spans="1:7" x14ac:dyDescent="0.2">
      <c r="A30" s="7">
        <f t="shared" si="7"/>
        <v>45051</v>
      </c>
      <c r="B30" s="2" t="s">
        <v>27</v>
      </c>
      <c r="C30" s="5">
        <v>0.5</v>
      </c>
      <c r="D30">
        <v>16.899999999999999</v>
      </c>
      <c r="E30">
        <v>3</v>
      </c>
      <c r="F30">
        <v>0.5</v>
      </c>
      <c r="G30">
        <f t="shared" si="8"/>
        <v>0</v>
      </c>
    </row>
    <row r="31" spans="1:7" x14ac:dyDescent="0.2">
      <c r="A31" s="7">
        <f t="shared" si="7"/>
        <v>45051</v>
      </c>
      <c r="B31" s="2" t="s">
        <v>27</v>
      </c>
      <c r="C31" s="5">
        <v>0.625</v>
      </c>
      <c r="D31">
        <v>17.8</v>
      </c>
      <c r="E31">
        <v>1</v>
      </c>
      <c r="F31">
        <v>0.5</v>
      </c>
      <c r="G31">
        <f t="shared" si="8"/>
        <v>0</v>
      </c>
    </row>
    <row r="32" spans="1:7" x14ac:dyDescent="0.2">
      <c r="A32" s="7">
        <f t="shared" si="7"/>
        <v>45051</v>
      </c>
      <c r="B32" s="2" t="s">
        <v>27</v>
      </c>
      <c r="C32" s="5">
        <v>0.75</v>
      </c>
      <c r="D32">
        <v>19.100000000000001</v>
      </c>
      <c r="E32">
        <v>1.9</v>
      </c>
      <c r="F32">
        <v>0.5</v>
      </c>
      <c r="G32">
        <f t="shared" si="8"/>
        <v>0</v>
      </c>
    </row>
    <row r="33" spans="1:7" x14ac:dyDescent="0.2">
      <c r="A33" s="7">
        <f>A32</f>
        <v>45051</v>
      </c>
      <c r="B33" s="2" t="s">
        <v>27</v>
      </c>
      <c r="C33" s="5">
        <v>0.875</v>
      </c>
      <c r="D33">
        <v>14.2</v>
      </c>
      <c r="E33">
        <v>0</v>
      </c>
      <c r="F33">
        <v>0.5</v>
      </c>
      <c r="G33">
        <f>F33-F32</f>
        <v>0</v>
      </c>
    </row>
    <row r="34" spans="1:7" x14ac:dyDescent="0.2">
      <c r="A34" s="7">
        <f t="shared" ref="A34" si="9">A33+1</f>
        <v>45052</v>
      </c>
      <c r="B34" s="2" t="s">
        <v>27</v>
      </c>
      <c r="C34" s="5">
        <v>0</v>
      </c>
      <c r="D34">
        <v>12.2</v>
      </c>
      <c r="E34">
        <v>0.2</v>
      </c>
      <c r="F34">
        <v>0.5</v>
      </c>
      <c r="G34">
        <f t="shared" si="8"/>
        <v>0</v>
      </c>
    </row>
    <row r="35" spans="1:7" x14ac:dyDescent="0.2">
      <c r="A35" s="7">
        <f>A34</f>
        <v>45052</v>
      </c>
      <c r="B35" s="2" t="s">
        <v>27</v>
      </c>
      <c r="C35" s="5">
        <v>0.125</v>
      </c>
      <c r="D35">
        <v>10.1</v>
      </c>
      <c r="E35">
        <v>0</v>
      </c>
      <c r="F35">
        <v>0</v>
      </c>
      <c r="G35">
        <f>F35-0</f>
        <v>0</v>
      </c>
    </row>
    <row r="36" spans="1:7" x14ac:dyDescent="0.2">
      <c r="A36" s="7">
        <f t="shared" ref="A36:A40" si="10">A35</f>
        <v>45052</v>
      </c>
      <c r="B36" s="2" t="s">
        <v>27</v>
      </c>
      <c r="C36" s="5">
        <v>0.25</v>
      </c>
      <c r="D36">
        <v>10.7</v>
      </c>
      <c r="E36">
        <v>0</v>
      </c>
      <c r="F36">
        <v>0</v>
      </c>
      <c r="G36">
        <f t="shared" ref="G36:G42" si="11">F36-F35</f>
        <v>0</v>
      </c>
    </row>
    <row r="37" spans="1:7" x14ac:dyDescent="0.2">
      <c r="A37" s="7">
        <f t="shared" si="10"/>
        <v>45052</v>
      </c>
      <c r="B37" s="2" t="s">
        <v>27</v>
      </c>
      <c r="C37" s="5">
        <v>0.375</v>
      </c>
      <c r="D37">
        <v>12.7</v>
      </c>
      <c r="E37">
        <v>1.4</v>
      </c>
      <c r="F37">
        <v>0.2</v>
      </c>
      <c r="G37">
        <f t="shared" si="11"/>
        <v>0.2</v>
      </c>
    </row>
    <row r="38" spans="1:7" x14ac:dyDescent="0.2">
      <c r="A38" s="7">
        <f t="shared" si="10"/>
        <v>45052</v>
      </c>
      <c r="B38" s="2" t="s">
        <v>27</v>
      </c>
      <c r="C38" s="5">
        <v>0.5</v>
      </c>
      <c r="D38">
        <v>12.9</v>
      </c>
      <c r="E38">
        <v>2.5</v>
      </c>
      <c r="F38">
        <v>4.3</v>
      </c>
      <c r="G38">
        <f t="shared" si="11"/>
        <v>4.0999999999999996</v>
      </c>
    </row>
    <row r="39" spans="1:7" x14ac:dyDescent="0.2">
      <c r="A39" s="7">
        <f t="shared" si="10"/>
        <v>45052</v>
      </c>
      <c r="B39" s="2" t="s">
        <v>27</v>
      </c>
      <c r="C39" s="5">
        <v>0.625</v>
      </c>
      <c r="D39">
        <v>13.2</v>
      </c>
      <c r="E39">
        <v>1.1000000000000001</v>
      </c>
      <c r="F39">
        <v>7.8</v>
      </c>
      <c r="G39">
        <f t="shared" si="11"/>
        <v>3.5</v>
      </c>
    </row>
    <row r="40" spans="1:7" x14ac:dyDescent="0.2">
      <c r="A40" s="7">
        <f t="shared" si="10"/>
        <v>45052</v>
      </c>
      <c r="B40" s="2" t="s">
        <v>27</v>
      </c>
      <c r="C40" s="5">
        <v>0.75</v>
      </c>
      <c r="D40">
        <v>13.8</v>
      </c>
      <c r="E40">
        <v>0.6</v>
      </c>
      <c r="F40">
        <v>8.6</v>
      </c>
      <c r="G40">
        <f t="shared" si="11"/>
        <v>0.79999999999999982</v>
      </c>
    </row>
    <row r="41" spans="1:7" x14ac:dyDescent="0.2">
      <c r="A41" s="7">
        <f>A40</f>
        <v>45052</v>
      </c>
      <c r="B41" s="2" t="s">
        <v>27</v>
      </c>
      <c r="C41" s="5">
        <v>0.875</v>
      </c>
      <c r="D41">
        <v>13.5</v>
      </c>
      <c r="E41">
        <v>0.2</v>
      </c>
      <c r="F41">
        <v>8.6</v>
      </c>
      <c r="G41">
        <f>F41-F40</f>
        <v>0</v>
      </c>
    </row>
    <row r="42" spans="1:7" x14ac:dyDescent="0.2">
      <c r="A42" s="7">
        <f t="shared" ref="A42" si="12">A41+1</f>
        <v>45053</v>
      </c>
      <c r="B42" s="2" t="s">
        <v>27</v>
      </c>
      <c r="C42" s="5">
        <v>0</v>
      </c>
      <c r="D42">
        <v>12.4</v>
      </c>
      <c r="E42">
        <v>0</v>
      </c>
      <c r="F42">
        <v>8.6</v>
      </c>
      <c r="G42">
        <f t="shared" si="11"/>
        <v>0</v>
      </c>
    </row>
    <row r="43" spans="1:7" x14ac:dyDescent="0.2">
      <c r="A43" s="7">
        <f>A42</f>
        <v>45053</v>
      </c>
      <c r="B43" s="2" t="s">
        <v>27</v>
      </c>
      <c r="C43" s="5">
        <v>0.125</v>
      </c>
      <c r="D43">
        <v>12</v>
      </c>
      <c r="E43">
        <v>0</v>
      </c>
      <c r="F43">
        <v>0</v>
      </c>
      <c r="G43">
        <f>F43-0</f>
        <v>0</v>
      </c>
    </row>
    <row r="44" spans="1:7" x14ac:dyDescent="0.2">
      <c r="A44" s="7">
        <f t="shared" ref="A44:A48" si="13">A43</f>
        <v>45053</v>
      </c>
      <c r="B44" s="2" t="s">
        <v>27</v>
      </c>
      <c r="C44" s="5">
        <v>0.25</v>
      </c>
      <c r="D44">
        <v>12.1</v>
      </c>
      <c r="E44">
        <v>1.6</v>
      </c>
      <c r="F44">
        <v>0</v>
      </c>
      <c r="G44">
        <f t="shared" ref="G44:G50" si="14">F44-F43</f>
        <v>0</v>
      </c>
    </row>
    <row r="45" spans="1:7" x14ac:dyDescent="0.2">
      <c r="A45" s="7">
        <f t="shared" si="13"/>
        <v>45053</v>
      </c>
      <c r="B45" s="2" t="s">
        <v>27</v>
      </c>
      <c r="C45" s="5">
        <v>0.375</v>
      </c>
      <c r="D45">
        <v>13.6</v>
      </c>
      <c r="E45">
        <v>0</v>
      </c>
      <c r="F45">
        <v>0</v>
      </c>
      <c r="G45">
        <f t="shared" si="14"/>
        <v>0</v>
      </c>
    </row>
    <row r="46" spans="1:7" x14ac:dyDescent="0.2">
      <c r="A46" s="7">
        <f t="shared" si="13"/>
        <v>45053</v>
      </c>
      <c r="B46" s="2" t="s">
        <v>27</v>
      </c>
      <c r="C46" s="5">
        <v>0.5</v>
      </c>
      <c r="D46">
        <v>14.8</v>
      </c>
      <c r="E46">
        <v>0.8</v>
      </c>
      <c r="F46">
        <v>0</v>
      </c>
      <c r="G46">
        <f t="shared" si="14"/>
        <v>0</v>
      </c>
    </row>
    <row r="47" spans="1:7" x14ac:dyDescent="0.2">
      <c r="A47" s="7">
        <f t="shared" si="13"/>
        <v>45053</v>
      </c>
      <c r="B47" s="2" t="s">
        <v>27</v>
      </c>
      <c r="C47" s="5">
        <v>0.625</v>
      </c>
      <c r="D47">
        <v>19.399999999999999</v>
      </c>
      <c r="E47">
        <v>0.6</v>
      </c>
      <c r="F47">
        <v>0</v>
      </c>
      <c r="G47">
        <f t="shared" si="14"/>
        <v>0</v>
      </c>
    </row>
    <row r="48" spans="1:7" x14ac:dyDescent="0.2">
      <c r="A48" s="7">
        <f t="shared" si="13"/>
        <v>45053</v>
      </c>
      <c r="B48" s="2" t="s">
        <v>27</v>
      </c>
      <c r="C48" s="5">
        <v>0.75</v>
      </c>
      <c r="D48">
        <v>19.2</v>
      </c>
      <c r="E48">
        <v>1.4</v>
      </c>
      <c r="F48">
        <v>0</v>
      </c>
      <c r="G48">
        <f t="shared" si="14"/>
        <v>0</v>
      </c>
    </row>
    <row r="49" spans="1:7" x14ac:dyDescent="0.2">
      <c r="A49" s="7">
        <f>A48</f>
        <v>45053</v>
      </c>
      <c r="B49" s="2" t="s">
        <v>27</v>
      </c>
      <c r="C49" s="5">
        <v>0.875</v>
      </c>
      <c r="D49">
        <v>14.3</v>
      </c>
      <c r="E49">
        <v>0</v>
      </c>
      <c r="F49">
        <v>0</v>
      </c>
      <c r="G49">
        <f>F49-F48</f>
        <v>0</v>
      </c>
    </row>
    <row r="50" spans="1:7" x14ac:dyDescent="0.2">
      <c r="A50" s="7">
        <f t="shared" ref="A50" si="15">A49+1</f>
        <v>45054</v>
      </c>
      <c r="B50" s="2" t="s">
        <v>27</v>
      </c>
      <c r="C50" s="5">
        <v>0</v>
      </c>
      <c r="D50">
        <v>11.1</v>
      </c>
      <c r="E50">
        <v>0</v>
      </c>
      <c r="F50">
        <v>0</v>
      </c>
      <c r="G50">
        <f t="shared" si="14"/>
        <v>0</v>
      </c>
    </row>
    <row r="51" spans="1:7" x14ac:dyDescent="0.2">
      <c r="A51" s="7">
        <f>A50</f>
        <v>45054</v>
      </c>
      <c r="B51" s="2" t="s">
        <v>27</v>
      </c>
      <c r="C51" s="5">
        <v>0.125</v>
      </c>
      <c r="D51">
        <v>10.4</v>
      </c>
      <c r="E51">
        <v>0</v>
      </c>
      <c r="F51">
        <v>0</v>
      </c>
      <c r="G51">
        <f>F51-0</f>
        <v>0</v>
      </c>
    </row>
    <row r="52" spans="1:7" x14ac:dyDescent="0.2">
      <c r="A52" s="7">
        <f t="shared" ref="A52:A56" si="16">A51</f>
        <v>45054</v>
      </c>
      <c r="B52" s="2" t="s">
        <v>27</v>
      </c>
      <c r="C52" s="5">
        <v>0.25</v>
      </c>
      <c r="D52">
        <v>9.6999999999999993</v>
      </c>
      <c r="E52">
        <v>0</v>
      </c>
      <c r="F52">
        <v>0</v>
      </c>
      <c r="G52">
        <f t="shared" ref="G52:G58" si="17">F52-F51</f>
        <v>0</v>
      </c>
    </row>
    <row r="53" spans="1:7" x14ac:dyDescent="0.2">
      <c r="A53" s="7">
        <f t="shared" si="16"/>
        <v>45054</v>
      </c>
      <c r="B53" s="2" t="s">
        <v>27</v>
      </c>
      <c r="C53" s="5">
        <v>0.375</v>
      </c>
      <c r="D53">
        <v>12.6</v>
      </c>
      <c r="E53">
        <v>1.9</v>
      </c>
      <c r="F53">
        <v>0</v>
      </c>
      <c r="G53">
        <f t="shared" si="17"/>
        <v>0</v>
      </c>
    </row>
    <row r="54" spans="1:7" x14ac:dyDescent="0.2">
      <c r="A54" s="7">
        <f t="shared" si="16"/>
        <v>45054</v>
      </c>
      <c r="B54" s="2" t="s">
        <v>27</v>
      </c>
      <c r="C54" s="5">
        <v>0.5</v>
      </c>
      <c r="D54">
        <v>14.3</v>
      </c>
      <c r="E54">
        <v>1.6</v>
      </c>
      <c r="F54">
        <v>0</v>
      </c>
      <c r="G54">
        <f t="shared" si="17"/>
        <v>0</v>
      </c>
    </row>
    <row r="55" spans="1:7" x14ac:dyDescent="0.2">
      <c r="A55" s="7">
        <f t="shared" si="16"/>
        <v>45054</v>
      </c>
      <c r="B55" s="2" t="s">
        <v>27</v>
      </c>
      <c r="C55" s="5">
        <v>0.625</v>
      </c>
      <c r="D55">
        <v>14.7</v>
      </c>
      <c r="E55">
        <v>0.6</v>
      </c>
      <c r="F55">
        <v>0</v>
      </c>
      <c r="G55">
        <f t="shared" si="17"/>
        <v>0</v>
      </c>
    </row>
    <row r="56" spans="1:7" x14ac:dyDescent="0.2">
      <c r="A56" s="7">
        <f t="shared" si="16"/>
        <v>45054</v>
      </c>
      <c r="B56" s="2" t="s">
        <v>27</v>
      </c>
      <c r="C56" s="5">
        <v>0.75</v>
      </c>
      <c r="D56">
        <v>13.3</v>
      </c>
      <c r="E56">
        <v>1.6</v>
      </c>
      <c r="F56">
        <v>0</v>
      </c>
      <c r="G56">
        <f t="shared" si="17"/>
        <v>0</v>
      </c>
    </row>
    <row r="57" spans="1:7" x14ac:dyDescent="0.2">
      <c r="A57" s="7">
        <f>A56</f>
        <v>45054</v>
      </c>
      <c r="B57" s="2" t="s">
        <v>27</v>
      </c>
      <c r="C57" s="5">
        <v>0.875</v>
      </c>
      <c r="D57">
        <v>13.4</v>
      </c>
      <c r="E57">
        <v>0</v>
      </c>
      <c r="F57">
        <v>0</v>
      </c>
      <c r="G57">
        <f>F57-F56</f>
        <v>0</v>
      </c>
    </row>
    <row r="58" spans="1:7" x14ac:dyDescent="0.2">
      <c r="A58" s="7">
        <f t="shared" ref="A58" si="18">A57+1</f>
        <v>45055</v>
      </c>
      <c r="B58" s="2" t="s">
        <v>27</v>
      </c>
      <c r="C58" s="5">
        <v>0</v>
      </c>
      <c r="D58">
        <v>13.3</v>
      </c>
      <c r="E58">
        <v>0.2</v>
      </c>
      <c r="F58">
        <v>9.4</v>
      </c>
      <c r="G58">
        <f t="shared" si="17"/>
        <v>9.4</v>
      </c>
    </row>
    <row r="59" spans="1:7" x14ac:dyDescent="0.2">
      <c r="A59" s="7">
        <f>A58</f>
        <v>45055</v>
      </c>
      <c r="B59" s="2" t="s">
        <v>27</v>
      </c>
      <c r="C59" s="5">
        <v>0.125</v>
      </c>
      <c r="D59">
        <v>13</v>
      </c>
      <c r="E59">
        <v>0.2</v>
      </c>
      <c r="F59">
        <v>2.2999999999999998</v>
      </c>
      <c r="G59">
        <f>F59-0</f>
        <v>2.2999999999999998</v>
      </c>
    </row>
    <row r="60" spans="1:7" x14ac:dyDescent="0.2">
      <c r="A60" s="7">
        <f t="shared" ref="A60:A64" si="19">A59</f>
        <v>45055</v>
      </c>
      <c r="B60" s="2" t="s">
        <v>27</v>
      </c>
      <c r="C60" s="5">
        <v>0.25</v>
      </c>
      <c r="D60">
        <v>12.1</v>
      </c>
      <c r="E60">
        <v>1</v>
      </c>
      <c r="F60">
        <v>2.2999999999999998</v>
      </c>
      <c r="G60">
        <f t="shared" ref="G60:G66" si="20">F60-F59</f>
        <v>0</v>
      </c>
    </row>
    <row r="61" spans="1:7" x14ac:dyDescent="0.2">
      <c r="A61" s="7">
        <f t="shared" si="19"/>
        <v>45055</v>
      </c>
      <c r="B61" s="2" t="s">
        <v>27</v>
      </c>
      <c r="C61" s="5">
        <v>0.375</v>
      </c>
      <c r="D61">
        <v>12.7</v>
      </c>
      <c r="E61">
        <v>0.6</v>
      </c>
      <c r="F61">
        <v>2.2999999999999998</v>
      </c>
      <c r="G61">
        <f t="shared" si="20"/>
        <v>0</v>
      </c>
    </row>
    <row r="62" spans="1:7" x14ac:dyDescent="0.2">
      <c r="A62" s="7">
        <f t="shared" si="19"/>
        <v>45055</v>
      </c>
      <c r="B62" s="2" t="s">
        <v>27</v>
      </c>
      <c r="C62" s="5">
        <v>0.5</v>
      </c>
      <c r="D62">
        <v>15.1</v>
      </c>
      <c r="E62">
        <v>1.9</v>
      </c>
      <c r="F62">
        <v>2.2999999999999998</v>
      </c>
      <c r="G62">
        <f t="shared" si="20"/>
        <v>0</v>
      </c>
    </row>
    <row r="63" spans="1:7" x14ac:dyDescent="0.2">
      <c r="A63" s="7">
        <f t="shared" si="19"/>
        <v>45055</v>
      </c>
      <c r="B63" s="2" t="s">
        <v>27</v>
      </c>
      <c r="C63" s="5">
        <v>0.625</v>
      </c>
      <c r="D63">
        <v>17.2</v>
      </c>
      <c r="E63">
        <v>1.1000000000000001</v>
      </c>
      <c r="F63">
        <v>2.2999999999999998</v>
      </c>
      <c r="G63">
        <f t="shared" si="20"/>
        <v>0</v>
      </c>
    </row>
    <row r="64" spans="1:7" x14ac:dyDescent="0.2">
      <c r="A64" s="7">
        <f t="shared" si="19"/>
        <v>45055</v>
      </c>
      <c r="B64" s="2" t="s">
        <v>27</v>
      </c>
      <c r="C64" s="5">
        <v>0.75</v>
      </c>
      <c r="D64">
        <v>13.8</v>
      </c>
      <c r="E64">
        <v>0</v>
      </c>
      <c r="F64">
        <v>4.0999999999999996</v>
      </c>
      <c r="G64">
        <f t="shared" si="20"/>
        <v>1.7999999999999998</v>
      </c>
    </row>
    <row r="65" spans="1:7" x14ac:dyDescent="0.2">
      <c r="A65" s="7">
        <f>A64</f>
        <v>45055</v>
      </c>
      <c r="B65" s="2" t="s">
        <v>27</v>
      </c>
      <c r="C65" s="5">
        <v>0.875</v>
      </c>
      <c r="D65">
        <v>11.4</v>
      </c>
      <c r="E65">
        <v>0</v>
      </c>
      <c r="F65">
        <v>9.1</v>
      </c>
      <c r="G65">
        <f>F65-F64</f>
        <v>5</v>
      </c>
    </row>
    <row r="66" spans="1:7" x14ac:dyDescent="0.2">
      <c r="A66" s="7">
        <f t="shared" ref="A66" si="21">A65+1</f>
        <v>45056</v>
      </c>
      <c r="B66" s="2" t="s">
        <v>27</v>
      </c>
      <c r="C66" s="5">
        <v>0</v>
      </c>
      <c r="D66">
        <v>10.9</v>
      </c>
      <c r="E66">
        <v>0</v>
      </c>
      <c r="F66">
        <v>9.1</v>
      </c>
      <c r="G66">
        <f t="shared" si="20"/>
        <v>0</v>
      </c>
    </row>
    <row r="67" spans="1:7" x14ac:dyDescent="0.2">
      <c r="A67" s="7">
        <f>A66</f>
        <v>45056</v>
      </c>
      <c r="B67" s="2" t="s">
        <v>27</v>
      </c>
      <c r="C67" s="5">
        <v>0.125</v>
      </c>
      <c r="D67">
        <v>10.8</v>
      </c>
      <c r="E67">
        <v>0.3</v>
      </c>
      <c r="F67">
        <v>0</v>
      </c>
      <c r="G67">
        <f>F67-0</f>
        <v>0</v>
      </c>
    </row>
    <row r="68" spans="1:7" x14ac:dyDescent="0.2">
      <c r="A68" s="7">
        <f t="shared" ref="A68:A72" si="22">A67</f>
        <v>45056</v>
      </c>
      <c r="B68" s="2" t="s">
        <v>27</v>
      </c>
      <c r="C68" s="5">
        <v>0.25</v>
      </c>
      <c r="D68">
        <v>9</v>
      </c>
      <c r="E68">
        <v>0.8</v>
      </c>
      <c r="F68">
        <v>0</v>
      </c>
      <c r="G68">
        <f t="shared" ref="G68:G74" si="23">F68-F67</f>
        <v>0</v>
      </c>
    </row>
    <row r="69" spans="1:7" x14ac:dyDescent="0.2">
      <c r="A69" s="7">
        <f t="shared" si="22"/>
        <v>45056</v>
      </c>
      <c r="B69" s="2" t="s">
        <v>27</v>
      </c>
      <c r="C69" s="5">
        <v>0.375</v>
      </c>
      <c r="D69">
        <v>10.9</v>
      </c>
      <c r="E69">
        <v>2.4</v>
      </c>
      <c r="F69">
        <v>0</v>
      </c>
      <c r="G69">
        <f t="shared" si="23"/>
        <v>0</v>
      </c>
    </row>
    <row r="70" spans="1:7" x14ac:dyDescent="0.2">
      <c r="A70" s="7">
        <f t="shared" si="22"/>
        <v>45056</v>
      </c>
      <c r="B70" s="2" t="s">
        <v>27</v>
      </c>
      <c r="C70" s="5">
        <v>0.5</v>
      </c>
      <c r="D70">
        <v>16.899999999999999</v>
      </c>
      <c r="E70">
        <v>1.4</v>
      </c>
      <c r="F70">
        <v>0</v>
      </c>
      <c r="G70">
        <f t="shared" si="23"/>
        <v>0</v>
      </c>
    </row>
    <row r="71" spans="1:7" x14ac:dyDescent="0.2">
      <c r="A71" s="7">
        <f t="shared" si="22"/>
        <v>45056</v>
      </c>
      <c r="B71" s="2" t="s">
        <v>27</v>
      </c>
      <c r="C71" s="5">
        <v>0.625</v>
      </c>
      <c r="D71">
        <v>14</v>
      </c>
      <c r="E71">
        <v>0</v>
      </c>
      <c r="F71">
        <v>3.3</v>
      </c>
      <c r="G71">
        <f t="shared" si="23"/>
        <v>3.3</v>
      </c>
    </row>
    <row r="72" spans="1:7" x14ac:dyDescent="0.2">
      <c r="A72" s="7">
        <f t="shared" si="22"/>
        <v>45056</v>
      </c>
      <c r="B72" s="2" t="s">
        <v>27</v>
      </c>
      <c r="C72" s="5">
        <v>0.75</v>
      </c>
      <c r="D72">
        <v>14.6</v>
      </c>
      <c r="E72">
        <v>0</v>
      </c>
      <c r="F72">
        <v>6.1</v>
      </c>
      <c r="G72">
        <f t="shared" si="23"/>
        <v>2.8</v>
      </c>
    </row>
    <row r="73" spans="1:7" x14ac:dyDescent="0.2">
      <c r="A73" s="7">
        <f>A72</f>
        <v>45056</v>
      </c>
      <c r="B73" s="2" t="s">
        <v>27</v>
      </c>
      <c r="C73" s="5">
        <v>0.875</v>
      </c>
      <c r="D73">
        <v>11.6</v>
      </c>
      <c r="E73">
        <v>0</v>
      </c>
      <c r="F73">
        <v>6.1</v>
      </c>
      <c r="G73">
        <f>F73-F72</f>
        <v>0</v>
      </c>
    </row>
    <row r="74" spans="1:7" x14ac:dyDescent="0.2">
      <c r="A74" s="7">
        <f t="shared" ref="A74" si="24">A73+1</f>
        <v>45057</v>
      </c>
      <c r="B74" s="2" t="s">
        <v>27</v>
      </c>
      <c r="C74" s="5">
        <v>0</v>
      </c>
      <c r="D74">
        <v>9.6999999999999993</v>
      </c>
      <c r="E74">
        <v>0</v>
      </c>
      <c r="F74">
        <v>6.1</v>
      </c>
      <c r="G74">
        <f t="shared" si="23"/>
        <v>0</v>
      </c>
    </row>
    <row r="75" spans="1:7" x14ac:dyDescent="0.2">
      <c r="A75" s="7">
        <f>A74</f>
        <v>45057</v>
      </c>
      <c r="B75" s="2" t="s">
        <v>27</v>
      </c>
      <c r="C75" s="5">
        <v>0.125</v>
      </c>
      <c r="D75">
        <v>9.5</v>
      </c>
      <c r="E75">
        <v>0</v>
      </c>
      <c r="F75">
        <v>0</v>
      </c>
      <c r="G75">
        <f>F75-0</f>
        <v>0</v>
      </c>
    </row>
    <row r="76" spans="1:7" x14ac:dyDescent="0.2">
      <c r="A76" s="7">
        <f t="shared" ref="A76:A80" si="25">A75</f>
        <v>45057</v>
      </c>
      <c r="B76" s="2" t="s">
        <v>27</v>
      </c>
      <c r="C76" s="5">
        <v>0.25</v>
      </c>
      <c r="D76">
        <v>9.5</v>
      </c>
      <c r="E76">
        <v>0</v>
      </c>
      <c r="F76">
        <v>0</v>
      </c>
      <c r="G76">
        <f t="shared" ref="G76:G82" si="26">F76-F75</f>
        <v>0</v>
      </c>
    </row>
    <row r="77" spans="1:7" x14ac:dyDescent="0.2">
      <c r="A77" s="7">
        <f t="shared" si="25"/>
        <v>45057</v>
      </c>
      <c r="B77" s="2" t="s">
        <v>27</v>
      </c>
      <c r="C77" s="5">
        <v>0.375</v>
      </c>
      <c r="D77">
        <v>13.7</v>
      </c>
      <c r="E77">
        <v>1.9</v>
      </c>
      <c r="F77">
        <v>0</v>
      </c>
      <c r="G77">
        <f t="shared" si="26"/>
        <v>0</v>
      </c>
    </row>
    <row r="78" spans="1:7" x14ac:dyDescent="0.2">
      <c r="A78" s="7">
        <f t="shared" si="25"/>
        <v>45057</v>
      </c>
      <c r="B78" s="2" t="s">
        <v>27</v>
      </c>
      <c r="C78" s="5">
        <v>0.5</v>
      </c>
      <c r="D78">
        <v>15.9</v>
      </c>
      <c r="E78">
        <v>1</v>
      </c>
      <c r="F78">
        <v>0</v>
      </c>
      <c r="G78">
        <f t="shared" si="26"/>
        <v>0</v>
      </c>
    </row>
    <row r="79" spans="1:7" x14ac:dyDescent="0.2">
      <c r="A79" s="7">
        <f t="shared" si="25"/>
        <v>45057</v>
      </c>
      <c r="B79" s="2" t="s">
        <v>27</v>
      </c>
      <c r="C79" s="5">
        <v>0.625</v>
      </c>
      <c r="D79">
        <v>17.899999999999999</v>
      </c>
      <c r="E79">
        <v>1</v>
      </c>
      <c r="F79">
        <v>0</v>
      </c>
      <c r="G79">
        <f t="shared" si="26"/>
        <v>0</v>
      </c>
    </row>
    <row r="80" spans="1:7" x14ac:dyDescent="0.2">
      <c r="A80" s="7">
        <f t="shared" si="25"/>
        <v>45057</v>
      </c>
      <c r="B80" s="2" t="s">
        <v>27</v>
      </c>
      <c r="C80" s="5">
        <v>0.75</v>
      </c>
      <c r="D80">
        <v>11.5</v>
      </c>
      <c r="E80">
        <v>0.8</v>
      </c>
      <c r="F80">
        <v>3.8</v>
      </c>
      <c r="G80">
        <f t="shared" si="26"/>
        <v>3.8</v>
      </c>
    </row>
    <row r="81" spans="1:7" x14ac:dyDescent="0.2">
      <c r="A81" s="7">
        <f>A80</f>
        <v>45057</v>
      </c>
      <c r="B81" s="2" t="s">
        <v>27</v>
      </c>
      <c r="C81" s="5">
        <v>0.875</v>
      </c>
      <c r="D81">
        <v>11.1</v>
      </c>
      <c r="E81">
        <v>0</v>
      </c>
      <c r="F81">
        <v>6.6</v>
      </c>
      <c r="G81">
        <f>F81-F80</f>
        <v>2.8</v>
      </c>
    </row>
    <row r="82" spans="1:7" x14ac:dyDescent="0.2">
      <c r="A82" s="7">
        <f t="shared" ref="A82" si="27">A81+1</f>
        <v>45058</v>
      </c>
      <c r="B82" s="2" t="s">
        <v>27</v>
      </c>
      <c r="C82" s="5">
        <v>0</v>
      </c>
      <c r="D82">
        <v>8.8000000000000007</v>
      </c>
      <c r="E82">
        <v>0</v>
      </c>
      <c r="F82">
        <v>6.6</v>
      </c>
      <c r="G82">
        <f t="shared" si="26"/>
        <v>0</v>
      </c>
    </row>
    <row r="83" spans="1:7" x14ac:dyDescent="0.2">
      <c r="A83" s="7">
        <f>A82</f>
        <v>45058</v>
      </c>
      <c r="B83" s="2" t="s">
        <v>27</v>
      </c>
      <c r="C83" s="5">
        <v>0.125</v>
      </c>
      <c r="D83">
        <v>7.6</v>
      </c>
      <c r="E83">
        <v>0</v>
      </c>
      <c r="F83">
        <v>0</v>
      </c>
      <c r="G83">
        <f>F83-0</f>
        <v>0</v>
      </c>
    </row>
    <row r="84" spans="1:7" x14ac:dyDescent="0.2">
      <c r="A84" s="7">
        <f t="shared" ref="A84:A88" si="28">A83</f>
        <v>45058</v>
      </c>
      <c r="B84" s="2" t="s">
        <v>27</v>
      </c>
      <c r="C84" s="5">
        <v>0.25</v>
      </c>
      <c r="D84">
        <v>9.6</v>
      </c>
      <c r="E84">
        <v>0.2</v>
      </c>
      <c r="F84">
        <v>0</v>
      </c>
      <c r="G84">
        <f t="shared" ref="G84:G90" si="29">F84-F83</f>
        <v>0</v>
      </c>
    </row>
    <row r="85" spans="1:7" x14ac:dyDescent="0.2">
      <c r="A85" s="7">
        <f t="shared" si="28"/>
        <v>45058</v>
      </c>
      <c r="B85" s="2" t="s">
        <v>27</v>
      </c>
      <c r="C85" s="5">
        <v>0.375</v>
      </c>
      <c r="D85">
        <v>11.9</v>
      </c>
      <c r="E85">
        <v>1</v>
      </c>
      <c r="F85">
        <v>0</v>
      </c>
      <c r="G85">
        <f t="shared" si="29"/>
        <v>0</v>
      </c>
    </row>
    <row r="86" spans="1:7" x14ac:dyDescent="0.2">
      <c r="A86" s="7">
        <f t="shared" si="28"/>
        <v>45058</v>
      </c>
      <c r="B86" s="2" t="s">
        <v>27</v>
      </c>
      <c r="C86" s="5">
        <v>0.5</v>
      </c>
      <c r="D86">
        <v>13.5</v>
      </c>
      <c r="E86">
        <v>0.6</v>
      </c>
      <c r="F86">
        <v>0</v>
      </c>
      <c r="G86">
        <f t="shared" si="29"/>
        <v>0</v>
      </c>
    </row>
    <row r="87" spans="1:7" x14ac:dyDescent="0.2">
      <c r="A87" s="7">
        <f t="shared" si="28"/>
        <v>45058</v>
      </c>
      <c r="B87" s="2" t="s">
        <v>27</v>
      </c>
      <c r="C87" s="5">
        <v>0.625</v>
      </c>
      <c r="D87">
        <v>12.7</v>
      </c>
      <c r="E87">
        <v>1.1000000000000001</v>
      </c>
      <c r="F87">
        <v>0.6</v>
      </c>
      <c r="G87">
        <f t="shared" si="29"/>
        <v>0.6</v>
      </c>
    </row>
    <row r="88" spans="1:7" x14ac:dyDescent="0.2">
      <c r="A88" s="7">
        <f t="shared" si="28"/>
        <v>45058</v>
      </c>
      <c r="B88" s="2" t="s">
        <v>27</v>
      </c>
      <c r="C88" s="5">
        <v>0.75</v>
      </c>
      <c r="D88">
        <v>12.2</v>
      </c>
      <c r="E88">
        <v>0.8</v>
      </c>
      <c r="F88">
        <v>0.6</v>
      </c>
      <c r="G88">
        <f t="shared" si="29"/>
        <v>0</v>
      </c>
    </row>
    <row r="89" spans="1:7" x14ac:dyDescent="0.2">
      <c r="A89" s="7">
        <f>A88</f>
        <v>45058</v>
      </c>
      <c r="B89" s="2" t="s">
        <v>27</v>
      </c>
      <c r="C89" s="5">
        <v>0.875</v>
      </c>
      <c r="D89">
        <v>11.1</v>
      </c>
      <c r="E89">
        <v>1.7</v>
      </c>
      <c r="F89">
        <v>0.6</v>
      </c>
      <c r="G89">
        <f>F89-F88</f>
        <v>0</v>
      </c>
    </row>
    <row r="90" spans="1:7" x14ac:dyDescent="0.2">
      <c r="A90" s="7">
        <f t="shared" ref="A90" si="30">A89+1</f>
        <v>45059</v>
      </c>
      <c r="B90" s="2" t="s">
        <v>27</v>
      </c>
      <c r="C90" s="5">
        <v>0</v>
      </c>
      <c r="D90">
        <v>10.4</v>
      </c>
      <c r="E90">
        <v>0.3</v>
      </c>
      <c r="F90">
        <v>0.6</v>
      </c>
      <c r="G90">
        <f t="shared" si="29"/>
        <v>0</v>
      </c>
    </row>
    <row r="91" spans="1:7" x14ac:dyDescent="0.2">
      <c r="A91" s="7">
        <f>A90</f>
        <v>45059</v>
      </c>
      <c r="B91" s="2" t="s">
        <v>27</v>
      </c>
      <c r="C91" s="5">
        <v>0.125</v>
      </c>
      <c r="D91">
        <v>9.6999999999999993</v>
      </c>
      <c r="E91">
        <v>0.2</v>
      </c>
      <c r="F91">
        <v>0</v>
      </c>
      <c r="G91">
        <f>F91-0</f>
        <v>0</v>
      </c>
    </row>
    <row r="92" spans="1:7" x14ac:dyDescent="0.2">
      <c r="A92" s="7">
        <f t="shared" ref="A92:A96" si="31">A91</f>
        <v>45059</v>
      </c>
      <c r="B92" s="2" t="s">
        <v>27</v>
      </c>
      <c r="C92" s="5">
        <v>0.25</v>
      </c>
      <c r="D92">
        <v>9.1999999999999993</v>
      </c>
      <c r="E92">
        <v>0</v>
      </c>
      <c r="F92">
        <v>0</v>
      </c>
      <c r="G92">
        <f t="shared" ref="G92:G98" si="32">F92-F91</f>
        <v>0</v>
      </c>
    </row>
    <row r="93" spans="1:7" x14ac:dyDescent="0.2">
      <c r="A93" s="7">
        <f t="shared" si="31"/>
        <v>45059</v>
      </c>
      <c r="B93" s="2" t="s">
        <v>27</v>
      </c>
      <c r="C93" s="5">
        <v>0.375</v>
      </c>
      <c r="D93">
        <v>9.9</v>
      </c>
      <c r="E93">
        <v>3</v>
      </c>
      <c r="F93">
        <v>0</v>
      </c>
      <c r="G93">
        <f t="shared" si="32"/>
        <v>0</v>
      </c>
    </row>
    <row r="94" spans="1:7" x14ac:dyDescent="0.2">
      <c r="A94" s="7">
        <f t="shared" si="31"/>
        <v>45059</v>
      </c>
      <c r="B94" s="2" t="s">
        <v>27</v>
      </c>
      <c r="C94" s="5">
        <v>0.5</v>
      </c>
      <c r="D94">
        <v>12.1</v>
      </c>
      <c r="E94">
        <v>0.2</v>
      </c>
      <c r="F94">
        <v>0</v>
      </c>
      <c r="G94">
        <f t="shared" si="32"/>
        <v>0</v>
      </c>
    </row>
    <row r="95" spans="1:7" x14ac:dyDescent="0.2">
      <c r="A95" s="7">
        <f t="shared" si="31"/>
        <v>45059</v>
      </c>
      <c r="B95" s="2" t="s">
        <v>27</v>
      </c>
      <c r="C95" s="5">
        <v>0.625</v>
      </c>
      <c r="D95">
        <v>14.8</v>
      </c>
      <c r="E95">
        <v>0.8</v>
      </c>
      <c r="F95">
        <v>0</v>
      </c>
      <c r="G95">
        <f t="shared" si="32"/>
        <v>0</v>
      </c>
    </row>
    <row r="96" spans="1:7" x14ac:dyDescent="0.2">
      <c r="A96" s="7">
        <f t="shared" si="31"/>
        <v>45059</v>
      </c>
      <c r="B96" s="2" t="s">
        <v>27</v>
      </c>
      <c r="C96" s="5">
        <v>0.75</v>
      </c>
      <c r="D96">
        <v>14</v>
      </c>
      <c r="E96">
        <v>0.3</v>
      </c>
      <c r="F96">
        <v>0</v>
      </c>
      <c r="G96">
        <f t="shared" si="32"/>
        <v>0</v>
      </c>
    </row>
    <row r="97" spans="1:7" x14ac:dyDescent="0.2">
      <c r="A97" s="7">
        <f>A96</f>
        <v>45059</v>
      </c>
      <c r="B97" s="2" t="s">
        <v>27</v>
      </c>
      <c r="C97" s="5">
        <v>0.875</v>
      </c>
      <c r="D97">
        <v>11.6</v>
      </c>
      <c r="E97">
        <v>0</v>
      </c>
      <c r="F97">
        <v>0</v>
      </c>
      <c r="G97">
        <f>F97-F96</f>
        <v>0</v>
      </c>
    </row>
    <row r="98" spans="1:7" x14ac:dyDescent="0.2">
      <c r="A98" s="7">
        <f t="shared" ref="A98" si="33">A97+1</f>
        <v>45060</v>
      </c>
      <c r="B98" s="2" t="s">
        <v>27</v>
      </c>
      <c r="C98" s="5">
        <v>0</v>
      </c>
      <c r="D98">
        <v>10.4</v>
      </c>
      <c r="E98">
        <v>0</v>
      </c>
      <c r="F98">
        <v>0</v>
      </c>
      <c r="G98">
        <f t="shared" si="32"/>
        <v>0</v>
      </c>
    </row>
    <row r="99" spans="1:7" x14ac:dyDescent="0.2">
      <c r="A99" s="7">
        <f>A98</f>
        <v>45060</v>
      </c>
      <c r="B99" s="2" t="s">
        <v>27</v>
      </c>
      <c r="C99" s="5">
        <v>0.125</v>
      </c>
      <c r="D99">
        <v>9.4</v>
      </c>
      <c r="E99">
        <v>0</v>
      </c>
      <c r="F99">
        <v>0</v>
      </c>
      <c r="G99">
        <f>F99-0</f>
        <v>0</v>
      </c>
    </row>
    <row r="100" spans="1:7" x14ac:dyDescent="0.2">
      <c r="A100" s="7">
        <f t="shared" ref="A100:A104" si="34">A99</f>
        <v>45060</v>
      </c>
      <c r="B100" s="2" t="s">
        <v>27</v>
      </c>
      <c r="C100" s="5">
        <v>0.25</v>
      </c>
      <c r="D100">
        <v>8.5</v>
      </c>
      <c r="E100">
        <v>1.1000000000000001</v>
      </c>
      <c r="F100">
        <v>0</v>
      </c>
      <c r="G100">
        <f t="shared" ref="G100:G106" si="35">F100-F99</f>
        <v>0</v>
      </c>
    </row>
    <row r="101" spans="1:7" x14ac:dyDescent="0.2">
      <c r="A101" s="7">
        <f t="shared" si="34"/>
        <v>45060</v>
      </c>
      <c r="B101" s="2" t="s">
        <v>27</v>
      </c>
      <c r="C101" s="5">
        <v>0.375</v>
      </c>
      <c r="D101">
        <v>9.1999999999999993</v>
      </c>
      <c r="E101">
        <v>0.2</v>
      </c>
      <c r="F101">
        <v>0</v>
      </c>
      <c r="G101">
        <f t="shared" si="35"/>
        <v>0</v>
      </c>
    </row>
    <row r="102" spans="1:7" x14ac:dyDescent="0.2">
      <c r="A102" s="7">
        <f t="shared" si="34"/>
        <v>45060</v>
      </c>
      <c r="B102" s="2" t="s">
        <v>27</v>
      </c>
      <c r="C102" s="5">
        <v>0.5</v>
      </c>
      <c r="D102">
        <v>17.899999999999999</v>
      </c>
      <c r="E102">
        <v>0</v>
      </c>
      <c r="F102">
        <v>0</v>
      </c>
      <c r="G102">
        <f t="shared" si="35"/>
        <v>0</v>
      </c>
    </row>
    <row r="103" spans="1:7" x14ac:dyDescent="0.2">
      <c r="A103" s="7">
        <f t="shared" si="34"/>
        <v>45060</v>
      </c>
      <c r="B103" s="2" t="s">
        <v>27</v>
      </c>
      <c r="C103" s="5">
        <v>0.625</v>
      </c>
      <c r="D103">
        <v>20.2</v>
      </c>
      <c r="E103">
        <v>0.3</v>
      </c>
      <c r="F103">
        <v>0</v>
      </c>
      <c r="G103">
        <f t="shared" si="35"/>
        <v>0</v>
      </c>
    </row>
    <row r="104" spans="1:7" x14ac:dyDescent="0.2">
      <c r="A104" s="7">
        <f t="shared" si="34"/>
        <v>45060</v>
      </c>
      <c r="B104" s="2" t="s">
        <v>27</v>
      </c>
      <c r="C104" s="5">
        <v>0.75</v>
      </c>
      <c r="D104">
        <v>20.2</v>
      </c>
      <c r="E104">
        <v>0.6</v>
      </c>
      <c r="F104">
        <v>0</v>
      </c>
      <c r="G104">
        <f t="shared" si="35"/>
        <v>0</v>
      </c>
    </row>
    <row r="105" spans="1:7" x14ac:dyDescent="0.2">
      <c r="A105" s="7">
        <f>A104</f>
        <v>45060</v>
      </c>
      <c r="B105" s="2" t="s">
        <v>27</v>
      </c>
      <c r="C105" s="5">
        <v>0.875</v>
      </c>
      <c r="D105">
        <v>16.7</v>
      </c>
      <c r="E105">
        <v>0</v>
      </c>
      <c r="F105">
        <v>0</v>
      </c>
      <c r="G105">
        <f>F105-F104</f>
        <v>0</v>
      </c>
    </row>
    <row r="106" spans="1:7" x14ac:dyDescent="0.2">
      <c r="A106" s="7">
        <f t="shared" ref="A106" si="36">A105+1</f>
        <v>45061</v>
      </c>
      <c r="B106" s="2" t="s">
        <v>27</v>
      </c>
      <c r="C106" s="5">
        <v>0</v>
      </c>
      <c r="D106">
        <v>14.5</v>
      </c>
      <c r="E106">
        <v>1.1000000000000001</v>
      </c>
      <c r="F106">
        <v>0</v>
      </c>
      <c r="G106">
        <f t="shared" si="35"/>
        <v>0</v>
      </c>
    </row>
    <row r="107" spans="1:7" x14ac:dyDescent="0.2">
      <c r="A107" s="7">
        <f>A106</f>
        <v>45061</v>
      </c>
      <c r="B107" s="2" t="s">
        <v>27</v>
      </c>
      <c r="C107" s="5">
        <v>0.125</v>
      </c>
      <c r="D107">
        <v>13.1</v>
      </c>
      <c r="E107">
        <v>3</v>
      </c>
      <c r="F107">
        <v>0</v>
      </c>
      <c r="G107">
        <f>F107-0</f>
        <v>0</v>
      </c>
    </row>
    <row r="108" spans="1:7" x14ac:dyDescent="0.2">
      <c r="A108" s="7">
        <f t="shared" ref="A108:A112" si="37">A107</f>
        <v>45061</v>
      </c>
      <c r="B108" s="2" t="s">
        <v>27</v>
      </c>
      <c r="C108" s="5">
        <v>0.25</v>
      </c>
      <c r="D108">
        <v>9.6</v>
      </c>
      <c r="E108">
        <v>1</v>
      </c>
      <c r="F108">
        <v>3.5</v>
      </c>
      <c r="G108">
        <f t="shared" ref="G108:G120" si="38">F108-F107</f>
        <v>3.5</v>
      </c>
    </row>
    <row r="109" spans="1:7" x14ac:dyDescent="0.2">
      <c r="A109" s="7">
        <f t="shared" si="37"/>
        <v>45061</v>
      </c>
      <c r="B109" s="2" t="s">
        <v>27</v>
      </c>
      <c r="C109" s="5">
        <v>0.375</v>
      </c>
      <c r="D109">
        <v>11.2</v>
      </c>
      <c r="E109">
        <v>3.9</v>
      </c>
      <c r="F109">
        <v>3.5</v>
      </c>
      <c r="G109">
        <f t="shared" si="38"/>
        <v>0</v>
      </c>
    </row>
    <row r="110" spans="1:7" x14ac:dyDescent="0.2">
      <c r="A110" s="7">
        <f t="shared" si="37"/>
        <v>45061</v>
      </c>
      <c r="B110" s="2" t="s">
        <v>27</v>
      </c>
      <c r="C110" s="5">
        <v>0.5</v>
      </c>
      <c r="D110">
        <v>14.9</v>
      </c>
      <c r="E110">
        <v>0.8</v>
      </c>
      <c r="F110">
        <v>3.5</v>
      </c>
      <c r="G110">
        <f t="shared" si="38"/>
        <v>0</v>
      </c>
    </row>
    <row r="111" spans="1:7" x14ac:dyDescent="0.2">
      <c r="A111" s="7">
        <f t="shared" si="37"/>
        <v>45061</v>
      </c>
      <c r="B111" s="2" t="s">
        <v>27</v>
      </c>
      <c r="C111" s="5">
        <v>0.625</v>
      </c>
      <c r="D111">
        <v>15.9</v>
      </c>
      <c r="E111">
        <v>1</v>
      </c>
      <c r="F111">
        <v>3.5</v>
      </c>
      <c r="G111">
        <f t="shared" si="38"/>
        <v>0</v>
      </c>
    </row>
    <row r="112" spans="1:7" x14ac:dyDescent="0.2">
      <c r="A112" s="7">
        <f t="shared" si="37"/>
        <v>45061</v>
      </c>
      <c r="B112" s="2" t="s">
        <v>27</v>
      </c>
      <c r="C112" s="5">
        <v>0.75</v>
      </c>
      <c r="D112">
        <v>15</v>
      </c>
      <c r="E112">
        <v>0.8</v>
      </c>
      <c r="F112">
        <v>3.5</v>
      </c>
      <c r="G112">
        <f t="shared" si="38"/>
        <v>0</v>
      </c>
    </row>
    <row r="113" spans="1:12" x14ac:dyDescent="0.2">
      <c r="A113" s="7">
        <f>A112</f>
        <v>45061</v>
      </c>
      <c r="B113" s="2" t="s">
        <v>27</v>
      </c>
      <c r="C113" s="5">
        <v>0.875</v>
      </c>
      <c r="D113">
        <v>10.9</v>
      </c>
      <c r="E113">
        <v>0</v>
      </c>
      <c r="F113">
        <v>3.5</v>
      </c>
      <c r="G113">
        <f>F113-F112</f>
        <v>0</v>
      </c>
    </row>
    <row r="114" spans="1:12" x14ac:dyDescent="0.2">
      <c r="A114" s="7">
        <f t="shared" ref="A114" si="39">A113+1</f>
        <v>45062</v>
      </c>
      <c r="B114" s="2" t="s">
        <v>27</v>
      </c>
      <c r="C114" s="5">
        <v>0</v>
      </c>
      <c r="D114">
        <v>10.9</v>
      </c>
      <c r="E114">
        <v>0</v>
      </c>
      <c r="F114">
        <v>3.5</v>
      </c>
      <c r="G114">
        <f t="shared" si="38"/>
        <v>0</v>
      </c>
    </row>
    <row r="115" spans="1:12" x14ac:dyDescent="0.2">
      <c r="A115" s="7">
        <f>A114</f>
        <v>45062</v>
      </c>
      <c r="B115" s="2" t="s">
        <v>27</v>
      </c>
      <c r="C115" s="5">
        <v>0.125</v>
      </c>
      <c r="D115">
        <v>8.6999999999999993</v>
      </c>
      <c r="E115">
        <v>0.5</v>
      </c>
      <c r="F115">
        <v>0</v>
      </c>
      <c r="G115">
        <f>F115-0</f>
        <v>0</v>
      </c>
    </row>
    <row r="116" spans="1:12" x14ac:dyDescent="0.2">
      <c r="A116" s="7">
        <f t="shared" ref="A116:A120" si="40">A115</f>
        <v>45062</v>
      </c>
      <c r="B116" s="2" t="s">
        <v>27</v>
      </c>
      <c r="C116" s="5">
        <v>0.25</v>
      </c>
      <c r="D116">
        <v>6.5</v>
      </c>
      <c r="E116">
        <v>0</v>
      </c>
      <c r="F116">
        <v>0</v>
      </c>
      <c r="G116">
        <f t="shared" si="38"/>
        <v>0</v>
      </c>
    </row>
    <row r="117" spans="1:12" x14ac:dyDescent="0.2">
      <c r="A117" s="7">
        <f t="shared" si="40"/>
        <v>45062</v>
      </c>
      <c r="B117" s="2" t="s">
        <v>27</v>
      </c>
      <c r="C117" s="5">
        <v>0.375</v>
      </c>
      <c r="D117">
        <v>11.8</v>
      </c>
      <c r="E117">
        <v>1.1000000000000001</v>
      </c>
      <c r="F117">
        <v>0</v>
      </c>
      <c r="G117">
        <f t="shared" si="38"/>
        <v>0</v>
      </c>
    </row>
    <row r="118" spans="1:12" x14ac:dyDescent="0.2">
      <c r="A118" s="7">
        <f t="shared" si="40"/>
        <v>45062</v>
      </c>
      <c r="B118" s="2" t="s">
        <v>27</v>
      </c>
      <c r="C118" s="5">
        <v>0.5</v>
      </c>
      <c r="D118">
        <v>14.8</v>
      </c>
      <c r="E118">
        <v>3</v>
      </c>
      <c r="F118">
        <v>0</v>
      </c>
      <c r="G118">
        <f t="shared" si="38"/>
        <v>0</v>
      </c>
    </row>
    <row r="119" spans="1:12" x14ac:dyDescent="0.2">
      <c r="A119" s="7">
        <f t="shared" si="40"/>
        <v>45062</v>
      </c>
      <c r="B119" s="2" t="s">
        <v>27</v>
      </c>
      <c r="C119" s="5">
        <v>0.625</v>
      </c>
      <c r="D119">
        <v>16.7</v>
      </c>
      <c r="E119">
        <v>1.1000000000000001</v>
      </c>
      <c r="F119">
        <v>0</v>
      </c>
      <c r="G119">
        <f t="shared" si="38"/>
        <v>0</v>
      </c>
    </row>
    <row r="120" spans="1:12" x14ac:dyDescent="0.2">
      <c r="A120" s="7">
        <f t="shared" si="40"/>
        <v>45062</v>
      </c>
      <c r="B120" s="2" t="s">
        <v>27</v>
      </c>
      <c r="C120" s="5">
        <v>0.75</v>
      </c>
      <c r="D120">
        <v>16.7</v>
      </c>
      <c r="E120">
        <v>1.4</v>
      </c>
      <c r="F120">
        <v>0</v>
      </c>
      <c r="G120">
        <f t="shared" si="38"/>
        <v>0</v>
      </c>
    </row>
    <row r="121" spans="1:12" x14ac:dyDescent="0.2">
      <c r="A121" s="7">
        <f>A120</f>
        <v>45062</v>
      </c>
      <c r="B121" s="2" t="s">
        <v>27</v>
      </c>
      <c r="C121" s="5">
        <v>0.875</v>
      </c>
      <c r="D121">
        <v>12.6</v>
      </c>
      <c r="E121">
        <v>0</v>
      </c>
      <c r="F121">
        <v>0</v>
      </c>
      <c r="G121">
        <f>F121-F120</f>
        <v>0</v>
      </c>
    </row>
    <row r="122" spans="1:12" x14ac:dyDescent="0.2">
      <c r="A122" s="7">
        <v>45048</v>
      </c>
      <c r="B122" s="2" t="s">
        <v>17</v>
      </c>
      <c r="C122" s="5">
        <v>0</v>
      </c>
      <c r="D122">
        <v>12.8</v>
      </c>
      <c r="E122">
        <v>1.7</v>
      </c>
      <c r="F122">
        <v>0</v>
      </c>
      <c r="G122">
        <v>0</v>
      </c>
      <c r="I122" s="9"/>
      <c r="J122" s="9"/>
      <c r="K122" s="9"/>
      <c r="L122" s="10"/>
    </row>
    <row r="123" spans="1:12" x14ac:dyDescent="0.2">
      <c r="A123" s="7">
        <v>45048</v>
      </c>
      <c r="B123" s="2" t="s">
        <v>17</v>
      </c>
      <c r="C123" s="5">
        <v>0.125</v>
      </c>
      <c r="D123">
        <v>10.9</v>
      </c>
      <c r="E123">
        <v>3.3</v>
      </c>
      <c r="F123">
        <v>0</v>
      </c>
      <c r="G123">
        <f>F123-0</f>
        <v>0</v>
      </c>
      <c r="I123" s="9"/>
      <c r="J123" s="9"/>
      <c r="K123" s="9"/>
      <c r="L123" s="10"/>
    </row>
    <row r="124" spans="1:12" x14ac:dyDescent="0.2">
      <c r="A124" s="7">
        <v>45048</v>
      </c>
      <c r="B124" s="2" t="s">
        <v>17</v>
      </c>
      <c r="C124" s="5">
        <v>0.25</v>
      </c>
      <c r="D124">
        <v>10.8</v>
      </c>
      <c r="E124">
        <v>3.1</v>
      </c>
      <c r="F124">
        <v>0</v>
      </c>
      <c r="G124">
        <f t="shared" ref="G124:G180" si="41">F124-F123</f>
        <v>0</v>
      </c>
      <c r="I124" s="9"/>
      <c r="J124" s="9"/>
      <c r="K124" s="9"/>
    </row>
    <row r="125" spans="1:12" x14ac:dyDescent="0.2">
      <c r="A125" s="7">
        <v>45048</v>
      </c>
      <c r="B125" s="2" t="s">
        <v>17</v>
      </c>
      <c r="C125" s="5">
        <v>0.375</v>
      </c>
      <c r="D125">
        <v>11.4</v>
      </c>
      <c r="E125">
        <v>5</v>
      </c>
      <c r="F125">
        <v>0</v>
      </c>
      <c r="G125">
        <f t="shared" si="41"/>
        <v>0</v>
      </c>
      <c r="I125" s="9"/>
      <c r="J125" s="9"/>
      <c r="K125" s="9"/>
      <c r="L125" s="10"/>
    </row>
    <row r="126" spans="1:12" x14ac:dyDescent="0.2">
      <c r="A126" s="7">
        <v>45048</v>
      </c>
      <c r="B126" s="2" t="s">
        <v>17</v>
      </c>
      <c r="C126" s="5">
        <v>0.5</v>
      </c>
      <c r="D126">
        <v>12.7</v>
      </c>
      <c r="E126">
        <v>4.9000000000000004</v>
      </c>
      <c r="F126">
        <v>0</v>
      </c>
      <c r="G126">
        <f t="shared" si="41"/>
        <v>0</v>
      </c>
      <c r="I126" s="9"/>
      <c r="J126" s="9"/>
      <c r="K126" s="9"/>
      <c r="L126" s="10"/>
    </row>
    <row r="127" spans="1:12" x14ac:dyDescent="0.2">
      <c r="A127" s="7">
        <v>45048</v>
      </c>
      <c r="B127" s="2" t="s">
        <v>17</v>
      </c>
      <c r="C127" s="5">
        <v>0.625</v>
      </c>
      <c r="D127">
        <v>14</v>
      </c>
      <c r="E127">
        <v>3.9</v>
      </c>
      <c r="F127">
        <v>0</v>
      </c>
      <c r="G127">
        <f t="shared" si="41"/>
        <v>0</v>
      </c>
      <c r="I127" s="9"/>
      <c r="J127" s="9"/>
      <c r="K127" s="9"/>
      <c r="L127" s="10"/>
    </row>
    <row r="128" spans="1:12" x14ac:dyDescent="0.2">
      <c r="A128" s="7">
        <v>45048</v>
      </c>
      <c r="B128" s="2" t="s">
        <v>17</v>
      </c>
      <c r="C128" s="5">
        <v>0.75</v>
      </c>
      <c r="D128">
        <v>14.6</v>
      </c>
      <c r="E128">
        <v>3.9</v>
      </c>
      <c r="F128">
        <v>0</v>
      </c>
      <c r="G128">
        <f t="shared" si="41"/>
        <v>0</v>
      </c>
      <c r="I128" s="9"/>
      <c r="J128" s="8"/>
      <c r="K128" s="9"/>
      <c r="L128" s="10"/>
    </row>
    <row r="129" spans="1:12" x14ac:dyDescent="0.2">
      <c r="A129" s="7">
        <v>45048</v>
      </c>
      <c r="B129" s="2" t="s">
        <v>17</v>
      </c>
      <c r="C129" s="5">
        <v>0.875</v>
      </c>
      <c r="D129">
        <v>10.4</v>
      </c>
      <c r="E129">
        <v>3.9</v>
      </c>
      <c r="F129">
        <v>0</v>
      </c>
      <c r="G129">
        <f>F129-F128</f>
        <v>0</v>
      </c>
      <c r="I129" s="9"/>
      <c r="J129" s="9"/>
      <c r="K129" s="9"/>
      <c r="L129" s="10"/>
    </row>
    <row r="130" spans="1:12" x14ac:dyDescent="0.2">
      <c r="A130" s="7">
        <v>45049</v>
      </c>
      <c r="B130" s="2" t="s">
        <v>17</v>
      </c>
      <c r="C130" s="5">
        <v>0</v>
      </c>
      <c r="D130">
        <v>8.6999999999999993</v>
      </c>
      <c r="E130">
        <v>3</v>
      </c>
      <c r="F130">
        <v>0</v>
      </c>
      <c r="G130">
        <f t="shared" si="41"/>
        <v>0</v>
      </c>
      <c r="I130" s="9"/>
      <c r="J130" s="9"/>
      <c r="K130" s="9"/>
      <c r="L130" s="10"/>
    </row>
    <row r="131" spans="1:12" x14ac:dyDescent="0.2">
      <c r="A131" s="7">
        <f>A130</f>
        <v>45049</v>
      </c>
      <c r="B131" s="2" t="s">
        <v>17</v>
      </c>
      <c r="C131" s="5">
        <v>0.125</v>
      </c>
      <c r="D131">
        <v>7.7</v>
      </c>
      <c r="E131">
        <v>1.7</v>
      </c>
      <c r="F131">
        <v>0</v>
      </c>
      <c r="G131">
        <f>F131-0</f>
        <v>0</v>
      </c>
      <c r="I131" s="9"/>
      <c r="J131" s="9"/>
      <c r="K131" s="9"/>
      <c r="L131" s="10"/>
    </row>
    <row r="132" spans="1:12" x14ac:dyDescent="0.2">
      <c r="A132" s="7">
        <f t="shared" ref="A132:A136" si="42">A131</f>
        <v>45049</v>
      </c>
      <c r="B132" s="2" t="s">
        <v>17</v>
      </c>
      <c r="C132" s="5">
        <v>0.25</v>
      </c>
      <c r="D132">
        <v>7</v>
      </c>
      <c r="E132">
        <v>2.2000000000000002</v>
      </c>
      <c r="F132">
        <v>0</v>
      </c>
      <c r="G132">
        <f t="shared" si="41"/>
        <v>0</v>
      </c>
      <c r="I132" s="9"/>
      <c r="J132" s="9"/>
      <c r="K132" s="9"/>
      <c r="L132" s="10"/>
    </row>
    <row r="133" spans="1:12" x14ac:dyDescent="0.2">
      <c r="A133" s="7">
        <f t="shared" si="42"/>
        <v>45049</v>
      </c>
      <c r="B133" s="2" t="s">
        <v>17</v>
      </c>
      <c r="C133" s="5">
        <v>0.375</v>
      </c>
      <c r="D133">
        <v>10.6</v>
      </c>
      <c r="E133">
        <v>3.3</v>
      </c>
      <c r="F133">
        <v>0</v>
      </c>
      <c r="G133">
        <f t="shared" si="41"/>
        <v>0</v>
      </c>
      <c r="I133" s="9"/>
      <c r="J133" s="9"/>
      <c r="K133" s="9"/>
      <c r="L133" s="10"/>
    </row>
    <row r="134" spans="1:12" x14ac:dyDescent="0.2">
      <c r="A134" s="7">
        <f t="shared" si="42"/>
        <v>45049</v>
      </c>
      <c r="B134" s="2" t="s">
        <v>17</v>
      </c>
      <c r="C134" s="5">
        <v>0.5</v>
      </c>
      <c r="D134">
        <v>13.8</v>
      </c>
      <c r="E134">
        <v>8.5</v>
      </c>
      <c r="F134">
        <v>0</v>
      </c>
      <c r="G134">
        <f t="shared" si="41"/>
        <v>0</v>
      </c>
      <c r="I134" s="9"/>
      <c r="J134" s="9"/>
      <c r="K134" s="5"/>
      <c r="L134" s="10"/>
    </row>
    <row r="135" spans="1:12" x14ac:dyDescent="0.2">
      <c r="A135" s="7">
        <f t="shared" si="42"/>
        <v>45049</v>
      </c>
      <c r="B135" s="2" t="s">
        <v>17</v>
      </c>
      <c r="C135" s="5">
        <v>0.625</v>
      </c>
      <c r="D135">
        <v>14.9</v>
      </c>
      <c r="E135">
        <v>4.4000000000000004</v>
      </c>
      <c r="F135">
        <v>0</v>
      </c>
      <c r="G135">
        <f t="shared" si="41"/>
        <v>0</v>
      </c>
      <c r="I135" s="9"/>
      <c r="J135" s="9"/>
      <c r="K135" s="5"/>
      <c r="L135" s="10"/>
    </row>
    <row r="136" spans="1:12" x14ac:dyDescent="0.2">
      <c r="A136" s="7">
        <f t="shared" si="42"/>
        <v>45049</v>
      </c>
      <c r="B136" s="2" t="s">
        <v>17</v>
      </c>
      <c r="C136" s="5">
        <v>0.75</v>
      </c>
      <c r="D136">
        <v>13.6</v>
      </c>
      <c r="E136">
        <v>4.9000000000000004</v>
      </c>
      <c r="F136">
        <v>0</v>
      </c>
      <c r="G136">
        <f t="shared" si="41"/>
        <v>0</v>
      </c>
      <c r="I136" s="9"/>
      <c r="J136" s="9"/>
      <c r="K136" s="5"/>
      <c r="L136" s="10"/>
    </row>
    <row r="137" spans="1:12" x14ac:dyDescent="0.2">
      <c r="A137" s="7">
        <f>A136</f>
        <v>45049</v>
      </c>
      <c r="B137" s="2" t="s">
        <v>17</v>
      </c>
      <c r="C137" s="5">
        <v>0.875</v>
      </c>
      <c r="D137">
        <v>9.9</v>
      </c>
      <c r="E137">
        <v>3.7</v>
      </c>
      <c r="F137">
        <v>0</v>
      </c>
      <c r="G137">
        <f>F137-F136</f>
        <v>0</v>
      </c>
    </row>
    <row r="138" spans="1:12" x14ac:dyDescent="0.2">
      <c r="A138" s="7">
        <f t="shared" ref="A138" si="43">A137+1</f>
        <v>45050</v>
      </c>
      <c r="B138" s="2" t="s">
        <v>17</v>
      </c>
      <c r="C138" s="5">
        <v>0</v>
      </c>
      <c r="D138">
        <v>9.1</v>
      </c>
      <c r="E138">
        <v>5.2</v>
      </c>
      <c r="F138">
        <v>0</v>
      </c>
      <c r="G138">
        <f t="shared" si="41"/>
        <v>0</v>
      </c>
    </row>
    <row r="139" spans="1:12" x14ac:dyDescent="0.2">
      <c r="A139" s="7">
        <f>A138</f>
        <v>45050</v>
      </c>
      <c r="B139" s="2" t="s">
        <v>17</v>
      </c>
      <c r="C139" s="5">
        <v>0.125</v>
      </c>
      <c r="D139">
        <v>8.1999999999999993</v>
      </c>
      <c r="E139">
        <v>2.2000000000000002</v>
      </c>
      <c r="F139">
        <v>0</v>
      </c>
      <c r="G139">
        <f>F139-0</f>
        <v>0</v>
      </c>
    </row>
    <row r="140" spans="1:12" x14ac:dyDescent="0.2">
      <c r="A140" s="7">
        <f t="shared" ref="A140:A144" si="44">A139</f>
        <v>45050</v>
      </c>
      <c r="B140" s="2" t="s">
        <v>17</v>
      </c>
      <c r="C140" s="5">
        <v>0.25</v>
      </c>
      <c r="D140">
        <v>9.1</v>
      </c>
      <c r="E140">
        <v>1.4</v>
      </c>
      <c r="F140">
        <v>0</v>
      </c>
      <c r="G140">
        <f t="shared" si="41"/>
        <v>0</v>
      </c>
    </row>
    <row r="141" spans="1:12" x14ac:dyDescent="0.2">
      <c r="A141" s="7">
        <f t="shared" si="44"/>
        <v>45050</v>
      </c>
      <c r="B141" s="2" t="s">
        <v>17</v>
      </c>
      <c r="C141" s="5">
        <v>0.375</v>
      </c>
      <c r="D141">
        <v>12.4</v>
      </c>
      <c r="E141">
        <v>3.5</v>
      </c>
      <c r="F141">
        <v>0</v>
      </c>
      <c r="G141">
        <f t="shared" si="41"/>
        <v>0</v>
      </c>
    </row>
    <row r="142" spans="1:12" x14ac:dyDescent="0.2">
      <c r="A142" s="7">
        <f t="shared" si="44"/>
        <v>45050</v>
      </c>
      <c r="B142" s="2" t="s">
        <v>17</v>
      </c>
      <c r="C142" s="5">
        <v>0.5</v>
      </c>
      <c r="D142">
        <v>17.399999999999999</v>
      </c>
      <c r="E142">
        <v>1.9</v>
      </c>
      <c r="F142">
        <v>0</v>
      </c>
      <c r="G142">
        <f t="shared" si="41"/>
        <v>0</v>
      </c>
    </row>
    <row r="143" spans="1:12" x14ac:dyDescent="0.2">
      <c r="A143" s="7">
        <f t="shared" si="44"/>
        <v>45050</v>
      </c>
      <c r="B143" s="2" t="s">
        <v>17</v>
      </c>
      <c r="C143" s="5">
        <v>0.625</v>
      </c>
      <c r="D143">
        <v>16.5</v>
      </c>
      <c r="E143">
        <v>2.5</v>
      </c>
      <c r="F143">
        <v>0</v>
      </c>
      <c r="G143">
        <f t="shared" si="41"/>
        <v>0</v>
      </c>
    </row>
    <row r="144" spans="1:12" x14ac:dyDescent="0.2">
      <c r="A144" s="7">
        <f t="shared" si="44"/>
        <v>45050</v>
      </c>
      <c r="B144" s="2" t="s">
        <v>17</v>
      </c>
      <c r="C144" s="5">
        <v>0.75</v>
      </c>
      <c r="D144">
        <v>20.2</v>
      </c>
      <c r="E144">
        <v>3.9</v>
      </c>
      <c r="F144">
        <v>0</v>
      </c>
      <c r="G144">
        <f t="shared" si="41"/>
        <v>0</v>
      </c>
    </row>
    <row r="145" spans="1:7" x14ac:dyDescent="0.2">
      <c r="A145" s="7">
        <f>A144</f>
        <v>45050</v>
      </c>
      <c r="B145" s="2" t="s">
        <v>17</v>
      </c>
      <c r="C145" s="5">
        <v>0.875</v>
      </c>
      <c r="D145">
        <v>15.3</v>
      </c>
      <c r="E145">
        <v>3</v>
      </c>
      <c r="F145">
        <v>0</v>
      </c>
      <c r="G145">
        <f>F145-F144</f>
        <v>0</v>
      </c>
    </row>
    <row r="146" spans="1:7" x14ac:dyDescent="0.2">
      <c r="A146" s="7">
        <f t="shared" ref="A146" si="45">A145+1</f>
        <v>45051</v>
      </c>
      <c r="B146" s="2" t="s">
        <v>17</v>
      </c>
      <c r="C146" s="5">
        <v>0</v>
      </c>
      <c r="D146">
        <v>13.8</v>
      </c>
      <c r="E146">
        <v>4.7</v>
      </c>
      <c r="F146">
        <v>0</v>
      </c>
      <c r="G146">
        <f t="shared" si="41"/>
        <v>0</v>
      </c>
    </row>
    <row r="147" spans="1:7" x14ac:dyDescent="0.2">
      <c r="A147" s="7">
        <f>A146</f>
        <v>45051</v>
      </c>
      <c r="B147" s="2" t="s">
        <v>17</v>
      </c>
      <c r="C147" s="5">
        <v>0.125</v>
      </c>
      <c r="D147">
        <v>12.3</v>
      </c>
      <c r="E147">
        <v>1.9</v>
      </c>
      <c r="F147">
        <v>0</v>
      </c>
      <c r="G147">
        <f>F147-0</f>
        <v>0</v>
      </c>
    </row>
    <row r="148" spans="1:7" x14ac:dyDescent="0.2">
      <c r="A148" s="7">
        <f t="shared" ref="A148:A152" si="46">A147</f>
        <v>45051</v>
      </c>
      <c r="B148" s="2" t="s">
        <v>17</v>
      </c>
      <c r="C148" s="5">
        <v>0.25</v>
      </c>
      <c r="D148">
        <v>12.1</v>
      </c>
      <c r="E148">
        <v>2.2000000000000002</v>
      </c>
      <c r="F148">
        <v>0</v>
      </c>
      <c r="G148">
        <f t="shared" si="41"/>
        <v>0</v>
      </c>
    </row>
    <row r="149" spans="1:7" x14ac:dyDescent="0.2">
      <c r="A149" s="7">
        <f t="shared" si="46"/>
        <v>45051</v>
      </c>
      <c r="B149" s="2" t="s">
        <v>17</v>
      </c>
      <c r="C149" s="5">
        <v>0.375</v>
      </c>
      <c r="D149">
        <v>14.5</v>
      </c>
      <c r="E149">
        <v>3.9</v>
      </c>
      <c r="F149">
        <v>0</v>
      </c>
      <c r="G149">
        <f t="shared" si="41"/>
        <v>0</v>
      </c>
    </row>
    <row r="150" spans="1:7" x14ac:dyDescent="0.2">
      <c r="A150" s="7">
        <f t="shared" si="46"/>
        <v>45051</v>
      </c>
      <c r="B150" s="2" t="s">
        <v>17</v>
      </c>
      <c r="C150" s="5">
        <v>0.5</v>
      </c>
      <c r="D150">
        <v>16.7</v>
      </c>
      <c r="E150">
        <v>3.5</v>
      </c>
      <c r="F150">
        <v>0</v>
      </c>
      <c r="G150">
        <f t="shared" si="41"/>
        <v>0</v>
      </c>
    </row>
    <row r="151" spans="1:7" x14ac:dyDescent="0.2">
      <c r="A151" s="7">
        <f t="shared" si="46"/>
        <v>45051</v>
      </c>
      <c r="B151" s="2" t="s">
        <v>17</v>
      </c>
      <c r="C151" s="5">
        <v>0.625</v>
      </c>
      <c r="D151">
        <v>18.899999999999999</v>
      </c>
      <c r="E151">
        <v>7.6</v>
      </c>
      <c r="F151">
        <v>0.3</v>
      </c>
      <c r="G151">
        <f t="shared" si="41"/>
        <v>0.3</v>
      </c>
    </row>
    <row r="152" spans="1:7" x14ac:dyDescent="0.2">
      <c r="A152" s="7">
        <f t="shared" si="46"/>
        <v>45051</v>
      </c>
      <c r="B152" s="2" t="s">
        <v>17</v>
      </c>
      <c r="C152" s="5">
        <v>0.75</v>
      </c>
      <c r="D152">
        <v>18.399999999999999</v>
      </c>
      <c r="E152">
        <v>8</v>
      </c>
      <c r="F152">
        <v>0.3</v>
      </c>
      <c r="G152">
        <f t="shared" si="41"/>
        <v>0</v>
      </c>
    </row>
    <row r="153" spans="1:7" x14ac:dyDescent="0.2">
      <c r="A153" s="7">
        <f>A152</f>
        <v>45051</v>
      </c>
      <c r="B153" s="2" t="s">
        <v>17</v>
      </c>
      <c r="C153" s="5">
        <v>0.875</v>
      </c>
      <c r="D153">
        <v>15.3</v>
      </c>
      <c r="E153">
        <v>0</v>
      </c>
      <c r="F153">
        <v>0.3</v>
      </c>
      <c r="G153">
        <f>F153-F152</f>
        <v>0</v>
      </c>
    </row>
    <row r="154" spans="1:7" x14ac:dyDescent="0.2">
      <c r="A154" s="7">
        <f t="shared" ref="A154" si="47">A153+1</f>
        <v>45052</v>
      </c>
      <c r="B154" s="2" t="s">
        <v>17</v>
      </c>
      <c r="C154" s="5">
        <v>0</v>
      </c>
      <c r="D154">
        <v>12.8</v>
      </c>
      <c r="E154">
        <v>1.4</v>
      </c>
      <c r="F154">
        <v>0.3</v>
      </c>
      <c r="G154">
        <f t="shared" si="41"/>
        <v>0</v>
      </c>
    </row>
    <row r="155" spans="1:7" x14ac:dyDescent="0.2">
      <c r="A155" s="7">
        <f>A154</f>
        <v>45052</v>
      </c>
      <c r="B155" s="2" t="s">
        <v>17</v>
      </c>
      <c r="C155" s="5">
        <v>0.125</v>
      </c>
      <c r="D155">
        <v>11.9</v>
      </c>
      <c r="E155">
        <v>1.1000000000000001</v>
      </c>
      <c r="F155">
        <v>0</v>
      </c>
      <c r="G155">
        <f>F155-0</f>
        <v>0</v>
      </c>
    </row>
    <row r="156" spans="1:7" x14ac:dyDescent="0.2">
      <c r="A156" s="7">
        <f t="shared" ref="A156:A160" si="48">A155</f>
        <v>45052</v>
      </c>
      <c r="B156" s="2" t="s">
        <v>17</v>
      </c>
      <c r="C156" s="5">
        <v>0.25</v>
      </c>
      <c r="D156">
        <v>11</v>
      </c>
      <c r="E156">
        <v>1.9</v>
      </c>
      <c r="F156">
        <v>0</v>
      </c>
      <c r="G156">
        <f t="shared" si="41"/>
        <v>0</v>
      </c>
    </row>
    <row r="157" spans="1:7" x14ac:dyDescent="0.2">
      <c r="A157" s="7">
        <f t="shared" si="48"/>
        <v>45052</v>
      </c>
      <c r="B157" s="2" t="s">
        <v>17</v>
      </c>
      <c r="C157" s="5">
        <v>0.375</v>
      </c>
      <c r="D157">
        <v>14.3</v>
      </c>
      <c r="E157">
        <v>1.7</v>
      </c>
      <c r="F157">
        <v>0</v>
      </c>
      <c r="G157">
        <f t="shared" si="41"/>
        <v>0</v>
      </c>
    </row>
    <row r="158" spans="1:7" x14ac:dyDescent="0.2">
      <c r="A158" s="7">
        <f t="shared" si="48"/>
        <v>45052</v>
      </c>
      <c r="B158" s="2" t="s">
        <v>17</v>
      </c>
      <c r="C158" s="5">
        <v>0.5</v>
      </c>
      <c r="D158">
        <v>14.1</v>
      </c>
      <c r="E158">
        <v>2.2000000000000002</v>
      </c>
      <c r="F158">
        <v>1.4</v>
      </c>
      <c r="G158">
        <f t="shared" si="41"/>
        <v>1.4</v>
      </c>
    </row>
    <row r="159" spans="1:7" x14ac:dyDescent="0.2">
      <c r="A159" s="7">
        <f t="shared" si="48"/>
        <v>45052</v>
      </c>
      <c r="B159" s="2" t="s">
        <v>17</v>
      </c>
      <c r="C159" s="5">
        <v>0.625</v>
      </c>
      <c r="D159">
        <v>14</v>
      </c>
      <c r="E159">
        <v>2.2000000000000002</v>
      </c>
      <c r="F159">
        <v>3.5</v>
      </c>
      <c r="G159">
        <f t="shared" si="41"/>
        <v>2.1</v>
      </c>
    </row>
    <row r="160" spans="1:7" x14ac:dyDescent="0.2">
      <c r="A160" s="7">
        <f t="shared" si="48"/>
        <v>45052</v>
      </c>
      <c r="B160" s="2" t="s">
        <v>17</v>
      </c>
      <c r="C160" s="5">
        <v>0.75</v>
      </c>
      <c r="D160">
        <v>14</v>
      </c>
      <c r="E160">
        <v>2.4</v>
      </c>
      <c r="F160">
        <v>5.0999999999999996</v>
      </c>
      <c r="G160">
        <f t="shared" si="41"/>
        <v>1.5999999999999996</v>
      </c>
    </row>
    <row r="161" spans="1:7" x14ac:dyDescent="0.2">
      <c r="A161" s="7">
        <f>A160</f>
        <v>45052</v>
      </c>
      <c r="B161" s="2" t="s">
        <v>17</v>
      </c>
      <c r="C161" s="5">
        <v>0.875</v>
      </c>
      <c r="D161">
        <v>13.7</v>
      </c>
      <c r="E161">
        <v>2.4</v>
      </c>
      <c r="F161">
        <v>5.0999999999999996</v>
      </c>
      <c r="G161">
        <f>F161-F160</f>
        <v>0</v>
      </c>
    </row>
    <row r="162" spans="1:7" x14ac:dyDescent="0.2">
      <c r="A162" s="7">
        <f t="shared" ref="A162" si="49">A161+1</f>
        <v>45053</v>
      </c>
      <c r="B162" s="2" t="s">
        <v>17</v>
      </c>
      <c r="C162" s="5">
        <v>0</v>
      </c>
      <c r="D162">
        <v>13.4</v>
      </c>
      <c r="E162">
        <v>3.9</v>
      </c>
      <c r="F162">
        <v>5.0999999999999996</v>
      </c>
      <c r="G162">
        <f t="shared" si="41"/>
        <v>0</v>
      </c>
    </row>
    <row r="163" spans="1:7" x14ac:dyDescent="0.2">
      <c r="A163" s="7">
        <f>A162</f>
        <v>45053</v>
      </c>
      <c r="B163" s="2" t="s">
        <v>17</v>
      </c>
      <c r="C163" s="5">
        <v>0.125</v>
      </c>
      <c r="D163">
        <v>12.2</v>
      </c>
      <c r="E163">
        <v>1.9</v>
      </c>
      <c r="F163">
        <v>0</v>
      </c>
      <c r="G163">
        <f>F163-0</f>
        <v>0</v>
      </c>
    </row>
    <row r="164" spans="1:7" x14ac:dyDescent="0.2">
      <c r="A164" s="7">
        <f t="shared" ref="A164:A168" si="50">A163</f>
        <v>45053</v>
      </c>
      <c r="B164" s="2" t="s">
        <v>17</v>
      </c>
      <c r="C164" s="5">
        <v>0.25</v>
      </c>
      <c r="D164">
        <v>12.2</v>
      </c>
      <c r="E164">
        <v>1.6</v>
      </c>
      <c r="F164">
        <v>0</v>
      </c>
      <c r="G164">
        <f t="shared" si="41"/>
        <v>0</v>
      </c>
    </row>
    <row r="165" spans="1:7" x14ac:dyDescent="0.2">
      <c r="A165" s="7">
        <f t="shared" si="50"/>
        <v>45053</v>
      </c>
      <c r="B165" s="2" t="s">
        <v>17</v>
      </c>
      <c r="C165" s="5">
        <v>0.375</v>
      </c>
      <c r="D165">
        <v>13.6</v>
      </c>
      <c r="E165">
        <v>1.9</v>
      </c>
      <c r="F165">
        <v>0</v>
      </c>
      <c r="G165">
        <f t="shared" si="41"/>
        <v>0</v>
      </c>
    </row>
    <row r="166" spans="1:7" x14ac:dyDescent="0.2">
      <c r="A166" s="7">
        <f t="shared" si="50"/>
        <v>45053</v>
      </c>
      <c r="B166" s="2" t="s">
        <v>17</v>
      </c>
      <c r="C166" s="5">
        <v>0.5</v>
      </c>
      <c r="D166">
        <v>15.9</v>
      </c>
      <c r="E166">
        <v>2.2000000000000002</v>
      </c>
      <c r="F166">
        <v>0</v>
      </c>
      <c r="G166">
        <f t="shared" si="41"/>
        <v>0</v>
      </c>
    </row>
    <row r="167" spans="1:7" x14ac:dyDescent="0.2">
      <c r="A167" s="7">
        <f t="shared" si="50"/>
        <v>45053</v>
      </c>
      <c r="B167" s="2" t="s">
        <v>17</v>
      </c>
      <c r="C167" s="5">
        <v>0.625</v>
      </c>
      <c r="D167">
        <v>17.899999999999999</v>
      </c>
      <c r="E167">
        <v>1.4</v>
      </c>
      <c r="F167">
        <v>0</v>
      </c>
      <c r="G167">
        <f t="shared" si="41"/>
        <v>0</v>
      </c>
    </row>
    <row r="168" spans="1:7" x14ac:dyDescent="0.2">
      <c r="A168" s="7">
        <f t="shared" si="50"/>
        <v>45053</v>
      </c>
      <c r="B168" s="2" t="s">
        <v>17</v>
      </c>
      <c r="C168" s="5">
        <v>0.75</v>
      </c>
      <c r="D168">
        <v>19.600000000000001</v>
      </c>
      <c r="E168">
        <v>0</v>
      </c>
      <c r="F168">
        <v>0</v>
      </c>
      <c r="G168">
        <f t="shared" si="41"/>
        <v>0</v>
      </c>
    </row>
    <row r="169" spans="1:7" x14ac:dyDescent="0.2">
      <c r="A169" s="7">
        <f>A168</f>
        <v>45053</v>
      </c>
      <c r="B169" s="2" t="s">
        <v>17</v>
      </c>
      <c r="C169" s="5">
        <v>0.875</v>
      </c>
      <c r="D169">
        <v>16.5</v>
      </c>
      <c r="E169">
        <v>1.1000000000000001</v>
      </c>
      <c r="F169">
        <v>0</v>
      </c>
      <c r="G169">
        <f>F169-F168</f>
        <v>0</v>
      </c>
    </row>
    <row r="170" spans="1:7" x14ac:dyDescent="0.2">
      <c r="A170" s="7">
        <f t="shared" ref="A170" si="51">A169+1</f>
        <v>45054</v>
      </c>
      <c r="B170" s="2" t="s">
        <v>17</v>
      </c>
      <c r="C170" s="5">
        <v>0</v>
      </c>
      <c r="D170">
        <v>12.8</v>
      </c>
      <c r="E170">
        <v>1.4</v>
      </c>
      <c r="F170">
        <v>0</v>
      </c>
      <c r="G170">
        <f t="shared" si="41"/>
        <v>0</v>
      </c>
    </row>
    <row r="171" spans="1:7" x14ac:dyDescent="0.2">
      <c r="A171" s="7">
        <f>A170</f>
        <v>45054</v>
      </c>
      <c r="B171" s="2" t="s">
        <v>17</v>
      </c>
      <c r="C171" s="5">
        <v>0.125</v>
      </c>
      <c r="D171">
        <v>11</v>
      </c>
      <c r="E171">
        <v>1.1000000000000001</v>
      </c>
      <c r="F171">
        <v>0</v>
      </c>
      <c r="G171">
        <f>F171-0</f>
        <v>0</v>
      </c>
    </row>
    <row r="172" spans="1:7" x14ac:dyDescent="0.2">
      <c r="A172" s="7">
        <f t="shared" ref="A172:A176" si="52">A171</f>
        <v>45054</v>
      </c>
      <c r="B172" s="2" t="s">
        <v>17</v>
      </c>
      <c r="C172" s="5">
        <v>0.25</v>
      </c>
      <c r="D172">
        <v>10.5</v>
      </c>
      <c r="E172">
        <v>1.4</v>
      </c>
      <c r="F172">
        <v>0</v>
      </c>
      <c r="G172">
        <f t="shared" si="41"/>
        <v>0</v>
      </c>
    </row>
    <row r="173" spans="1:7" x14ac:dyDescent="0.2">
      <c r="A173" s="7">
        <f t="shared" si="52"/>
        <v>45054</v>
      </c>
      <c r="B173" s="2" t="s">
        <v>17</v>
      </c>
      <c r="C173" s="5">
        <v>0.375</v>
      </c>
      <c r="D173">
        <v>12.8</v>
      </c>
      <c r="E173">
        <v>7</v>
      </c>
      <c r="F173">
        <v>0</v>
      </c>
      <c r="G173">
        <f t="shared" si="41"/>
        <v>0</v>
      </c>
    </row>
    <row r="174" spans="1:7" x14ac:dyDescent="0.2">
      <c r="A174" s="7">
        <f t="shared" si="52"/>
        <v>45054</v>
      </c>
      <c r="B174" s="2" t="s">
        <v>17</v>
      </c>
      <c r="C174" s="5">
        <v>0.5</v>
      </c>
      <c r="D174">
        <v>14.5</v>
      </c>
      <c r="E174">
        <v>3.5</v>
      </c>
      <c r="F174">
        <v>0</v>
      </c>
      <c r="G174">
        <f t="shared" si="41"/>
        <v>0</v>
      </c>
    </row>
    <row r="175" spans="1:7" x14ac:dyDescent="0.2">
      <c r="A175" s="7">
        <f t="shared" si="52"/>
        <v>45054</v>
      </c>
      <c r="B175" s="2" t="s">
        <v>17</v>
      </c>
      <c r="C175" s="5">
        <v>0.625</v>
      </c>
      <c r="D175">
        <v>14.6</v>
      </c>
      <c r="E175">
        <v>1</v>
      </c>
      <c r="F175">
        <v>0</v>
      </c>
      <c r="G175">
        <f t="shared" si="41"/>
        <v>0</v>
      </c>
    </row>
    <row r="176" spans="1:7" x14ac:dyDescent="0.2">
      <c r="A176" s="7">
        <f t="shared" si="52"/>
        <v>45054</v>
      </c>
      <c r="B176" s="2" t="s">
        <v>17</v>
      </c>
      <c r="C176" s="5">
        <v>0.75</v>
      </c>
      <c r="D176">
        <v>13.8</v>
      </c>
      <c r="E176">
        <v>2.2000000000000002</v>
      </c>
      <c r="F176">
        <v>0</v>
      </c>
      <c r="G176">
        <f t="shared" si="41"/>
        <v>0</v>
      </c>
    </row>
    <row r="177" spans="1:7" x14ac:dyDescent="0.2">
      <c r="A177" s="7">
        <f>A176</f>
        <v>45054</v>
      </c>
      <c r="B177" s="2" t="s">
        <v>17</v>
      </c>
      <c r="C177" s="5">
        <v>0.875</v>
      </c>
      <c r="D177">
        <v>13.3</v>
      </c>
      <c r="E177">
        <v>1.9</v>
      </c>
      <c r="F177">
        <v>0</v>
      </c>
      <c r="G177">
        <f>F177-F176</f>
        <v>0</v>
      </c>
    </row>
    <row r="178" spans="1:7" x14ac:dyDescent="0.2">
      <c r="A178" s="7">
        <f t="shared" ref="A178" si="53">A177+1</f>
        <v>45055</v>
      </c>
      <c r="B178" s="2" t="s">
        <v>17</v>
      </c>
      <c r="C178" s="5">
        <v>0</v>
      </c>
      <c r="D178">
        <v>13.3</v>
      </c>
      <c r="E178">
        <v>1.9</v>
      </c>
      <c r="F178">
        <v>3.4</v>
      </c>
      <c r="G178">
        <f t="shared" si="41"/>
        <v>3.4</v>
      </c>
    </row>
    <row r="179" spans="1:7" x14ac:dyDescent="0.2">
      <c r="A179" s="7">
        <f>A178</f>
        <v>45055</v>
      </c>
      <c r="B179" s="2" t="s">
        <v>17</v>
      </c>
      <c r="C179" s="5">
        <v>0.125</v>
      </c>
      <c r="D179">
        <v>13.3</v>
      </c>
      <c r="E179">
        <v>2.2000000000000002</v>
      </c>
      <c r="F179">
        <v>5</v>
      </c>
      <c r="G179">
        <f>F179-0</f>
        <v>5</v>
      </c>
    </row>
    <row r="180" spans="1:7" x14ac:dyDescent="0.2">
      <c r="A180" s="7">
        <f t="shared" ref="A180:A184" si="54">A179</f>
        <v>45055</v>
      </c>
      <c r="B180" s="2" t="s">
        <v>17</v>
      </c>
      <c r="C180" s="5">
        <v>0.25</v>
      </c>
      <c r="D180">
        <v>12.5</v>
      </c>
      <c r="E180">
        <v>1.7</v>
      </c>
      <c r="F180">
        <v>5.5</v>
      </c>
      <c r="G180">
        <f t="shared" si="41"/>
        <v>0.5</v>
      </c>
    </row>
    <row r="181" spans="1:7" x14ac:dyDescent="0.2">
      <c r="A181" s="7">
        <f t="shared" si="54"/>
        <v>45055</v>
      </c>
      <c r="B181" s="2" t="s">
        <v>17</v>
      </c>
      <c r="C181" s="5">
        <v>0.375</v>
      </c>
      <c r="D181">
        <v>13.2</v>
      </c>
      <c r="E181">
        <v>1.9</v>
      </c>
      <c r="F181">
        <v>5.5</v>
      </c>
      <c r="G181">
        <f t="shared" ref="G181:G186" si="55">F181-F180</f>
        <v>0</v>
      </c>
    </row>
    <row r="182" spans="1:7" x14ac:dyDescent="0.2">
      <c r="A182" s="7">
        <f t="shared" si="54"/>
        <v>45055</v>
      </c>
      <c r="B182" s="2" t="s">
        <v>17</v>
      </c>
      <c r="C182" s="5">
        <v>0.5</v>
      </c>
      <c r="D182">
        <v>15.9</v>
      </c>
      <c r="E182">
        <v>0</v>
      </c>
      <c r="F182">
        <v>5.5</v>
      </c>
      <c r="G182">
        <f t="shared" si="55"/>
        <v>0</v>
      </c>
    </row>
    <row r="183" spans="1:7" x14ac:dyDescent="0.2">
      <c r="A183" s="7">
        <f t="shared" si="54"/>
        <v>45055</v>
      </c>
      <c r="B183" s="2" t="s">
        <v>17</v>
      </c>
      <c r="C183" s="5">
        <v>0.625</v>
      </c>
      <c r="D183">
        <v>17.7</v>
      </c>
      <c r="E183">
        <v>6.4</v>
      </c>
      <c r="F183">
        <v>5.5</v>
      </c>
      <c r="G183">
        <f t="shared" si="55"/>
        <v>0</v>
      </c>
    </row>
    <row r="184" spans="1:7" x14ac:dyDescent="0.2">
      <c r="A184" s="7">
        <f t="shared" si="54"/>
        <v>45055</v>
      </c>
      <c r="B184" s="2" t="s">
        <v>17</v>
      </c>
      <c r="C184" s="5">
        <v>0.75</v>
      </c>
      <c r="D184">
        <v>15.4</v>
      </c>
      <c r="E184">
        <v>3</v>
      </c>
      <c r="F184">
        <v>5.7</v>
      </c>
      <c r="G184">
        <f t="shared" si="55"/>
        <v>0.20000000000000018</v>
      </c>
    </row>
    <row r="185" spans="1:7" x14ac:dyDescent="0.2">
      <c r="A185" s="7">
        <f>A184</f>
        <v>45055</v>
      </c>
      <c r="B185" s="2" t="s">
        <v>17</v>
      </c>
      <c r="C185" s="5">
        <v>0.875</v>
      </c>
      <c r="D185">
        <v>12.3</v>
      </c>
      <c r="E185">
        <v>1.4</v>
      </c>
      <c r="F185">
        <v>9.1</v>
      </c>
      <c r="G185">
        <f>F185-F184</f>
        <v>3.3999999999999995</v>
      </c>
    </row>
    <row r="186" spans="1:7" x14ac:dyDescent="0.2">
      <c r="A186" s="7">
        <f t="shared" ref="A186" si="56">A185+1</f>
        <v>45056</v>
      </c>
      <c r="B186" s="2" t="s">
        <v>17</v>
      </c>
      <c r="C186" s="5">
        <v>0</v>
      </c>
      <c r="D186">
        <v>11.2</v>
      </c>
      <c r="E186">
        <v>3.1</v>
      </c>
      <c r="F186">
        <v>9.1</v>
      </c>
      <c r="G186">
        <f t="shared" si="55"/>
        <v>0</v>
      </c>
    </row>
    <row r="187" spans="1:7" x14ac:dyDescent="0.2">
      <c r="A187" s="7">
        <f>A186</f>
        <v>45056</v>
      </c>
      <c r="B187" s="2" t="s">
        <v>17</v>
      </c>
      <c r="C187" s="5">
        <v>0.125</v>
      </c>
      <c r="D187">
        <v>11.1</v>
      </c>
      <c r="E187">
        <v>1</v>
      </c>
      <c r="F187">
        <v>0</v>
      </c>
      <c r="G187">
        <f>F187-0</f>
        <v>0</v>
      </c>
    </row>
    <row r="188" spans="1:7" x14ac:dyDescent="0.2">
      <c r="A188" s="7">
        <f t="shared" ref="A188:A192" si="57">A187</f>
        <v>45056</v>
      </c>
      <c r="B188" s="2" t="s">
        <v>17</v>
      </c>
      <c r="C188" s="5">
        <v>0.25</v>
      </c>
      <c r="D188">
        <v>9.9</v>
      </c>
      <c r="E188">
        <v>1.6</v>
      </c>
      <c r="F188">
        <v>0</v>
      </c>
      <c r="G188">
        <f t="shared" ref="G188:G194" si="58">F188-F187</f>
        <v>0</v>
      </c>
    </row>
    <row r="189" spans="1:7" x14ac:dyDescent="0.2">
      <c r="A189" s="7">
        <f t="shared" si="57"/>
        <v>45056</v>
      </c>
      <c r="B189" s="2" t="s">
        <v>17</v>
      </c>
      <c r="C189" s="5">
        <v>0.375</v>
      </c>
      <c r="D189">
        <v>12.4</v>
      </c>
      <c r="E189">
        <v>4.0999999999999996</v>
      </c>
      <c r="F189">
        <v>0</v>
      </c>
      <c r="G189">
        <f t="shared" si="58"/>
        <v>0</v>
      </c>
    </row>
    <row r="190" spans="1:7" x14ac:dyDescent="0.2">
      <c r="A190" s="7">
        <f t="shared" si="57"/>
        <v>45056</v>
      </c>
      <c r="B190" s="2" t="s">
        <v>17</v>
      </c>
      <c r="C190" s="5">
        <v>0.5</v>
      </c>
      <c r="D190">
        <v>15.8</v>
      </c>
      <c r="E190">
        <v>6.3</v>
      </c>
      <c r="F190">
        <v>0</v>
      </c>
      <c r="G190">
        <f t="shared" si="58"/>
        <v>0</v>
      </c>
    </row>
    <row r="191" spans="1:7" x14ac:dyDescent="0.2">
      <c r="A191" s="7">
        <f t="shared" si="57"/>
        <v>45056</v>
      </c>
      <c r="B191" s="2" t="s">
        <v>17</v>
      </c>
      <c r="C191" s="5">
        <v>0.625</v>
      </c>
      <c r="D191">
        <v>16</v>
      </c>
      <c r="E191">
        <v>1.7</v>
      </c>
      <c r="F191">
        <v>0.1</v>
      </c>
      <c r="G191">
        <f t="shared" si="58"/>
        <v>0.1</v>
      </c>
    </row>
    <row r="192" spans="1:7" x14ac:dyDescent="0.2">
      <c r="A192" s="7">
        <f t="shared" si="57"/>
        <v>45056</v>
      </c>
      <c r="B192" s="2" t="s">
        <v>17</v>
      </c>
      <c r="C192" s="5">
        <v>0.75</v>
      </c>
      <c r="D192">
        <v>14.3</v>
      </c>
      <c r="E192">
        <v>4.4000000000000004</v>
      </c>
      <c r="F192">
        <v>0.2</v>
      </c>
      <c r="G192">
        <f t="shared" si="58"/>
        <v>0.1</v>
      </c>
    </row>
    <row r="193" spans="1:7" x14ac:dyDescent="0.2">
      <c r="A193" s="7">
        <f>A192</f>
        <v>45056</v>
      </c>
      <c r="B193" s="2" t="s">
        <v>17</v>
      </c>
      <c r="C193" s="5">
        <v>0.875</v>
      </c>
      <c r="D193">
        <v>13.1</v>
      </c>
      <c r="E193">
        <v>1.4</v>
      </c>
      <c r="F193">
        <v>5</v>
      </c>
      <c r="G193">
        <f>F193-F192</f>
        <v>4.8</v>
      </c>
    </row>
    <row r="194" spans="1:7" x14ac:dyDescent="0.2">
      <c r="A194" s="7">
        <f t="shared" ref="A194" si="59">A193+1</f>
        <v>45057</v>
      </c>
      <c r="B194" s="2" t="s">
        <v>17</v>
      </c>
      <c r="C194" s="5">
        <v>0</v>
      </c>
      <c r="D194">
        <v>10.6</v>
      </c>
      <c r="E194">
        <v>1.1000000000000001</v>
      </c>
      <c r="F194">
        <v>5</v>
      </c>
      <c r="G194">
        <f t="shared" si="58"/>
        <v>0</v>
      </c>
    </row>
    <row r="195" spans="1:7" x14ac:dyDescent="0.2">
      <c r="A195" s="7">
        <f>A194</f>
        <v>45057</v>
      </c>
      <c r="B195" s="2" t="s">
        <v>17</v>
      </c>
      <c r="C195" s="5">
        <v>0.125</v>
      </c>
      <c r="D195">
        <v>9.3000000000000007</v>
      </c>
      <c r="E195">
        <v>0</v>
      </c>
      <c r="F195">
        <v>0</v>
      </c>
      <c r="G195">
        <f>F195-0</f>
        <v>0</v>
      </c>
    </row>
    <row r="196" spans="1:7" x14ac:dyDescent="0.2">
      <c r="A196" s="7">
        <f t="shared" ref="A196:A200" si="60">A195</f>
        <v>45057</v>
      </c>
      <c r="B196" s="2" t="s">
        <v>17</v>
      </c>
      <c r="C196" s="5">
        <v>0.25</v>
      </c>
      <c r="D196">
        <v>9.6</v>
      </c>
      <c r="E196">
        <v>0</v>
      </c>
      <c r="F196">
        <v>0</v>
      </c>
      <c r="G196">
        <f t="shared" ref="G196:G202" si="61">F196-F195</f>
        <v>0</v>
      </c>
    </row>
    <row r="197" spans="1:7" x14ac:dyDescent="0.2">
      <c r="A197" s="7">
        <f t="shared" si="60"/>
        <v>45057</v>
      </c>
      <c r="B197" s="2" t="s">
        <v>17</v>
      </c>
      <c r="C197" s="5">
        <v>0.375</v>
      </c>
      <c r="D197">
        <v>12.4</v>
      </c>
      <c r="E197">
        <v>1.1000000000000001</v>
      </c>
      <c r="F197">
        <v>0</v>
      </c>
      <c r="G197">
        <f t="shared" si="61"/>
        <v>0</v>
      </c>
    </row>
    <row r="198" spans="1:7" x14ac:dyDescent="0.2">
      <c r="A198" s="7">
        <f t="shared" si="60"/>
        <v>45057</v>
      </c>
      <c r="B198" s="2" t="s">
        <v>17</v>
      </c>
      <c r="C198" s="5">
        <v>0.5</v>
      </c>
      <c r="D198">
        <v>16.2</v>
      </c>
      <c r="E198">
        <v>7.6</v>
      </c>
      <c r="F198">
        <v>0</v>
      </c>
      <c r="G198">
        <f t="shared" si="61"/>
        <v>0</v>
      </c>
    </row>
    <row r="199" spans="1:7" x14ac:dyDescent="0.2">
      <c r="A199" s="7">
        <f t="shared" si="60"/>
        <v>45057</v>
      </c>
      <c r="B199" s="2" t="s">
        <v>17</v>
      </c>
      <c r="C199" s="5">
        <v>0.625</v>
      </c>
      <c r="D199">
        <v>15.8</v>
      </c>
      <c r="E199">
        <v>1.6</v>
      </c>
      <c r="F199">
        <v>0</v>
      </c>
      <c r="G199">
        <f t="shared" si="61"/>
        <v>0</v>
      </c>
    </row>
    <row r="200" spans="1:7" x14ac:dyDescent="0.2">
      <c r="A200" s="7">
        <f t="shared" si="60"/>
        <v>45057</v>
      </c>
      <c r="B200" s="2" t="s">
        <v>17</v>
      </c>
      <c r="C200" s="5">
        <v>0.75</v>
      </c>
      <c r="D200">
        <v>16.399999999999999</v>
      </c>
      <c r="E200">
        <v>5</v>
      </c>
      <c r="F200">
        <v>0</v>
      </c>
      <c r="G200">
        <f t="shared" si="61"/>
        <v>0</v>
      </c>
    </row>
    <row r="201" spans="1:7" x14ac:dyDescent="0.2">
      <c r="A201" s="7">
        <f>A200</f>
        <v>45057</v>
      </c>
      <c r="B201" s="2" t="s">
        <v>17</v>
      </c>
      <c r="C201" s="5">
        <v>0.875</v>
      </c>
      <c r="D201">
        <v>12.5</v>
      </c>
      <c r="E201">
        <v>1.6</v>
      </c>
      <c r="F201">
        <v>0.6</v>
      </c>
      <c r="G201">
        <f>F201-F200</f>
        <v>0.6</v>
      </c>
    </row>
    <row r="202" spans="1:7" x14ac:dyDescent="0.2">
      <c r="A202" s="7">
        <f t="shared" ref="A202" si="62">A201+1</f>
        <v>45058</v>
      </c>
      <c r="B202" s="2" t="s">
        <v>17</v>
      </c>
      <c r="C202" s="5">
        <v>0</v>
      </c>
      <c r="D202">
        <v>11.9</v>
      </c>
      <c r="E202">
        <v>2.4</v>
      </c>
      <c r="F202">
        <v>0.6</v>
      </c>
      <c r="G202">
        <f t="shared" si="61"/>
        <v>0</v>
      </c>
    </row>
    <row r="203" spans="1:7" x14ac:dyDescent="0.2">
      <c r="A203" s="7">
        <f>A202</f>
        <v>45058</v>
      </c>
      <c r="B203" s="2" t="s">
        <v>17</v>
      </c>
      <c r="C203" s="5">
        <v>0.125</v>
      </c>
      <c r="D203">
        <v>10.5</v>
      </c>
      <c r="E203">
        <v>3.3</v>
      </c>
      <c r="F203">
        <v>0</v>
      </c>
      <c r="G203">
        <f>F203-0</f>
        <v>0</v>
      </c>
    </row>
    <row r="204" spans="1:7" x14ac:dyDescent="0.2">
      <c r="A204" s="7">
        <f t="shared" ref="A204:A208" si="63">A203</f>
        <v>45058</v>
      </c>
      <c r="B204" s="2" t="s">
        <v>17</v>
      </c>
      <c r="C204" s="5">
        <v>0.25</v>
      </c>
      <c r="D204">
        <v>10.4</v>
      </c>
      <c r="E204">
        <v>2.5</v>
      </c>
      <c r="F204">
        <v>0</v>
      </c>
      <c r="G204">
        <f t="shared" ref="G204:G210" si="64">F204-F203</f>
        <v>0</v>
      </c>
    </row>
    <row r="205" spans="1:7" x14ac:dyDescent="0.2">
      <c r="A205" s="7">
        <f t="shared" si="63"/>
        <v>45058</v>
      </c>
      <c r="B205" s="2" t="s">
        <v>17</v>
      </c>
      <c r="C205" s="5">
        <v>0.375</v>
      </c>
      <c r="D205">
        <v>12.8</v>
      </c>
      <c r="E205">
        <v>3.9</v>
      </c>
      <c r="F205">
        <v>0</v>
      </c>
      <c r="G205">
        <f t="shared" si="64"/>
        <v>0</v>
      </c>
    </row>
    <row r="206" spans="1:7" x14ac:dyDescent="0.2">
      <c r="A206" s="7">
        <f t="shared" si="63"/>
        <v>45058</v>
      </c>
      <c r="B206" s="2" t="s">
        <v>17</v>
      </c>
      <c r="C206" s="5">
        <v>0.5</v>
      </c>
      <c r="D206">
        <v>11.9</v>
      </c>
      <c r="E206">
        <v>9.1</v>
      </c>
      <c r="F206">
        <v>0</v>
      </c>
      <c r="G206">
        <f t="shared" si="64"/>
        <v>0</v>
      </c>
    </row>
    <row r="207" spans="1:7" x14ac:dyDescent="0.2">
      <c r="A207" s="7">
        <f t="shared" si="63"/>
        <v>45058</v>
      </c>
      <c r="B207" s="2" t="s">
        <v>17</v>
      </c>
      <c r="C207" s="5">
        <v>0.625</v>
      </c>
      <c r="D207">
        <v>11.9</v>
      </c>
      <c r="E207">
        <v>3.1</v>
      </c>
      <c r="F207">
        <v>0.3</v>
      </c>
      <c r="G207">
        <f t="shared" si="64"/>
        <v>0.3</v>
      </c>
    </row>
    <row r="208" spans="1:7" x14ac:dyDescent="0.2">
      <c r="A208" s="7">
        <f t="shared" si="63"/>
        <v>45058</v>
      </c>
      <c r="B208" s="2" t="s">
        <v>17</v>
      </c>
      <c r="C208" s="5">
        <v>0.75</v>
      </c>
      <c r="D208">
        <v>11.6</v>
      </c>
      <c r="E208">
        <v>7.2</v>
      </c>
      <c r="F208">
        <v>0.3</v>
      </c>
      <c r="G208">
        <f t="shared" si="64"/>
        <v>0</v>
      </c>
    </row>
    <row r="209" spans="1:7" x14ac:dyDescent="0.2">
      <c r="A209" s="7">
        <f>A208</f>
        <v>45058</v>
      </c>
      <c r="B209" s="2" t="s">
        <v>17</v>
      </c>
      <c r="C209" s="5">
        <v>0.875</v>
      </c>
      <c r="D209">
        <v>11</v>
      </c>
      <c r="E209">
        <v>3.1</v>
      </c>
      <c r="F209">
        <v>0.3</v>
      </c>
      <c r="G209">
        <f>F209-F208</f>
        <v>0</v>
      </c>
    </row>
    <row r="210" spans="1:7" x14ac:dyDescent="0.2">
      <c r="A210" s="7">
        <f t="shared" ref="A210" si="65">A209+1</f>
        <v>45059</v>
      </c>
      <c r="B210" s="2" t="s">
        <v>17</v>
      </c>
      <c r="C210" s="5">
        <v>0</v>
      </c>
      <c r="D210">
        <v>10.4</v>
      </c>
      <c r="E210">
        <v>3.7</v>
      </c>
      <c r="F210">
        <v>0.3</v>
      </c>
      <c r="G210">
        <f t="shared" si="64"/>
        <v>0</v>
      </c>
    </row>
    <row r="211" spans="1:7" x14ac:dyDescent="0.2">
      <c r="A211" s="7">
        <f>A210</f>
        <v>45059</v>
      </c>
      <c r="B211" s="2" t="s">
        <v>17</v>
      </c>
      <c r="C211" s="5">
        <v>0.125</v>
      </c>
      <c r="D211">
        <v>9.9</v>
      </c>
      <c r="E211">
        <v>3.5</v>
      </c>
      <c r="F211">
        <v>0</v>
      </c>
      <c r="G211">
        <f>F211-0</f>
        <v>0</v>
      </c>
    </row>
    <row r="212" spans="1:7" x14ac:dyDescent="0.2">
      <c r="A212" s="7">
        <f t="shared" ref="A212:A216" si="66">A211</f>
        <v>45059</v>
      </c>
      <c r="B212" s="2" t="s">
        <v>17</v>
      </c>
      <c r="C212" s="5">
        <v>0.25</v>
      </c>
      <c r="D212">
        <v>9.6999999999999993</v>
      </c>
      <c r="E212">
        <v>1.4</v>
      </c>
      <c r="F212">
        <v>0</v>
      </c>
      <c r="G212">
        <f t="shared" ref="G212:G218" si="67">F212-F211</f>
        <v>0</v>
      </c>
    </row>
    <row r="213" spans="1:7" x14ac:dyDescent="0.2">
      <c r="A213" s="7">
        <f t="shared" si="66"/>
        <v>45059</v>
      </c>
      <c r="B213" s="2" t="s">
        <v>17</v>
      </c>
      <c r="C213" s="5">
        <v>0.375</v>
      </c>
      <c r="D213">
        <v>10.1</v>
      </c>
      <c r="E213">
        <v>3.9</v>
      </c>
      <c r="F213">
        <v>0</v>
      </c>
      <c r="G213">
        <f t="shared" si="67"/>
        <v>0</v>
      </c>
    </row>
    <row r="214" spans="1:7" x14ac:dyDescent="0.2">
      <c r="A214" s="7">
        <f t="shared" si="66"/>
        <v>45059</v>
      </c>
      <c r="B214" s="2" t="s">
        <v>17</v>
      </c>
      <c r="C214" s="5">
        <v>0.5</v>
      </c>
      <c r="D214">
        <v>11.3</v>
      </c>
      <c r="E214">
        <v>4.4000000000000004</v>
      </c>
      <c r="F214">
        <v>0</v>
      </c>
      <c r="G214">
        <f t="shared" si="67"/>
        <v>0</v>
      </c>
    </row>
    <row r="215" spans="1:7" x14ac:dyDescent="0.2">
      <c r="A215" s="7">
        <f t="shared" si="66"/>
        <v>45059</v>
      </c>
      <c r="B215" s="2" t="s">
        <v>17</v>
      </c>
      <c r="C215" s="5">
        <v>0.625</v>
      </c>
      <c r="D215">
        <v>12.8</v>
      </c>
      <c r="E215">
        <v>3.1</v>
      </c>
      <c r="F215">
        <v>0</v>
      </c>
      <c r="G215">
        <f t="shared" si="67"/>
        <v>0</v>
      </c>
    </row>
    <row r="216" spans="1:7" x14ac:dyDescent="0.2">
      <c r="A216" s="7">
        <f t="shared" si="66"/>
        <v>45059</v>
      </c>
      <c r="B216" s="2" t="s">
        <v>17</v>
      </c>
      <c r="C216" s="5">
        <v>0.75</v>
      </c>
      <c r="D216">
        <v>12.4</v>
      </c>
      <c r="E216">
        <v>3.7</v>
      </c>
      <c r="F216">
        <v>0</v>
      </c>
      <c r="G216">
        <f t="shared" si="67"/>
        <v>0</v>
      </c>
    </row>
    <row r="217" spans="1:7" x14ac:dyDescent="0.2">
      <c r="A217" s="7">
        <f>A216</f>
        <v>45059</v>
      </c>
      <c r="B217" s="2" t="s">
        <v>17</v>
      </c>
      <c r="C217" s="5">
        <v>0.875</v>
      </c>
      <c r="D217">
        <v>11.4</v>
      </c>
      <c r="E217">
        <v>2.5</v>
      </c>
      <c r="F217">
        <v>0</v>
      </c>
      <c r="G217">
        <f>F217-F216</f>
        <v>0</v>
      </c>
    </row>
    <row r="218" spans="1:7" x14ac:dyDescent="0.2">
      <c r="A218" s="7">
        <f t="shared" ref="A218" si="68">A217+1</f>
        <v>45060</v>
      </c>
      <c r="B218" s="2" t="s">
        <v>17</v>
      </c>
      <c r="C218" s="5">
        <v>0</v>
      </c>
      <c r="D218">
        <v>10.1</v>
      </c>
      <c r="E218">
        <v>2.5</v>
      </c>
      <c r="F218">
        <v>0</v>
      </c>
      <c r="G218">
        <f t="shared" si="67"/>
        <v>0</v>
      </c>
    </row>
    <row r="219" spans="1:7" x14ac:dyDescent="0.2">
      <c r="A219" s="7">
        <f>A218</f>
        <v>45060</v>
      </c>
      <c r="B219" s="2" t="s">
        <v>17</v>
      </c>
      <c r="C219" s="5">
        <v>0.125</v>
      </c>
      <c r="D219">
        <v>9.1</v>
      </c>
      <c r="E219">
        <v>3.3</v>
      </c>
      <c r="F219">
        <v>0</v>
      </c>
      <c r="G219">
        <f>F219-0</f>
        <v>0</v>
      </c>
    </row>
    <row r="220" spans="1:7" x14ac:dyDescent="0.2">
      <c r="A220" s="7">
        <f t="shared" ref="A220:A224" si="69">A219</f>
        <v>45060</v>
      </c>
      <c r="B220" s="2" t="s">
        <v>17</v>
      </c>
      <c r="C220" s="5">
        <v>0.25</v>
      </c>
      <c r="D220">
        <v>8.4</v>
      </c>
      <c r="E220">
        <v>1.6</v>
      </c>
      <c r="F220">
        <v>0</v>
      </c>
      <c r="G220">
        <f t="shared" ref="G220:G226" si="70">F220-F219</f>
        <v>0</v>
      </c>
    </row>
    <row r="221" spans="1:7" x14ac:dyDescent="0.2">
      <c r="A221" s="7">
        <f t="shared" si="69"/>
        <v>45060</v>
      </c>
      <c r="B221" s="2" t="s">
        <v>17</v>
      </c>
      <c r="C221" s="5">
        <v>0.375</v>
      </c>
      <c r="D221">
        <v>9.1999999999999993</v>
      </c>
      <c r="E221">
        <v>1.6</v>
      </c>
      <c r="F221">
        <v>0</v>
      </c>
      <c r="G221">
        <f t="shared" si="70"/>
        <v>0</v>
      </c>
    </row>
    <row r="222" spans="1:7" x14ac:dyDescent="0.2">
      <c r="A222" s="7">
        <f t="shared" si="69"/>
        <v>45060</v>
      </c>
      <c r="B222" s="2" t="s">
        <v>17</v>
      </c>
      <c r="C222" s="5">
        <v>0.5</v>
      </c>
      <c r="D222">
        <v>14.4</v>
      </c>
      <c r="E222">
        <v>1.7</v>
      </c>
      <c r="F222">
        <v>0</v>
      </c>
      <c r="G222">
        <f t="shared" si="70"/>
        <v>0</v>
      </c>
    </row>
    <row r="223" spans="1:7" x14ac:dyDescent="0.2">
      <c r="A223" s="7">
        <f t="shared" si="69"/>
        <v>45060</v>
      </c>
      <c r="B223" s="2" t="s">
        <v>17</v>
      </c>
      <c r="C223" s="5">
        <v>0.625</v>
      </c>
      <c r="D223">
        <v>19.2</v>
      </c>
      <c r="E223">
        <v>3.3</v>
      </c>
      <c r="F223">
        <v>0</v>
      </c>
      <c r="G223">
        <f t="shared" si="70"/>
        <v>0</v>
      </c>
    </row>
    <row r="224" spans="1:7" x14ac:dyDescent="0.2">
      <c r="A224" s="7">
        <f t="shared" si="69"/>
        <v>45060</v>
      </c>
      <c r="B224" s="2" t="s">
        <v>17</v>
      </c>
      <c r="C224" s="5">
        <v>0.75</v>
      </c>
      <c r="D224">
        <v>20</v>
      </c>
      <c r="E224">
        <v>0</v>
      </c>
      <c r="F224">
        <v>0</v>
      </c>
      <c r="G224">
        <f t="shared" si="70"/>
        <v>0</v>
      </c>
    </row>
    <row r="225" spans="1:7" x14ac:dyDescent="0.2">
      <c r="A225" s="7">
        <f>A224</f>
        <v>45060</v>
      </c>
      <c r="B225" s="2" t="s">
        <v>17</v>
      </c>
      <c r="C225" s="5">
        <v>0.875</v>
      </c>
      <c r="D225">
        <v>17.600000000000001</v>
      </c>
      <c r="E225">
        <v>3</v>
      </c>
      <c r="F225">
        <v>0</v>
      </c>
      <c r="G225">
        <f>F225-F224</f>
        <v>0</v>
      </c>
    </row>
    <row r="226" spans="1:7" x14ac:dyDescent="0.2">
      <c r="A226" s="7">
        <f t="shared" ref="A226" si="71">A225+1</f>
        <v>45061</v>
      </c>
      <c r="B226" s="2" t="s">
        <v>17</v>
      </c>
      <c r="C226" s="5">
        <v>0</v>
      </c>
      <c r="D226">
        <v>15.2</v>
      </c>
      <c r="E226">
        <v>1.9</v>
      </c>
      <c r="F226">
        <v>0</v>
      </c>
      <c r="G226">
        <f t="shared" si="70"/>
        <v>0</v>
      </c>
    </row>
    <row r="227" spans="1:7" x14ac:dyDescent="0.2">
      <c r="A227" s="7">
        <f>A226</f>
        <v>45061</v>
      </c>
      <c r="B227" s="2" t="s">
        <v>17</v>
      </c>
      <c r="C227" s="5">
        <v>0.125</v>
      </c>
      <c r="D227">
        <v>13.9</v>
      </c>
      <c r="E227">
        <v>4.7</v>
      </c>
      <c r="F227">
        <v>0</v>
      </c>
      <c r="G227">
        <f>F227-0</f>
        <v>0</v>
      </c>
    </row>
    <row r="228" spans="1:7" x14ac:dyDescent="0.2">
      <c r="A228" s="7">
        <f t="shared" ref="A228:A232" si="72">A227</f>
        <v>45061</v>
      </c>
      <c r="B228" s="2" t="s">
        <v>17</v>
      </c>
      <c r="C228" s="5">
        <v>0.25</v>
      </c>
      <c r="D228">
        <v>10.8</v>
      </c>
      <c r="E228">
        <v>5</v>
      </c>
      <c r="F228">
        <v>2.4</v>
      </c>
      <c r="G228">
        <f t="shared" ref="G228:G234" si="73">F228-F227</f>
        <v>2.4</v>
      </c>
    </row>
    <row r="229" spans="1:7" x14ac:dyDescent="0.2">
      <c r="A229" s="7">
        <f t="shared" si="72"/>
        <v>45061</v>
      </c>
      <c r="B229" s="2" t="s">
        <v>17</v>
      </c>
      <c r="C229" s="5">
        <v>0.375</v>
      </c>
      <c r="D229">
        <v>11.7</v>
      </c>
      <c r="E229">
        <v>8.3000000000000007</v>
      </c>
      <c r="F229">
        <v>2.5</v>
      </c>
      <c r="G229">
        <f t="shared" si="73"/>
        <v>0.10000000000000009</v>
      </c>
    </row>
    <row r="230" spans="1:7" x14ac:dyDescent="0.2">
      <c r="A230" s="7">
        <f t="shared" si="72"/>
        <v>45061</v>
      </c>
      <c r="B230" s="2" t="s">
        <v>17</v>
      </c>
      <c r="C230" s="5">
        <v>0.5</v>
      </c>
      <c r="D230">
        <v>13.3</v>
      </c>
      <c r="E230">
        <v>10.3</v>
      </c>
      <c r="F230">
        <v>2.5</v>
      </c>
      <c r="G230">
        <f t="shared" si="73"/>
        <v>0</v>
      </c>
    </row>
    <row r="231" spans="1:7" x14ac:dyDescent="0.2">
      <c r="A231" s="7">
        <f t="shared" si="72"/>
        <v>45061</v>
      </c>
      <c r="B231" s="2" t="s">
        <v>17</v>
      </c>
      <c r="C231" s="5">
        <v>0.625</v>
      </c>
      <c r="D231">
        <v>14.9</v>
      </c>
      <c r="E231">
        <v>4.0999999999999996</v>
      </c>
      <c r="F231">
        <v>2.5</v>
      </c>
      <c r="G231">
        <f t="shared" si="73"/>
        <v>0</v>
      </c>
    </row>
    <row r="232" spans="1:7" x14ac:dyDescent="0.2">
      <c r="A232" s="7">
        <f t="shared" si="72"/>
        <v>45061</v>
      </c>
      <c r="B232" s="2" t="s">
        <v>17</v>
      </c>
      <c r="C232" s="5">
        <v>0.75</v>
      </c>
      <c r="D232">
        <v>14.4</v>
      </c>
      <c r="E232">
        <v>1.9</v>
      </c>
      <c r="F232">
        <v>2.5</v>
      </c>
      <c r="G232">
        <f t="shared" si="73"/>
        <v>0</v>
      </c>
    </row>
    <row r="233" spans="1:7" x14ac:dyDescent="0.2">
      <c r="A233" s="7">
        <f>A232</f>
        <v>45061</v>
      </c>
      <c r="B233" s="2" t="s">
        <v>17</v>
      </c>
      <c r="C233" s="5">
        <v>0.875</v>
      </c>
      <c r="D233">
        <v>12.3</v>
      </c>
      <c r="E233">
        <v>1.6</v>
      </c>
      <c r="F233">
        <v>2.5</v>
      </c>
      <c r="G233">
        <f>F233-F232</f>
        <v>0</v>
      </c>
    </row>
    <row r="234" spans="1:7" x14ac:dyDescent="0.2">
      <c r="A234" s="7">
        <f t="shared" ref="A234" si="74">A233+1</f>
        <v>45062</v>
      </c>
      <c r="B234" s="2" t="s">
        <v>17</v>
      </c>
      <c r="C234" s="5">
        <v>0</v>
      </c>
      <c r="D234">
        <v>9.9</v>
      </c>
      <c r="E234">
        <v>1.1000000000000001</v>
      </c>
      <c r="F234">
        <v>2.5</v>
      </c>
      <c r="G234">
        <f t="shared" si="73"/>
        <v>0</v>
      </c>
    </row>
    <row r="235" spans="1:7" x14ac:dyDescent="0.2">
      <c r="A235" s="7">
        <f>A234</f>
        <v>45062</v>
      </c>
      <c r="B235" s="2" t="s">
        <v>17</v>
      </c>
      <c r="C235" s="5">
        <v>0.125</v>
      </c>
      <c r="D235">
        <v>8.1</v>
      </c>
      <c r="E235">
        <v>1.7</v>
      </c>
      <c r="F235">
        <v>0</v>
      </c>
      <c r="G235">
        <f>F235-0</f>
        <v>0</v>
      </c>
    </row>
    <row r="236" spans="1:7" x14ac:dyDescent="0.2">
      <c r="A236" s="7">
        <f t="shared" ref="A236:A240" si="75">A235</f>
        <v>45062</v>
      </c>
      <c r="B236" s="2" t="s">
        <v>17</v>
      </c>
      <c r="C236" s="5">
        <v>0.25</v>
      </c>
      <c r="D236">
        <v>7.4</v>
      </c>
      <c r="E236">
        <v>0</v>
      </c>
      <c r="F236">
        <v>0</v>
      </c>
      <c r="G236">
        <f t="shared" ref="G236:G240" si="76">F236-F235</f>
        <v>0</v>
      </c>
    </row>
    <row r="237" spans="1:7" x14ac:dyDescent="0.2">
      <c r="A237" s="7">
        <f t="shared" si="75"/>
        <v>45062</v>
      </c>
      <c r="B237" s="2" t="s">
        <v>17</v>
      </c>
      <c r="C237" s="5">
        <v>0.375</v>
      </c>
      <c r="D237">
        <v>11.9</v>
      </c>
      <c r="E237">
        <v>2.2000000000000002</v>
      </c>
      <c r="F237">
        <v>0</v>
      </c>
      <c r="G237">
        <f t="shared" si="76"/>
        <v>0</v>
      </c>
    </row>
    <row r="238" spans="1:7" x14ac:dyDescent="0.2">
      <c r="A238" s="7">
        <f t="shared" si="75"/>
        <v>45062</v>
      </c>
      <c r="B238" s="2" t="s">
        <v>17</v>
      </c>
      <c r="C238" s="5">
        <v>0.5</v>
      </c>
      <c r="D238">
        <v>14.3</v>
      </c>
      <c r="E238">
        <v>2.5</v>
      </c>
      <c r="F238">
        <v>0</v>
      </c>
      <c r="G238">
        <f t="shared" si="76"/>
        <v>0</v>
      </c>
    </row>
    <row r="239" spans="1:7" x14ac:dyDescent="0.2">
      <c r="A239" s="7">
        <f t="shared" si="75"/>
        <v>45062</v>
      </c>
      <c r="B239" s="2" t="s">
        <v>17</v>
      </c>
      <c r="C239" s="5">
        <v>0.625</v>
      </c>
      <c r="D239">
        <v>17.2</v>
      </c>
      <c r="E239">
        <v>1.6</v>
      </c>
      <c r="F239">
        <v>0</v>
      </c>
      <c r="G239">
        <f t="shared" si="76"/>
        <v>0</v>
      </c>
    </row>
    <row r="240" spans="1:7" x14ac:dyDescent="0.2">
      <c r="A240" s="7">
        <f t="shared" si="75"/>
        <v>45062</v>
      </c>
      <c r="B240" s="2" t="s">
        <v>17</v>
      </c>
      <c r="C240" s="5">
        <v>0.75</v>
      </c>
      <c r="D240">
        <v>16.399999999999999</v>
      </c>
      <c r="E240">
        <v>2.4</v>
      </c>
      <c r="F240">
        <v>0</v>
      </c>
      <c r="G240">
        <f t="shared" si="76"/>
        <v>0</v>
      </c>
    </row>
    <row r="241" spans="1:12" x14ac:dyDescent="0.2">
      <c r="A241" s="7">
        <f>A240</f>
        <v>45062</v>
      </c>
      <c r="B241" s="2" t="s">
        <v>17</v>
      </c>
      <c r="C241" s="5">
        <v>0.875</v>
      </c>
      <c r="D241">
        <v>14.4</v>
      </c>
      <c r="E241">
        <v>1.4</v>
      </c>
      <c r="F241">
        <v>0</v>
      </c>
      <c r="G241">
        <f>F241-F240</f>
        <v>0</v>
      </c>
    </row>
    <row r="242" spans="1:12" x14ac:dyDescent="0.2">
      <c r="A242" s="7">
        <v>45048</v>
      </c>
      <c r="B242" s="2" t="s">
        <v>27</v>
      </c>
      <c r="C242" s="5">
        <v>0.84861111111111109</v>
      </c>
      <c r="D242">
        <v>11.8</v>
      </c>
      <c r="E242">
        <v>0</v>
      </c>
      <c r="F242">
        <v>0</v>
      </c>
      <c r="G242"/>
      <c r="H242" t="s">
        <v>105</v>
      </c>
      <c r="I242" s="9"/>
      <c r="J242" s="9"/>
      <c r="K242" s="9"/>
      <c r="L242" s="10"/>
    </row>
    <row r="243" spans="1:12" x14ac:dyDescent="0.2">
      <c r="A243" s="7">
        <v>45049</v>
      </c>
      <c r="B243" s="2" t="s">
        <v>27</v>
      </c>
      <c r="C243" s="5">
        <v>0.85</v>
      </c>
      <c r="D243">
        <v>10.6</v>
      </c>
      <c r="E243">
        <v>1.6</v>
      </c>
      <c r="F243">
        <v>0</v>
      </c>
      <c r="G243"/>
      <c r="H243" t="s">
        <v>105</v>
      </c>
      <c r="I243" s="9"/>
      <c r="J243" s="9"/>
      <c r="K243" s="5"/>
      <c r="L243" s="10"/>
    </row>
    <row r="244" spans="1:12" x14ac:dyDescent="0.2">
      <c r="A244" s="7">
        <v>45050</v>
      </c>
      <c r="B244" s="2" t="s">
        <v>27</v>
      </c>
      <c r="C244" s="5">
        <v>0.85138888888888886</v>
      </c>
      <c r="D244">
        <v>15</v>
      </c>
      <c r="E244">
        <v>0.2</v>
      </c>
      <c r="F244">
        <v>0</v>
      </c>
      <c r="G244"/>
      <c r="H244" t="s">
        <v>105</v>
      </c>
    </row>
    <row r="245" spans="1:12" x14ac:dyDescent="0.2">
      <c r="A245" s="7">
        <f>A244+1</f>
        <v>45051</v>
      </c>
      <c r="B245" s="2" t="s">
        <v>27</v>
      </c>
      <c r="C245" s="5">
        <v>0.8534722222222223</v>
      </c>
      <c r="D245">
        <v>15.1</v>
      </c>
      <c r="E245">
        <v>1</v>
      </c>
      <c r="F245">
        <v>0.5</v>
      </c>
      <c r="G245"/>
      <c r="H245" t="s">
        <v>105</v>
      </c>
    </row>
    <row r="246" spans="1:12" x14ac:dyDescent="0.2">
      <c r="A246" s="7">
        <f>A245+1</f>
        <v>45052</v>
      </c>
      <c r="B246" s="2" t="s">
        <v>27</v>
      </c>
      <c r="C246" s="5">
        <v>0.85555555555555562</v>
      </c>
      <c r="D246">
        <v>13.6</v>
      </c>
      <c r="E246">
        <v>1.6</v>
      </c>
      <c r="F246">
        <v>8.6</v>
      </c>
      <c r="G246"/>
      <c r="H246" t="s">
        <v>105</v>
      </c>
    </row>
    <row r="247" spans="1:12" x14ac:dyDescent="0.2">
      <c r="A247" s="7">
        <f t="shared" ref="A247:A255" si="77">A246+1</f>
        <v>45053</v>
      </c>
      <c r="B247" s="2" t="s">
        <v>27</v>
      </c>
      <c r="C247" s="5">
        <v>0.85763888888888884</v>
      </c>
      <c r="D247">
        <v>15.1</v>
      </c>
      <c r="E247">
        <v>0</v>
      </c>
      <c r="F247">
        <v>0</v>
      </c>
      <c r="G247"/>
      <c r="H247" t="s">
        <v>105</v>
      </c>
    </row>
    <row r="248" spans="1:12" x14ac:dyDescent="0.2">
      <c r="A248" s="7">
        <f t="shared" si="77"/>
        <v>45054</v>
      </c>
      <c r="B248" s="2" t="s">
        <v>27</v>
      </c>
      <c r="C248" s="5">
        <v>0.85833333333333339</v>
      </c>
      <c r="D248">
        <v>13.4</v>
      </c>
      <c r="E248">
        <v>0.2</v>
      </c>
      <c r="F248">
        <v>0</v>
      </c>
      <c r="G248"/>
      <c r="H248" t="s">
        <v>105</v>
      </c>
    </row>
    <row r="249" spans="1:12" x14ac:dyDescent="0.2">
      <c r="A249" s="7">
        <f t="shared" si="77"/>
        <v>45055</v>
      </c>
      <c r="B249" s="2" t="s">
        <v>27</v>
      </c>
      <c r="C249" s="5">
        <v>0.85902777777777783</v>
      </c>
      <c r="D249">
        <v>11.4</v>
      </c>
      <c r="E249">
        <v>0</v>
      </c>
      <c r="F249">
        <v>8.9</v>
      </c>
      <c r="G249"/>
      <c r="H249" t="s">
        <v>105</v>
      </c>
    </row>
    <row r="250" spans="1:12" x14ac:dyDescent="0.2">
      <c r="A250" s="7">
        <f t="shared" si="77"/>
        <v>45056</v>
      </c>
      <c r="B250" s="2" t="s">
        <v>27</v>
      </c>
      <c r="C250" s="5">
        <v>0.86111111111111116</v>
      </c>
      <c r="D250">
        <v>12.2</v>
      </c>
      <c r="E250">
        <v>0</v>
      </c>
      <c r="F250">
        <v>6.1</v>
      </c>
      <c r="G250"/>
      <c r="H250" t="s">
        <v>105</v>
      </c>
    </row>
    <row r="251" spans="1:12" x14ac:dyDescent="0.2">
      <c r="A251" s="7">
        <f t="shared" si="77"/>
        <v>45057</v>
      </c>
      <c r="B251" s="2" t="s">
        <v>27</v>
      </c>
      <c r="C251" s="5">
        <v>0.86249999999999993</v>
      </c>
      <c r="D251">
        <v>11.2</v>
      </c>
      <c r="E251">
        <v>0</v>
      </c>
      <c r="F251">
        <v>6.6</v>
      </c>
      <c r="G251"/>
      <c r="H251" t="s">
        <v>105</v>
      </c>
    </row>
    <row r="252" spans="1:12" x14ac:dyDescent="0.2">
      <c r="A252" s="7">
        <f t="shared" si="77"/>
        <v>45058</v>
      </c>
      <c r="B252" s="2" t="s">
        <v>27</v>
      </c>
      <c r="C252" s="5">
        <v>0.86388888888888893</v>
      </c>
      <c r="D252">
        <v>11.2</v>
      </c>
      <c r="E252">
        <v>1</v>
      </c>
      <c r="F252">
        <v>0.6</v>
      </c>
      <c r="G252"/>
      <c r="H252" t="s">
        <v>105</v>
      </c>
    </row>
    <row r="253" spans="1:12" x14ac:dyDescent="0.2">
      <c r="A253" s="7">
        <f t="shared" si="77"/>
        <v>45059</v>
      </c>
      <c r="B253" s="2" t="s">
        <v>27</v>
      </c>
      <c r="C253" s="5">
        <v>0.86458333333333337</v>
      </c>
      <c r="D253">
        <v>11.8</v>
      </c>
      <c r="E253">
        <v>0</v>
      </c>
      <c r="F253">
        <v>0</v>
      </c>
      <c r="G253"/>
      <c r="H253" t="s">
        <v>105</v>
      </c>
    </row>
    <row r="254" spans="1:12" x14ac:dyDescent="0.2">
      <c r="A254" s="7">
        <f t="shared" si="77"/>
        <v>45060</v>
      </c>
      <c r="B254" s="2" t="s">
        <v>27</v>
      </c>
      <c r="C254" s="5">
        <v>0.86597222222222225</v>
      </c>
      <c r="D254">
        <v>16.899999999999999</v>
      </c>
      <c r="E254">
        <v>0.2</v>
      </c>
      <c r="F254">
        <v>0</v>
      </c>
      <c r="G254"/>
      <c r="H254" t="s">
        <v>105</v>
      </c>
    </row>
    <row r="255" spans="1:12" x14ac:dyDescent="0.2">
      <c r="A255" s="7">
        <f t="shared" si="77"/>
        <v>45061</v>
      </c>
      <c r="B255" s="2" t="s">
        <v>27</v>
      </c>
      <c r="C255" s="5">
        <v>0.8666666666666667</v>
      </c>
      <c r="D255">
        <v>11.1</v>
      </c>
      <c r="E255">
        <v>0</v>
      </c>
      <c r="F255">
        <v>3.5</v>
      </c>
      <c r="G255"/>
      <c r="H255" t="s">
        <v>105</v>
      </c>
    </row>
    <row r="256" spans="1:12" x14ac:dyDescent="0.2">
      <c r="A256" s="7">
        <v>45048</v>
      </c>
      <c r="B256" s="2" t="s">
        <v>17</v>
      </c>
      <c r="C256" s="5">
        <v>0.84861111111111109</v>
      </c>
      <c r="D256">
        <v>10.8</v>
      </c>
      <c r="E256">
        <v>5.8</v>
      </c>
      <c r="F256">
        <v>0</v>
      </c>
      <c r="G256"/>
      <c r="H256" t="s">
        <v>105</v>
      </c>
    </row>
    <row r="257" spans="1:8" x14ac:dyDescent="0.2">
      <c r="A257" s="7">
        <v>45049</v>
      </c>
      <c r="B257" s="2" t="s">
        <v>17</v>
      </c>
      <c r="C257" s="5">
        <v>0.85</v>
      </c>
      <c r="D257">
        <v>10.5</v>
      </c>
      <c r="E257">
        <v>3.1</v>
      </c>
      <c r="F257">
        <v>0</v>
      </c>
      <c r="G257"/>
      <c r="H257" t="s">
        <v>105</v>
      </c>
    </row>
    <row r="258" spans="1:8" x14ac:dyDescent="0.2">
      <c r="A258" s="7">
        <v>45050</v>
      </c>
      <c r="B258" s="2" t="s">
        <v>17</v>
      </c>
      <c r="C258" s="5">
        <v>0.85138888888888886</v>
      </c>
      <c r="D258">
        <v>16.100000000000001</v>
      </c>
      <c r="E258">
        <v>3.5</v>
      </c>
      <c r="F258">
        <v>0</v>
      </c>
      <c r="G258"/>
      <c r="H258" t="s">
        <v>105</v>
      </c>
    </row>
    <row r="259" spans="1:8" x14ac:dyDescent="0.2">
      <c r="A259" s="7">
        <f>A258+1</f>
        <v>45051</v>
      </c>
      <c r="B259" s="2" t="s">
        <v>17</v>
      </c>
      <c r="C259" s="5">
        <v>0.8534722222222223</v>
      </c>
      <c r="D259">
        <v>16.2</v>
      </c>
      <c r="E259">
        <v>5.7</v>
      </c>
      <c r="F259">
        <v>0.3</v>
      </c>
      <c r="G259"/>
      <c r="H259" t="s">
        <v>105</v>
      </c>
    </row>
    <row r="260" spans="1:8" x14ac:dyDescent="0.2">
      <c r="A260" s="7">
        <f>A259+1</f>
        <v>45052</v>
      </c>
      <c r="B260" s="2" t="s">
        <v>17</v>
      </c>
      <c r="C260" s="5">
        <v>0.85486111111111107</v>
      </c>
      <c r="D260">
        <v>13.8</v>
      </c>
      <c r="E260">
        <v>4.9000000000000004</v>
      </c>
      <c r="F260">
        <v>5.0999999999999996</v>
      </c>
      <c r="G260"/>
      <c r="H260" t="s">
        <v>105</v>
      </c>
    </row>
    <row r="261" spans="1:8" x14ac:dyDescent="0.2">
      <c r="A261" s="7">
        <f t="shared" ref="A261:A270" si="78">A260+1</f>
        <v>45053</v>
      </c>
      <c r="B261" s="2" t="s">
        <v>17</v>
      </c>
      <c r="C261" s="5">
        <v>0.85625000000000007</v>
      </c>
      <c r="D261">
        <v>17.2</v>
      </c>
      <c r="E261">
        <v>1</v>
      </c>
      <c r="F261">
        <v>0</v>
      </c>
      <c r="G261"/>
      <c r="H261" t="s">
        <v>105</v>
      </c>
    </row>
    <row r="262" spans="1:8" x14ac:dyDescent="0.2">
      <c r="A262" s="7">
        <f t="shared" si="78"/>
        <v>45054</v>
      </c>
      <c r="B262" s="2" t="s">
        <v>17</v>
      </c>
      <c r="C262" s="5">
        <v>0.8569444444444444</v>
      </c>
      <c r="D262">
        <v>13.8</v>
      </c>
      <c r="E262">
        <v>1.9</v>
      </c>
      <c r="F262">
        <v>0</v>
      </c>
      <c r="G262"/>
      <c r="H262" t="s">
        <v>105</v>
      </c>
    </row>
    <row r="263" spans="1:8" x14ac:dyDescent="0.2">
      <c r="A263" s="7">
        <f t="shared" si="78"/>
        <v>45055</v>
      </c>
      <c r="B263" s="2" t="s">
        <v>17</v>
      </c>
      <c r="C263" s="5">
        <v>0.85833333333333339</v>
      </c>
      <c r="D263">
        <v>12.2</v>
      </c>
      <c r="E263">
        <v>1</v>
      </c>
      <c r="F263">
        <v>9.1</v>
      </c>
      <c r="G263"/>
      <c r="H263" t="s">
        <v>105</v>
      </c>
    </row>
    <row r="264" spans="1:8" x14ac:dyDescent="0.2">
      <c r="A264" s="7">
        <f t="shared" si="78"/>
        <v>45056</v>
      </c>
      <c r="B264" s="2" t="s">
        <v>17</v>
      </c>
      <c r="C264" s="5">
        <v>0.85902777777777783</v>
      </c>
      <c r="D264">
        <v>13.3</v>
      </c>
      <c r="E264">
        <v>0</v>
      </c>
      <c r="F264">
        <v>5</v>
      </c>
      <c r="G264"/>
      <c r="H264" t="s">
        <v>105</v>
      </c>
    </row>
    <row r="265" spans="1:8" x14ac:dyDescent="0.2">
      <c r="A265" s="7">
        <f t="shared" si="78"/>
        <v>45057</v>
      </c>
      <c r="B265" s="2" t="s">
        <v>17</v>
      </c>
      <c r="C265" s="5">
        <v>0.86041666666666661</v>
      </c>
      <c r="D265">
        <v>12.8</v>
      </c>
      <c r="E265">
        <v>1.6</v>
      </c>
      <c r="F265">
        <v>0.6</v>
      </c>
      <c r="G265"/>
      <c r="H265" t="s">
        <v>105</v>
      </c>
    </row>
    <row r="266" spans="1:8" x14ac:dyDescent="0.2">
      <c r="A266" s="7">
        <f t="shared" si="78"/>
        <v>45058</v>
      </c>
      <c r="B266" s="2" t="s">
        <v>17</v>
      </c>
      <c r="C266" s="5">
        <v>0.86111111111111116</v>
      </c>
      <c r="D266">
        <v>11.1</v>
      </c>
      <c r="E266">
        <v>4.9000000000000004</v>
      </c>
      <c r="F266">
        <v>0.3</v>
      </c>
      <c r="G266"/>
      <c r="H266" t="s">
        <v>105</v>
      </c>
    </row>
    <row r="267" spans="1:8" x14ac:dyDescent="0.2">
      <c r="A267" s="7">
        <f t="shared" si="78"/>
        <v>45059</v>
      </c>
      <c r="B267" s="2" t="s">
        <v>17</v>
      </c>
      <c r="C267" s="5">
        <v>0.86249999999999993</v>
      </c>
      <c r="D267">
        <v>11.5</v>
      </c>
      <c r="E267">
        <v>3.7</v>
      </c>
      <c r="F267">
        <v>0</v>
      </c>
      <c r="G267"/>
      <c r="H267" t="s">
        <v>105</v>
      </c>
    </row>
    <row r="268" spans="1:8" x14ac:dyDescent="0.2">
      <c r="A268" s="7">
        <f t="shared" si="78"/>
        <v>45060</v>
      </c>
      <c r="B268" s="2" t="s">
        <v>17</v>
      </c>
      <c r="C268" s="5">
        <v>0.86319444444444438</v>
      </c>
      <c r="D268">
        <v>17.8</v>
      </c>
      <c r="E268">
        <v>1.6</v>
      </c>
      <c r="F268">
        <v>0</v>
      </c>
      <c r="G268"/>
      <c r="H268" t="s">
        <v>105</v>
      </c>
    </row>
    <row r="269" spans="1:8" x14ac:dyDescent="0.2">
      <c r="A269" s="7">
        <f t="shared" si="78"/>
        <v>45061</v>
      </c>
      <c r="B269" s="2" t="s">
        <v>17</v>
      </c>
      <c r="C269" s="5">
        <v>0.86458333333333337</v>
      </c>
      <c r="D269">
        <v>12.5</v>
      </c>
      <c r="E269">
        <v>2.5</v>
      </c>
      <c r="F269">
        <v>2.5</v>
      </c>
      <c r="G269"/>
      <c r="H269" t="s">
        <v>105</v>
      </c>
    </row>
    <row r="270" spans="1:8" x14ac:dyDescent="0.2">
      <c r="A270" s="7">
        <f t="shared" si="78"/>
        <v>45062</v>
      </c>
      <c r="B270" s="2" t="s">
        <v>17</v>
      </c>
      <c r="C270" s="5">
        <v>0.8652777777777777</v>
      </c>
      <c r="D270">
        <v>14.8</v>
      </c>
      <c r="E270">
        <v>4.3</v>
      </c>
      <c r="F270">
        <v>0</v>
      </c>
      <c r="G270"/>
      <c r="H270" t="s">
        <v>105</v>
      </c>
    </row>
    <row r="271" spans="1:8" x14ac:dyDescent="0.2">
      <c r="A271" s="15">
        <v>45066</v>
      </c>
      <c r="B271" s="8" t="s">
        <v>17</v>
      </c>
      <c r="C271" s="9">
        <v>0.75</v>
      </c>
      <c r="D271" s="8">
        <v>19.7</v>
      </c>
      <c r="E271" s="8">
        <v>1.9</v>
      </c>
      <c r="F271" s="8">
        <v>0</v>
      </c>
      <c r="G271">
        <f t="shared" ref="G271:G279" si="79">F271-F270</f>
        <v>0</v>
      </c>
      <c r="H271" t="s">
        <v>106</v>
      </c>
    </row>
    <row r="272" spans="1:8" x14ac:dyDescent="0.2">
      <c r="A272" s="15">
        <v>45066</v>
      </c>
      <c r="B272" s="8" t="s">
        <v>17</v>
      </c>
      <c r="C272" s="9">
        <v>0.875</v>
      </c>
      <c r="D272" s="8">
        <v>15.6</v>
      </c>
      <c r="E272" s="8">
        <v>3</v>
      </c>
      <c r="F272" s="8">
        <v>0</v>
      </c>
      <c r="G272">
        <f>F272-F271</f>
        <v>0</v>
      </c>
      <c r="H272" t="s">
        <v>106</v>
      </c>
    </row>
    <row r="273" spans="1:8" x14ac:dyDescent="0.2">
      <c r="A273" s="15">
        <v>45067</v>
      </c>
      <c r="B273" s="8" t="s">
        <v>17</v>
      </c>
      <c r="C273" s="9">
        <v>0</v>
      </c>
      <c r="D273" s="8">
        <v>12.1</v>
      </c>
      <c r="E273" s="8">
        <v>2.7</v>
      </c>
      <c r="F273" s="8">
        <v>0</v>
      </c>
      <c r="G273">
        <f t="shared" si="79"/>
        <v>0</v>
      </c>
      <c r="H273" t="s">
        <v>106</v>
      </c>
    </row>
    <row r="274" spans="1:8" x14ac:dyDescent="0.2">
      <c r="A274" s="15">
        <v>45067</v>
      </c>
      <c r="B274" s="8" t="s">
        <v>17</v>
      </c>
      <c r="C274" s="9">
        <v>0.125</v>
      </c>
      <c r="D274" s="8">
        <v>9.9</v>
      </c>
      <c r="E274" s="8">
        <v>2.7</v>
      </c>
      <c r="F274" s="8">
        <v>0</v>
      </c>
      <c r="G274">
        <f>F274-0</f>
        <v>0</v>
      </c>
      <c r="H274" t="s">
        <v>106</v>
      </c>
    </row>
    <row r="275" spans="1:8" x14ac:dyDescent="0.2">
      <c r="A275" s="15">
        <v>45067</v>
      </c>
      <c r="B275" s="8" t="s">
        <v>17</v>
      </c>
      <c r="C275" s="9">
        <v>0.25</v>
      </c>
      <c r="D275" s="8">
        <v>9.5</v>
      </c>
      <c r="E275" s="8">
        <v>4.9000000000000004</v>
      </c>
      <c r="F275" s="8">
        <v>0</v>
      </c>
      <c r="G275">
        <f t="shared" ref="G275:G276" si="80">F275-F274</f>
        <v>0</v>
      </c>
      <c r="H275" t="s">
        <v>106</v>
      </c>
    </row>
    <row r="276" spans="1:8" x14ac:dyDescent="0.2">
      <c r="A276" s="15">
        <v>45067</v>
      </c>
      <c r="B276" s="8" t="s">
        <v>17</v>
      </c>
      <c r="C276" s="9">
        <v>0.375</v>
      </c>
      <c r="D276" s="8">
        <v>15.1</v>
      </c>
      <c r="E276" s="8">
        <v>2.2000000000000002</v>
      </c>
      <c r="F276" s="8">
        <v>0</v>
      </c>
      <c r="G276">
        <f t="shared" si="80"/>
        <v>0</v>
      </c>
      <c r="H276" t="s">
        <v>106</v>
      </c>
    </row>
    <row r="277" spans="1:8" x14ac:dyDescent="0.2">
      <c r="A277" s="15">
        <v>45069</v>
      </c>
      <c r="B277" s="8" t="s">
        <v>27</v>
      </c>
      <c r="C277" s="9">
        <v>0.75</v>
      </c>
      <c r="D277" s="8">
        <v>18</v>
      </c>
      <c r="E277" s="8">
        <v>0</v>
      </c>
      <c r="F277" s="8">
        <v>0</v>
      </c>
      <c r="G277">
        <f t="shared" si="79"/>
        <v>0</v>
      </c>
      <c r="H277" t="s">
        <v>106</v>
      </c>
    </row>
    <row r="278" spans="1:8" x14ac:dyDescent="0.2">
      <c r="A278" s="15">
        <v>45069</v>
      </c>
      <c r="B278" s="8" t="s">
        <v>27</v>
      </c>
      <c r="C278" s="9">
        <v>0.875</v>
      </c>
      <c r="D278" s="8">
        <v>13.5</v>
      </c>
      <c r="E278" s="8">
        <v>0</v>
      </c>
      <c r="F278" s="8">
        <v>0</v>
      </c>
      <c r="G278">
        <f>F278-F277</f>
        <v>0</v>
      </c>
      <c r="H278" t="s">
        <v>106</v>
      </c>
    </row>
    <row r="279" spans="1:8" x14ac:dyDescent="0.2">
      <c r="A279" s="15">
        <v>45070</v>
      </c>
      <c r="B279" s="8" t="s">
        <v>27</v>
      </c>
      <c r="C279" s="9">
        <v>0</v>
      </c>
      <c r="D279" s="8">
        <v>9.5</v>
      </c>
      <c r="E279" s="8">
        <v>0</v>
      </c>
      <c r="F279" s="8">
        <v>0</v>
      </c>
      <c r="G279">
        <f t="shared" si="79"/>
        <v>0</v>
      </c>
      <c r="H279" t="s">
        <v>106</v>
      </c>
    </row>
    <row r="280" spans="1:8" x14ac:dyDescent="0.2">
      <c r="A280" s="15">
        <v>45070</v>
      </c>
      <c r="B280" s="8" t="s">
        <v>27</v>
      </c>
      <c r="C280" s="9">
        <v>0.125</v>
      </c>
      <c r="D280" s="8">
        <v>7.9</v>
      </c>
      <c r="E280" s="8">
        <v>0</v>
      </c>
      <c r="F280" s="8">
        <v>0</v>
      </c>
      <c r="G280">
        <f>F280-0</f>
        <v>0</v>
      </c>
      <c r="H280" t="s">
        <v>106</v>
      </c>
    </row>
    <row r="281" spans="1:8" x14ac:dyDescent="0.2">
      <c r="A281" s="15">
        <v>45070</v>
      </c>
      <c r="B281" s="8" t="s">
        <v>27</v>
      </c>
      <c r="C281" s="9">
        <v>0.25</v>
      </c>
      <c r="D281" s="8">
        <v>7.9</v>
      </c>
      <c r="E281" s="8">
        <v>0</v>
      </c>
      <c r="F281" s="8">
        <v>0</v>
      </c>
      <c r="G281">
        <f t="shared" ref="G281:G282" si="81">F281-F280</f>
        <v>0</v>
      </c>
      <c r="H281" t="s">
        <v>106</v>
      </c>
    </row>
    <row r="282" spans="1:8" x14ac:dyDescent="0.2">
      <c r="A282" s="15">
        <v>45070</v>
      </c>
      <c r="B282" s="8" t="s">
        <v>27</v>
      </c>
      <c r="C282" s="9">
        <v>0.375</v>
      </c>
      <c r="D282" s="8">
        <v>14.4</v>
      </c>
      <c r="E282" s="8">
        <v>1</v>
      </c>
      <c r="F282" s="8">
        <v>0</v>
      </c>
      <c r="G282">
        <f t="shared" si="81"/>
        <v>0</v>
      </c>
      <c r="H282"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6E81-1835-4942-BDF5-0DA2C1250F2B}">
  <dimension ref="A1:N33"/>
  <sheetViews>
    <sheetView workbookViewId="0">
      <pane xSplit="2" ySplit="1" topLeftCell="D2" activePane="bottomRight" state="frozen"/>
      <selection pane="topRight"/>
      <selection pane="bottomLeft"/>
      <selection pane="bottomRight" activeCell="J7" sqref="J7:M7"/>
    </sheetView>
  </sheetViews>
  <sheetFormatPr baseColWidth="10" defaultColWidth="8.83203125" defaultRowHeight="15" x14ac:dyDescent="0.2"/>
  <cols>
    <col min="1" max="1" width="11.5" bestFit="1" customWidth="1"/>
    <col min="2" max="2" width="9.33203125" customWidth="1"/>
  </cols>
  <sheetData>
    <row r="1" spans="1:14" x14ac:dyDescent="0.2">
      <c r="A1" t="s">
        <v>0</v>
      </c>
      <c r="B1" t="s">
        <v>1</v>
      </c>
      <c r="C1" s="1" t="s">
        <v>107</v>
      </c>
      <c r="D1" s="1" t="s">
        <v>108</v>
      </c>
      <c r="E1" s="1" t="s">
        <v>109</v>
      </c>
      <c r="F1" s="1" t="s">
        <v>110</v>
      </c>
      <c r="G1" s="1" t="s">
        <v>111</v>
      </c>
      <c r="H1" s="1" t="s">
        <v>112</v>
      </c>
      <c r="I1" s="1" t="s">
        <v>113</v>
      </c>
      <c r="J1" s="1" t="s">
        <v>114</v>
      </c>
      <c r="K1" s="1" t="s">
        <v>115</v>
      </c>
      <c r="L1" s="1" t="s">
        <v>116</v>
      </c>
      <c r="M1" s="1" t="s">
        <v>117</v>
      </c>
      <c r="N1" t="s">
        <v>104</v>
      </c>
    </row>
    <row r="2" spans="1:14" x14ac:dyDescent="0.2">
      <c r="A2" s="7">
        <v>45048</v>
      </c>
      <c r="B2" s="2" t="s">
        <v>27</v>
      </c>
      <c r="C2" s="5">
        <v>0.23194444444444443</v>
      </c>
      <c r="D2" s="5">
        <v>0.85277777777777775</v>
      </c>
      <c r="E2" s="9">
        <v>0.69652777777777775</v>
      </c>
      <c r="F2" s="9">
        <v>0.19444444444444445</v>
      </c>
      <c r="G2" s="10">
        <v>0.91500000000000004</v>
      </c>
      <c r="H2" s="12">
        <f>AVERAGE('3 hourly Weather Data'!D4:D9)</f>
        <v>12.666666666666666</v>
      </c>
      <c r="I2" s="12">
        <f>AVERAGE('3 hourly Weather Data'!D9:D12)</f>
        <v>6.7749999999999995</v>
      </c>
      <c r="J2" s="12">
        <f>AVERAGE('3 hourly Weather Data'!E4:E9)</f>
        <v>0.35000000000000003</v>
      </c>
      <c r="K2" s="12">
        <f>AVERAGE('3 hourly Weather Data'!E9:E12)</f>
        <v>0.15</v>
      </c>
      <c r="L2" s="12">
        <f>AVERAGE('3 hourly Weather Data'!G4:G9)</f>
        <v>0</v>
      </c>
      <c r="M2" s="12">
        <f>AVERAGE('3 hourly Weather Data'!G9:G12)</f>
        <v>0</v>
      </c>
    </row>
    <row r="3" spans="1:14" x14ac:dyDescent="0.2">
      <c r="A3" s="7">
        <f>A2+1</f>
        <v>45049</v>
      </c>
      <c r="B3" s="2" t="s">
        <v>27</v>
      </c>
      <c r="C3" s="9">
        <v>0.23055555555555554</v>
      </c>
      <c r="D3" s="9">
        <v>0.8534722222222223</v>
      </c>
      <c r="E3" s="9">
        <v>0.74861111111111101</v>
      </c>
      <c r="F3" s="9">
        <v>0.20208333333333331</v>
      </c>
      <c r="G3" s="10">
        <v>0.96399999999999997</v>
      </c>
      <c r="H3" s="12">
        <f>AVERAGE('3 hourly Weather Data'!D12:D17)</f>
        <v>11.883333333333333</v>
      </c>
      <c r="I3" s="12">
        <f>AVERAGE('3 hourly Weather Data'!D17:D20)</f>
        <v>8.25</v>
      </c>
      <c r="J3" s="12">
        <f>AVERAGE('3 hourly Weather Data'!E12:E17)</f>
        <v>1.5833333333333333</v>
      </c>
      <c r="K3" s="12">
        <f>AVERAGE('3 hourly Weather Data'!E17:E20)</f>
        <v>0.25</v>
      </c>
      <c r="L3" s="12">
        <f>AVERAGE('3 hourly Weather Data'!G12:G17)</f>
        <v>0</v>
      </c>
      <c r="M3" s="12">
        <f>AVERAGE('3 hourly Weather Data'!G17:G20)</f>
        <v>0</v>
      </c>
    </row>
    <row r="4" spans="1:14" x14ac:dyDescent="0.2">
      <c r="A4" s="7">
        <f t="shared" ref="A4:A16" si="0">A3+1</f>
        <v>45050</v>
      </c>
      <c r="B4" s="2" t="s">
        <v>27</v>
      </c>
      <c r="C4" s="9">
        <v>0.2298611111111111</v>
      </c>
      <c r="D4" s="9">
        <v>0.85486111111111107</v>
      </c>
      <c r="E4" s="9">
        <v>0.8027777777777777</v>
      </c>
      <c r="F4" s="9">
        <v>0.21041666666666667</v>
      </c>
      <c r="G4" t="s">
        <v>96</v>
      </c>
      <c r="H4" s="12">
        <f>AVERAGE('3 hourly Weather Data'!D20:D25)</f>
        <v>15</v>
      </c>
      <c r="I4" s="12">
        <f>AVERAGE('3 hourly Weather Data'!D25:D28)</f>
        <v>13.149999999999999</v>
      </c>
      <c r="J4" s="12">
        <f>AVERAGE('3 hourly Weather Data'!E20:E25)</f>
        <v>0.66666666666666663</v>
      </c>
      <c r="K4" s="12">
        <f>AVERAGE('3 hourly Weather Data'!E25:E28)</f>
        <v>0.4</v>
      </c>
      <c r="L4" s="12">
        <f>AVERAGE('3 hourly Weather Data'!G20:G25)</f>
        <v>0</v>
      </c>
      <c r="M4" s="12">
        <f>AVERAGE('3 hourly Weather Data'!G25:G28)</f>
        <v>0</v>
      </c>
    </row>
    <row r="5" spans="1:14" x14ac:dyDescent="0.2">
      <c r="A5" s="7">
        <f t="shared" si="0"/>
        <v>45051</v>
      </c>
      <c r="B5" s="2" t="s">
        <v>27</v>
      </c>
      <c r="C5" s="9">
        <v>0.22847222222222222</v>
      </c>
      <c r="D5" s="9">
        <v>0.85625000000000007</v>
      </c>
      <c r="E5" s="9">
        <v>0.86041666666666661</v>
      </c>
      <c r="F5" s="9">
        <v>0.22013888888888888</v>
      </c>
      <c r="G5" s="10">
        <v>0.99299999999999999</v>
      </c>
      <c r="H5" s="12">
        <f>AVERAGE('3 hourly Weather Data'!D28:D33)</f>
        <v>15.700000000000001</v>
      </c>
      <c r="I5" s="12">
        <f>AVERAGE('3 hourly Weather Data'!D33:D36)</f>
        <v>11.8</v>
      </c>
      <c r="J5" s="12">
        <f>AVERAGE('3 hourly Weather Data'!E28:E33)</f>
        <v>1.0333333333333332</v>
      </c>
      <c r="K5" s="12">
        <f>AVERAGE('3 hourly Weather Data'!E33:E36)</f>
        <v>0.05</v>
      </c>
      <c r="L5" s="12">
        <f>AVERAGE('3 hourly Weather Data'!G28:G33)</f>
        <v>8.3333333333333329E-2</v>
      </c>
      <c r="M5" s="12">
        <f>AVERAGE('3 hourly Weather Data'!G33:G36)</f>
        <v>0</v>
      </c>
    </row>
    <row r="6" spans="1:14" x14ac:dyDescent="0.2">
      <c r="A6" s="7">
        <f t="shared" si="0"/>
        <v>45052</v>
      </c>
      <c r="B6" s="2" t="s">
        <v>27</v>
      </c>
      <c r="C6" s="9">
        <v>0.22708333333333333</v>
      </c>
      <c r="D6" s="9">
        <v>0.8569444444444444</v>
      </c>
      <c r="E6" s="9">
        <v>0.9194444444444444</v>
      </c>
      <c r="F6" s="9">
        <v>0.23263888888888887</v>
      </c>
      <c r="G6" s="10">
        <v>0.999</v>
      </c>
      <c r="H6" s="12">
        <f>AVERAGE('3 hourly Weather Data'!D36:D41)</f>
        <v>12.799999999999999</v>
      </c>
      <c r="I6" s="12">
        <f>AVERAGE('3 hourly Weather Data'!D41:D44)</f>
        <v>12.5</v>
      </c>
      <c r="J6" s="12">
        <f>AVERAGE('3 hourly Weather Data'!E36:E41)</f>
        <v>0.96666666666666667</v>
      </c>
      <c r="K6" s="12">
        <f>AVERAGE('3 hourly Weather Data'!E41:E44)</f>
        <v>0.45</v>
      </c>
      <c r="L6" s="12">
        <f>AVERAGE('3 hourly Weather Data'!G36:G41)</f>
        <v>1.4333333333333333</v>
      </c>
      <c r="M6" s="12">
        <f>AVERAGE('3 hourly Weather Data'!G41:G44)</f>
        <v>0</v>
      </c>
    </row>
    <row r="7" spans="1:14" x14ac:dyDescent="0.2">
      <c r="A7" s="7">
        <f t="shared" si="0"/>
        <v>45053</v>
      </c>
      <c r="B7" s="2" t="s">
        <v>27</v>
      </c>
      <c r="C7" s="9">
        <v>0.22569444444444445</v>
      </c>
      <c r="D7" s="9">
        <v>0.85833333333333339</v>
      </c>
      <c r="E7" s="9">
        <v>0.9784722222222223</v>
      </c>
      <c r="F7" s="9">
        <v>0.24930555555555556</v>
      </c>
      <c r="G7" s="10">
        <v>0.97899999999999998</v>
      </c>
      <c r="H7" s="12">
        <f>AVERAGE('3 hourly Weather Data'!D44:D49)</f>
        <v>15.566666666666665</v>
      </c>
      <c r="I7" s="12">
        <f>AVERAGE('3 hourly Weather Data'!D49:D52)</f>
        <v>11.375</v>
      </c>
      <c r="J7" s="12">
        <f>AVERAGE('3 hourly Weather Data'!E44:E49)</f>
        <v>0.73333333333333339</v>
      </c>
      <c r="K7" s="12">
        <f>AVERAGE('3 hourly Weather Data'!E49:E52)</f>
        <v>0</v>
      </c>
      <c r="L7" s="12">
        <f>AVERAGE('3 hourly Weather Data'!G44:G49)</f>
        <v>0</v>
      </c>
      <c r="M7" s="12">
        <f>AVERAGE('3 hourly Weather Data'!G49:G52)</f>
        <v>0</v>
      </c>
    </row>
    <row r="8" spans="1:14" x14ac:dyDescent="0.2">
      <c r="A8" s="7">
        <f t="shared" si="0"/>
        <v>45054</v>
      </c>
      <c r="B8" s="2" t="s">
        <v>27</v>
      </c>
      <c r="C8" s="9">
        <v>0.22500000000000001</v>
      </c>
      <c r="D8" s="9">
        <v>0.85902777777777783</v>
      </c>
      <c r="E8" s="8" t="s">
        <v>96</v>
      </c>
      <c r="F8" s="9">
        <v>0.27430555555555552</v>
      </c>
      <c r="G8" s="10">
        <v>0.93200000000000005</v>
      </c>
      <c r="H8" s="12">
        <f>AVERAGE('3 hourly Weather Data'!D52:D57)</f>
        <v>13</v>
      </c>
      <c r="I8" s="12">
        <f>AVERAGE('3 hourly Weather Data'!D57:D60)</f>
        <v>12.950000000000001</v>
      </c>
      <c r="J8" s="12">
        <f>AVERAGE('3 hourly Weather Data'!E52:E57)</f>
        <v>0.94999999999999984</v>
      </c>
      <c r="K8" s="12">
        <f>AVERAGE('3 hourly Weather Data'!E57:E60)</f>
        <v>0.35</v>
      </c>
      <c r="L8" s="12">
        <f>AVERAGE('3 hourly Weather Data'!G52:G57)</f>
        <v>0</v>
      </c>
      <c r="M8" s="12">
        <f>AVERAGE('3 hourly Weather Data'!G57:G60)</f>
        <v>2.9249999999999998</v>
      </c>
    </row>
    <row r="9" spans="1:14" x14ac:dyDescent="0.2">
      <c r="A9" s="7">
        <f t="shared" si="0"/>
        <v>45055</v>
      </c>
      <c r="B9" s="2" t="s">
        <v>27</v>
      </c>
      <c r="C9" s="9">
        <v>0.22361111111111109</v>
      </c>
      <c r="D9" s="9">
        <v>0.86041666666666661</v>
      </c>
      <c r="E9" s="9">
        <v>3.125E-2</v>
      </c>
      <c r="F9" s="9">
        <v>0.30972222222222223</v>
      </c>
      <c r="G9" s="10">
        <v>0.86</v>
      </c>
      <c r="H9" s="12">
        <f>AVERAGE('3 hourly Weather Data'!D60:D65)</f>
        <v>13.716666666666667</v>
      </c>
      <c r="I9" s="12">
        <f>AVERAGE('3 hourly Weather Data'!D65:D68)</f>
        <v>10.525</v>
      </c>
      <c r="J9" s="12">
        <f>AVERAGE('3 hourly Weather Data'!E60:E65)</f>
        <v>0.76666666666666661</v>
      </c>
      <c r="K9" s="12">
        <f>AVERAGE('3 hourly Weather Data'!E65:E68)</f>
        <v>0.27500000000000002</v>
      </c>
      <c r="L9" s="12">
        <f>AVERAGE('3 hourly Weather Data'!G60:G65)</f>
        <v>1.1333333333333333</v>
      </c>
      <c r="M9" s="12">
        <f>AVERAGE('3 hourly Weather Data'!G65:G68)</f>
        <v>1.25</v>
      </c>
    </row>
    <row r="10" spans="1:14" x14ac:dyDescent="0.2">
      <c r="A10" s="7">
        <f t="shared" si="0"/>
        <v>45056</v>
      </c>
      <c r="B10" s="2" t="s">
        <v>27</v>
      </c>
      <c r="C10" s="9">
        <v>0.22222222222222221</v>
      </c>
      <c r="D10" s="9">
        <v>0.86111111111111116</v>
      </c>
      <c r="E10" s="9">
        <v>7.2916666666666671E-2</v>
      </c>
      <c r="F10" s="9">
        <v>0.35833333333333334</v>
      </c>
      <c r="G10" s="10">
        <v>0.76700000000000002</v>
      </c>
      <c r="H10" s="12">
        <f>AVERAGE('3 hourly Weather Data'!D68:D73)</f>
        <v>12.83333333333333</v>
      </c>
      <c r="I10" s="12">
        <f>AVERAGE('3 hourly Weather Data'!D73:D76)</f>
        <v>10.074999999999999</v>
      </c>
      <c r="J10" s="12">
        <f>AVERAGE('3 hourly Weather Data'!E68:E73)</f>
        <v>0.76666666666666661</v>
      </c>
      <c r="K10" s="12">
        <f>AVERAGE('3 hourly Weather Data'!E73:E76)</f>
        <v>0</v>
      </c>
      <c r="L10" s="12">
        <f>AVERAGE('3 hourly Weather Data'!G68:G73)</f>
        <v>1.0166666666666666</v>
      </c>
      <c r="M10" s="12">
        <f>AVERAGE('3 hourly Weather Data'!G73:G76)</f>
        <v>0</v>
      </c>
    </row>
    <row r="11" spans="1:14" x14ac:dyDescent="0.2">
      <c r="A11" s="7">
        <f t="shared" si="0"/>
        <v>45057</v>
      </c>
      <c r="B11" s="2" t="s">
        <v>27</v>
      </c>
      <c r="C11" s="9">
        <v>0.22152777777777777</v>
      </c>
      <c r="D11" s="9">
        <v>0.86249999999999993</v>
      </c>
      <c r="E11" s="9">
        <v>0.10277777777777779</v>
      </c>
      <c r="F11" s="9">
        <v>0.41597222222222219</v>
      </c>
      <c r="G11" s="10">
        <v>0.65900000000000003</v>
      </c>
      <c r="H11" s="12">
        <f>AVERAGE('3 hourly Weather Data'!D76:D81)</f>
        <v>13.266666666666666</v>
      </c>
      <c r="I11" s="12">
        <f>AVERAGE('3 hourly Weather Data'!D81:D84)</f>
        <v>9.2750000000000004</v>
      </c>
      <c r="J11" s="12">
        <f>AVERAGE('3 hourly Weather Data'!E76:E81)</f>
        <v>0.78333333333333333</v>
      </c>
      <c r="K11" s="12">
        <f>AVERAGE('3 hourly Weather Data'!E81:E84)</f>
        <v>0.05</v>
      </c>
      <c r="L11" s="12">
        <f>AVERAGE('3 hourly Weather Data'!G76:G81)</f>
        <v>1.0999999999999999</v>
      </c>
      <c r="M11" s="12">
        <f>AVERAGE('3 hourly Weather Data'!G81:G84)</f>
        <v>0.7</v>
      </c>
    </row>
    <row r="12" spans="1:14" x14ac:dyDescent="0.2">
      <c r="A12" s="7">
        <f t="shared" si="0"/>
        <v>45058</v>
      </c>
      <c r="B12" s="2" t="s">
        <v>27</v>
      </c>
      <c r="C12" s="9">
        <v>0.22013888888888888</v>
      </c>
      <c r="D12" s="9">
        <v>0.86388888888888893</v>
      </c>
      <c r="E12" s="9">
        <v>0.12361111111111112</v>
      </c>
      <c r="F12" s="9">
        <v>0.4777777777777778</v>
      </c>
      <c r="G12" s="10">
        <v>0.54100000000000004</v>
      </c>
      <c r="H12" s="12">
        <f>AVERAGE('3 hourly Weather Data'!D84:D89)</f>
        <v>11.833333333333334</v>
      </c>
      <c r="I12" s="12">
        <f>AVERAGE('3 hourly Weather Data'!D89:D92)</f>
        <v>10.1</v>
      </c>
      <c r="J12" s="12">
        <f>AVERAGE('3 hourly Weather Data'!E84:E89)</f>
        <v>0.9</v>
      </c>
      <c r="K12" s="12">
        <f>AVERAGE('3 hourly Weather Data'!E89:E92)</f>
        <v>0.55000000000000004</v>
      </c>
      <c r="L12" s="12">
        <f>AVERAGE('3 hourly Weather Data'!G84:G89)</f>
        <v>9.9999999999999992E-2</v>
      </c>
      <c r="M12" s="12">
        <f>AVERAGE('3 hourly Weather Data'!G89:G92)</f>
        <v>0</v>
      </c>
    </row>
    <row r="13" spans="1:14" x14ac:dyDescent="0.2">
      <c r="A13" s="7">
        <f t="shared" si="0"/>
        <v>45059</v>
      </c>
      <c r="B13" s="2" t="s">
        <v>27</v>
      </c>
      <c r="C13" s="9">
        <v>0.21875</v>
      </c>
      <c r="D13" s="9">
        <v>0.86458333333333337</v>
      </c>
      <c r="E13" s="9">
        <v>0.13819444444444443</v>
      </c>
      <c r="F13" s="9">
        <v>0.53888888888888886</v>
      </c>
      <c r="G13" s="10">
        <v>0.42199999999999999</v>
      </c>
      <c r="H13" s="12">
        <f>AVERAGE('3 hourly Weather Data'!D92:D97)</f>
        <v>11.933333333333332</v>
      </c>
      <c r="I13" s="12">
        <f>AVERAGE('3 hourly Weather Data'!D97:D100)</f>
        <v>9.9749999999999996</v>
      </c>
      <c r="J13" s="12">
        <f>AVERAGE('3 hourly Weather Data'!E92:E97)</f>
        <v>0.71666666666666667</v>
      </c>
      <c r="K13" s="12">
        <f>AVERAGE('3 hourly Weather Data'!E97:E100)</f>
        <v>0.27500000000000002</v>
      </c>
      <c r="L13" s="12">
        <f>AVERAGE('3 hourly Weather Data'!G92:G97)</f>
        <v>0</v>
      </c>
      <c r="M13" s="12">
        <f>AVERAGE('3 hourly Weather Data'!G97:G100)</f>
        <v>0</v>
      </c>
    </row>
    <row r="14" spans="1:14" x14ac:dyDescent="0.2">
      <c r="A14" s="7">
        <f t="shared" si="0"/>
        <v>45060</v>
      </c>
      <c r="B14" s="2" t="s">
        <v>27</v>
      </c>
      <c r="C14" s="5">
        <v>0.21805555555555556</v>
      </c>
      <c r="D14" s="9">
        <v>0.86597222222222225</v>
      </c>
      <c r="E14" s="9">
        <v>0.14930555555555555</v>
      </c>
      <c r="F14" s="5">
        <v>0.59861111111111109</v>
      </c>
      <c r="G14" s="10">
        <v>0.308</v>
      </c>
      <c r="H14" s="12">
        <f>AVERAGE('3 hourly Weather Data'!D100:D105)</f>
        <v>15.450000000000001</v>
      </c>
      <c r="I14" s="12">
        <f>AVERAGE('3 hourly Weather Data'!D105:D108)</f>
        <v>13.475</v>
      </c>
      <c r="J14" s="12">
        <f>AVERAGE('3 hourly Weather Data'!E100:E105)</f>
        <v>0.3666666666666667</v>
      </c>
      <c r="K14" s="12">
        <f>AVERAGE('3 hourly Weather Data'!E105:E108)</f>
        <v>1.2749999999999999</v>
      </c>
      <c r="L14" s="12">
        <f>AVERAGE('3 hourly Weather Data'!G100:G105)</f>
        <v>0</v>
      </c>
      <c r="M14" s="12">
        <f>AVERAGE('3 hourly Weather Data'!G105:G108)</f>
        <v>0.875</v>
      </c>
    </row>
    <row r="15" spans="1:14" x14ac:dyDescent="0.2">
      <c r="A15" s="7">
        <f t="shared" si="0"/>
        <v>45061</v>
      </c>
      <c r="B15" s="2" t="s">
        <v>27</v>
      </c>
      <c r="C15" s="5">
        <v>0.21666666666666667</v>
      </c>
      <c r="D15" s="9">
        <v>0.8666666666666667</v>
      </c>
      <c r="E15" s="9">
        <v>0.15902777777777777</v>
      </c>
      <c r="F15" s="5">
        <v>0.65625</v>
      </c>
      <c r="G15" s="10">
        <v>0.20599999999999999</v>
      </c>
      <c r="H15" s="12">
        <f>AVERAGE('3 hourly Weather Data'!D108:D113)</f>
        <v>12.916666666666666</v>
      </c>
      <c r="I15" s="12">
        <f>AVERAGE('3 hourly Weather Data'!D113:D116)</f>
        <v>9.25</v>
      </c>
      <c r="J15" s="12">
        <f>AVERAGE('3 hourly Weather Data'!E108:E113)</f>
        <v>1.25</v>
      </c>
      <c r="K15" s="12">
        <f>AVERAGE('3 hourly Weather Data'!E113:E116)</f>
        <v>0.125</v>
      </c>
      <c r="L15" s="12">
        <f>AVERAGE('3 hourly Weather Data'!G108:G113)</f>
        <v>0.58333333333333337</v>
      </c>
      <c r="M15" s="12">
        <f>AVERAGE('3 hourly Weather Data'!G113:G116)</f>
        <v>0</v>
      </c>
    </row>
    <row r="16" spans="1:14" x14ac:dyDescent="0.2">
      <c r="A16" s="7">
        <f t="shared" si="0"/>
        <v>45062</v>
      </c>
      <c r="B16" s="2" t="s">
        <v>27</v>
      </c>
      <c r="C16" s="5">
        <v>0.21597222222222223</v>
      </c>
      <c r="D16" s="9">
        <v>0.86805555555555547</v>
      </c>
      <c r="E16" s="9">
        <v>0.1673611111111111</v>
      </c>
      <c r="F16" s="5">
        <v>0.71250000000000002</v>
      </c>
      <c r="G16" s="10">
        <v>0.121</v>
      </c>
      <c r="H16" s="12">
        <f>AVERAGE('3 hourly Weather Data'!D116:D121)</f>
        <v>13.183333333333332</v>
      </c>
      <c r="I16" s="12"/>
      <c r="J16" s="12">
        <f>AVERAGE('3 hourly Weather Data'!E116:E121)</f>
        <v>1.0999999999999999</v>
      </c>
      <c r="K16" s="12"/>
      <c r="L16" s="12">
        <f>AVERAGE('3 hourly Weather Data'!G116:G121)</f>
        <v>0</v>
      </c>
      <c r="M16" s="12"/>
    </row>
    <row r="17" spans="1:14" x14ac:dyDescent="0.2">
      <c r="A17" s="7">
        <v>45048</v>
      </c>
      <c r="B17" s="2" t="s">
        <v>17</v>
      </c>
      <c r="C17" s="9">
        <v>0.2298611111111111</v>
      </c>
      <c r="D17" s="9">
        <v>0.85</v>
      </c>
      <c r="E17" s="9">
        <v>0.69444444444444453</v>
      </c>
      <c r="F17" s="9">
        <v>0.19236111111111112</v>
      </c>
      <c r="G17" s="10">
        <v>0.91400000000000003</v>
      </c>
      <c r="H17" s="12">
        <f>AVERAGE('3 hourly Weather Data'!D124:D129)</f>
        <v>12.316666666666668</v>
      </c>
      <c r="I17" s="12">
        <f>AVERAGE('3 hourly Weather Data'!D129:D132)</f>
        <v>8.4499999999999993</v>
      </c>
      <c r="J17" s="12">
        <f>AVERAGE('3 hourly Weather Data'!E124:E129)</f>
        <v>4.1166666666666663</v>
      </c>
      <c r="K17" s="12">
        <f>AVERAGE('3 hourly Weather Data'!E129:E132)</f>
        <v>2.7</v>
      </c>
      <c r="L17" s="12">
        <f>AVERAGE('3 hourly Weather Data'!G124:G129)</f>
        <v>0</v>
      </c>
      <c r="M17" s="12">
        <f>AVERAGE('3 hourly Weather Data'!G129:G132)</f>
        <v>0</v>
      </c>
    </row>
    <row r="18" spans="1:14" x14ac:dyDescent="0.2">
      <c r="A18" s="7">
        <f>A17+1</f>
        <v>45049</v>
      </c>
      <c r="B18" s="2" t="s">
        <v>17</v>
      </c>
      <c r="C18" s="9">
        <v>0.22847222222222222</v>
      </c>
      <c r="D18" s="9">
        <v>0.85138888888888886</v>
      </c>
      <c r="E18" s="9">
        <v>0.74652777777777779</v>
      </c>
      <c r="F18" s="9">
        <v>0.19999999999999998</v>
      </c>
      <c r="G18" s="10">
        <v>0.96399999999999997</v>
      </c>
      <c r="H18" s="12">
        <f>AVERAGE('3 hourly Weather Data'!D132:D137)</f>
        <v>11.633333333333335</v>
      </c>
      <c r="I18" s="12">
        <f>AVERAGE('3 hourly Weather Data'!D137:D140)</f>
        <v>9.0749999999999993</v>
      </c>
      <c r="J18" s="12">
        <f>AVERAGE('3 hourly Weather Data'!E132:E137)</f>
        <v>4.4999999999999991</v>
      </c>
      <c r="K18" s="12">
        <f>AVERAGE('3 hourly Weather Data'!E137:E140)</f>
        <v>3.1250000000000004</v>
      </c>
      <c r="L18" s="12">
        <f>AVERAGE('3 hourly Weather Data'!G132:G137)</f>
        <v>0</v>
      </c>
      <c r="M18" s="12">
        <f>AVERAGE('3 hourly Weather Data'!G137:G140)</f>
        <v>0</v>
      </c>
    </row>
    <row r="19" spans="1:14" x14ac:dyDescent="0.2">
      <c r="A19" s="7">
        <f t="shared" ref="A19:A31" si="1">A18+1</f>
        <v>45050</v>
      </c>
      <c r="B19" s="2" t="s">
        <v>17</v>
      </c>
      <c r="C19" s="9">
        <v>0.22708333333333333</v>
      </c>
      <c r="D19" s="9">
        <v>0.85277777777777775</v>
      </c>
      <c r="E19" s="9">
        <v>0.80069444444444438</v>
      </c>
      <c r="F19" s="9">
        <v>0.20833333333333334</v>
      </c>
      <c r="G19" t="s">
        <v>96</v>
      </c>
      <c r="H19" s="12">
        <f>AVERAGE('3 hourly Weather Data'!D140:D145)</f>
        <v>15.149999999999999</v>
      </c>
      <c r="I19" s="12">
        <f>AVERAGE('3 hourly Weather Data'!D145:D148)</f>
        <v>13.375000000000002</v>
      </c>
      <c r="J19" s="12">
        <f>AVERAGE('3 hourly Weather Data'!E140:E145)</f>
        <v>2.7000000000000006</v>
      </c>
      <c r="K19" s="12">
        <f>AVERAGE('3 hourly Weather Data'!E145:E148)</f>
        <v>2.95</v>
      </c>
      <c r="L19" s="12">
        <f>AVERAGE('3 hourly Weather Data'!G140:G145)</f>
        <v>0</v>
      </c>
      <c r="M19" s="12">
        <f>AVERAGE('3 hourly Weather Data'!G145:G148)</f>
        <v>0</v>
      </c>
    </row>
    <row r="20" spans="1:14" x14ac:dyDescent="0.2">
      <c r="A20" s="7">
        <f t="shared" si="1"/>
        <v>45051</v>
      </c>
      <c r="B20" s="2" t="s">
        <v>17</v>
      </c>
      <c r="C20" s="9">
        <v>0.22569444444444445</v>
      </c>
      <c r="D20" s="9">
        <v>0.8534722222222223</v>
      </c>
      <c r="E20" s="9">
        <v>0.85763888888888884</v>
      </c>
      <c r="F20" s="9">
        <v>0.21736111111111112</v>
      </c>
      <c r="G20" s="10">
        <v>0.99299999999999999</v>
      </c>
      <c r="H20" s="12">
        <f>AVERAGE('3 hourly Weather Data'!D148:D153)</f>
        <v>15.983333333333333</v>
      </c>
      <c r="I20" s="12">
        <f>AVERAGE('3 hourly Weather Data'!D153:D156)</f>
        <v>12.75</v>
      </c>
      <c r="J20" s="12">
        <f>AVERAGE('3 hourly Weather Data'!E148:E153)</f>
        <v>4.2</v>
      </c>
      <c r="K20" s="12">
        <f>AVERAGE('3 hourly Weather Data'!E153:E156)</f>
        <v>1.1000000000000001</v>
      </c>
      <c r="L20" s="12">
        <f>AVERAGE('3 hourly Weather Data'!G148:G153)</f>
        <v>4.9999999999999996E-2</v>
      </c>
      <c r="M20" s="12">
        <f>AVERAGE('3 hourly Weather Data'!G153:G156)</f>
        <v>0</v>
      </c>
    </row>
    <row r="21" spans="1:14" x14ac:dyDescent="0.2">
      <c r="A21" s="7">
        <f t="shared" si="1"/>
        <v>45052</v>
      </c>
      <c r="B21" s="2" t="s">
        <v>17</v>
      </c>
      <c r="C21" s="9">
        <v>0.22430555555555556</v>
      </c>
      <c r="D21" s="9">
        <v>0.85486111111111107</v>
      </c>
      <c r="E21" s="9">
        <v>0.91736111111111107</v>
      </c>
      <c r="F21" s="9">
        <v>0.2298611111111111</v>
      </c>
      <c r="G21" s="10">
        <v>0.999</v>
      </c>
      <c r="H21" s="12">
        <f>AVERAGE('3 hourly Weather Data'!D156:D161)</f>
        <v>13.516666666666667</v>
      </c>
      <c r="I21" s="12">
        <f>AVERAGE('3 hourly Weather Data'!D161:D164)</f>
        <v>12.875</v>
      </c>
      <c r="J21" s="12">
        <f>AVERAGE('3 hourly Weather Data'!E156:E161)</f>
        <v>2.1333333333333333</v>
      </c>
      <c r="K21" s="12">
        <f>AVERAGE('3 hourly Weather Data'!E161:E164)</f>
        <v>2.4499999999999997</v>
      </c>
      <c r="L21" s="12">
        <f>AVERAGE('3 hourly Weather Data'!G156:G161)</f>
        <v>0.85</v>
      </c>
      <c r="M21" s="12">
        <f>AVERAGE('3 hourly Weather Data'!G161:G164)</f>
        <v>0</v>
      </c>
    </row>
    <row r="22" spans="1:14" x14ac:dyDescent="0.2">
      <c r="A22" s="7">
        <f t="shared" si="1"/>
        <v>45053</v>
      </c>
      <c r="B22" s="2" t="s">
        <v>17</v>
      </c>
      <c r="C22" s="9">
        <v>0.22361111111111109</v>
      </c>
      <c r="D22" s="9">
        <v>0.85625000000000007</v>
      </c>
      <c r="E22" s="9">
        <v>0.97638888888888886</v>
      </c>
      <c r="F22" s="9">
        <v>0.24652777777777779</v>
      </c>
      <c r="G22" s="10">
        <v>0.97899999999999998</v>
      </c>
      <c r="H22" s="12">
        <f>AVERAGE('3 hourly Weather Data'!D164:D169)</f>
        <v>15.949999999999998</v>
      </c>
      <c r="I22" s="12">
        <f>AVERAGE('3 hourly Weather Data'!D169:D172)</f>
        <v>12.7</v>
      </c>
      <c r="J22" s="12">
        <f>AVERAGE('3 hourly Weather Data'!E164:E169)</f>
        <v>1.3666666666666665</v>
      </c>
      <c r="K22" s="12">
        <f>AVERAGE('3 hourly Weather Data'!E169:E172)</f>
        <v>1.25</v>
      </c>
      <c r="L22" s="12">
        <f>AVERAGE('3 hourly Weather Data'!G164:G169)</f>
        <v>0</v>
      </c>
      <c r="M22" s="12">
        <f>AVERAGE('3 hourly Weather Data'!G169:G172)</f>
        <v>0</v>
      </c>
    </row>
    <row r="23" spans="1:14" x14ac:dyDescent="0.2">
      <c r="A23" s="7">
        <f t="shared" si="1"/>
        <v>45054</v>
      </c>
      <c r="B23" s="2" t="s">
        <v>17</v>
      </c>
      <c r="C23" s="9">
        <v>0.22222222222222221</v>
      </c>
      <c r="D23" s="9">
        <v>0.8569444444444444</v>
      </c>
      <c r="E23" s="8" t="s">
        <v>96</v>
      </c>
      <c r="F23" s="9">
        <v>0.27152777777777776</v>
      </c>
      <c r="G23" s="10">
        <v>0.93200000000000005</v>
      </c>
      <c r="H23" s="12">
        <f>AVERAGE('3 hourly Weather Data'!D172:D177)</f>
        <v>13.25</v>
      </c>
      <c r="I23" s="12">
        <f>AVERAGE('3 hourly Weather Data'!D177:D180)</f>
        <v>13.100000000000001</v>
      </c>
      <c r="J23" s="12">
        <f>AVERAGE('3 hourly Weather Data'!E172:E177)</f>
        <v>2.8333333333333335</v>
      </c>
      <c r="K23" s="12">
        <f>AVERAGE('3 hourly Weather Data'!E177:E180)</f>
        <v>1.925</v>
      </c>
      <c r="L23" s="12">
        <f>AVERAGE('3 hourly Weather Data'!G172:G177)</f>
        <v>0</v>
      </c>
      <c r="M23" s="12">
        <f>AVERAGE('3 hourly Weather Data'!G177:G180)</f>
        <v>2.2250000000000001</v>
      </c>
    </row>
    <row r="24" spans="1:14" x14ac:dyDescent="0.2">
      <c r="A24" s="7">
        <f t="shared" si="1"/>
        <v>45055</v>
      </c>
      <c r="B24" s="2" t="s">
        <v>17</v>
      </c>
      <c r="C24" s="9">
        <v>0.22083333333333333</v>
      </c>
      <c r="D24" s="9">
        <v>0.85833333333333339</v>
      </c>
      <c r="E24" s="9">
        <v>2.9166666666666664E-2</v>
      </c>
      <c r="F24" s="9">
        <v>0.30694444444444441</v>
      </c>
      <c r="G24" s="10">
        <v>0.86</v>
      </c>
      <c r="H24" s="12">
        <f>AVERAGE('3 hourly Weather Data'!D180:D185)</f>
        <v>14.5</v>
      </c>
      <c r="I24" s="12">
        <f>AVERAGE('3 hourly Weather Data'!D185:D188)</f>
        <v>11.125</v>
      </c>
      <c r="J24" s="12">
        <f>AVERAGE('3 hourly Weather Data'!E180:E185)</f>
        <v>2.4</v>
      </c>
      <c r="K24" s="12">
        <f>AVERAGE('3 hourly Weather Data'!E185:E188)</f>
        <v>1.7749999999999999</v>
      </c>
      <c r="L24" s="12">
        <f>AVERAGE('3 hourly Weather Data'!G180:G185)</f>
        <v>0.68333333333333324</v>
      </c>
      <c r="M24" s="12">
        <f>AVERAGE('3 hourly Weather Data'!G185:G188)</f>
        <v>0.84999999999999987</v>
      </c>
    </row>
    <row r="25" spans="1:14" x14ac:dyDescent="0.2">
      <c r="A25" s="7">
        <f t="shared" si="1"/>
        <v>45056</v>
      </c>
      <c r="B25" s="2" t="s">
        <v>17</v>
      </c>
      <c r="C25" s="9">
        <v>0.22013888888888888</v>
      </c>
      <c r="D25" s="9">
        <v>0.85902777777777783</v>
      </c>
      <c r="E25" s="9">
        <v>7.0833333333333331E-2</v>
      </c>
      <c r="F25" s="9">
        <v>0.35555555555555557</v>
      </c>
      <c r="G25" s="10">
        <v>0.76700000000000002</v>
      </c>
      <c r="H25" s="12">
        <f>AVERAGE('3 hourly Weather Data'!D188:D193)</f>
        <v>13.583333333333334</v>
      </c>
      <c r="I25" s="12">
        <f>AVERAGE('3 hourly Weather Data'!D193:D196)</f>
        <v>10.65</v>
      </c>
      <c r="J25" s="12">
        <f>AVERAGE('3 hourly Weather Data'!E188:E193)</f>
        <v>3.25</v>
      </c>
      <c r="K25" s="12">
        <f>AVERAGE('3 hourly Weather Data'!E193:E196)</f>
        <v>0.625</v>
      </c>
      <c r="L25" s="12">
        <f>AVERAGE('3 hourly Weather Data'!G188:G193)</f>
        <v>0.83333333333333337</v>
      </c>
      <c r="M25" s="12">
        <f>AVERAGE('3 hourly Weather Data'!G193:G196)</f>
        <v>1.2</v>
      </c>
    </row>
    <row r="26" spans="1:14" x14ac:dyDescent="0.2">
      <c r="A26" s="7">
        <f t="shared" si="1"/>
        <v>45057</v>
      </c>
      <c r="B26" s="2" t="s">
        <v>17</v>
      </c>
      <c r="C26" s="9">
        <v>0.21875</v>
      </c>
      <c r="D26" s="9">
        <v>0.86041666666666661</v>
      </c>
      <c r="E26" s="9">
        <v>0.10069444444444443</v>
      </c>
      <c r="F26" s="9">
        <v>0.41388888888888892</v>
      </c>
      <c r="G26" s="10">
        <v>0.65900000000000003</v>
      </c>
      <c r="H26" s="12">
        <f>AVERAGE('3 hourly Weather Data'!D196:D201)</f>
        <v>13.816666666666668</v>
      </c>
      <c r="I26" s="12">
        <f>AVERAGE('3 hourly Weather Data'!D201:D204)</f>
        <v>11.324999999999999</v>
      </c>
      <c r="J26" s="12">
        <f>AVERAGE('3 hourly Weather Data'!E196:E201)</f>
        <v>2.8166666666666664</v>
      </c>
      <c r="K26" s="12">
        <f>AVERAGE('3 hourly Weather Data'!E201:E204)</f>
        <v>2.4500000000000002</v>
      </c>
      <c r="L26" s="12">
        <f>AVERAGE('3 hourly Weather Data'!G196:G201)</f>
        <v>9.9999999999999992E-2</v>
      </c>
      <c r="M26" s="12">
        <f>AVERAGE('3 hourly Weather Data'!G201:G204)</f>
        <v>0.15</v>
      </c>
    </row>
    <row r="27" spans="1:14" x14ac:dyDescent="0.2">
      <c r="A27" s="7">
        <f t="shared" si="1"/>
        <v>45058</v>
      </c>
      <c r="B27" s="2" t="s">
        <v>17</v>
      </c>
      <c r="C27" s="9">
        <v>0.21736111111111112</v>
      </c>
      <c r="D27" s="9">
        <v>0.86111111111111116</v>
      </c>
      <c r="E27" s="9">
        <v>0.12152777777777778</v>
      </c>
      <c r="F27" s="9">
        <v>0.47500000000000003</v>
      </c>
      <c r="G27" s="10">
        <v>0.54200000000000004</v>
      </c>
      <c r="H27" s="12">
        <f>AVERAGE('3 hourly Weather Data'!D204:D209)</f>
        <v>11.6</v>
      </c>
      <c r="I27" s="12">
        <f>AVERAGE('3 hourly Weather Data'!D209:D212)</f>
        <v>10.25</v>
      </c>
      <c r="J27" s="12">
        <f>AVERAGE('3 hourly Weather Data'!E204:E209)</f>
        <v>4.8166666666666673</v>
      </c>
      <c r="K27" s="12">
        <f>AVERAGE('3 hourly Weather Data'!E209:E212)</f>
        <v>2.9250000000000003</v>
      </c>
      <c r="L27" s="12">
        <f>AVERAGE('3 hourly Weather Data'!G204:G209)</f>
        <v>4.9999999999999996E-2</v>
      </c>
      <c r="M27" s="12">
        <f>AVERAGE('3 hourly Weather Data'!G209:G212)</f>
        <v>0</v>
      </c>
    </row>
    <row r="28" spans="1:14" x14ac:dyDescent="0.2">
      <c r="A28" s="7">
        <f t="shared" si="1"/>
        <v>45059</v>
      </c>
      <c r="B28" s="2" t="s">
        <v>17</v>
      </c>
      <c r="C28" s="9">
        <v>0.21666666666666667</v>
      </c>
      <c r="D28" s="9">
        <v>0.86249999999999993</v>
      </c>
      <c r="E28" s="9">
        <v>0.1361111111111111</v>
      </c>
      <c r="F28" s="9">
        <v>0.53611111111111109</v>
      </c>
      <c r="G28" s="10">
        <v>0.42199999999999999</v>
      </c>
      <c r="H28" s="12">
        <f>AVERAGE('3 hourly Weather Data'!D212:D217)</f>
        <v>11.283333333333333</v>
      </c>
      <c r="I28" s="12">
        <f>AVERAGE('3 hourly Weather Data'!D217:D220)</f>
        <v>9.75</v>
      </c>
      <c r="J28" s="12">
        <f>AVERAGE('3 hourly Weather Data'!E212:E217)</f>
        <v>3.1666666666666665</v>
      </c>
      <c r="K28" s="12">
        <f>AVERAGE('3 hourly Weather Data'!E217:E220)</f>
        <v>2.4750000000000001</v>
      </c>
      <c r="L28" s="12">
        <f>AVERAGE('3 hourly Weather Data'!G212:G217)</f>
        <v>0</v>
      </c>
      <c r="M28" s="12">
        <f>AVERAGE('3 hourly Weather Data'!G217:G220)</f>
        <v>0</v>
      </c>
    </row>
    <row r="29" spans="1:14" x14ac:dyDescent="0.2">
      <c r="A29" s="7">
        <f t="shared" si="1"/>
        <v>45060</v>
      </c>
      <c r="B29" s="2" t="s">
        <v>17</v>
      </c>
      <c r="C29" s="5">
        <v>0.21527777777777779</v>
      </c>
      <c r="D29" s="9">
        <v>0.86319444444444438</v>
      </c>
      <c r="E29" s="9">
        <v>0.14722222222222223</v>
      </c>
      <c r="F29" s="5">
        <v>0.59583333333333333</v>
      </c>
      <c r="G29" s="10">
        <v>0.309</v>
      </c>
      <c r="H29" s="12">
        <f>AVERAGE('3 hourly Weather Data'!D220:D225)</f>
        <v>14.800000000000002</v>
      </c>
      <c r="I29" s="12">
        <f>AVERAGE('3 hourly Weather Data'!D225:D228)</f>
        <v>14.375</v>
      </c>
      <c r="J29" s="12">
        <f>AVERAGE('3 hourly Weather Data'!E220:E225)</f>
        <v>1.8666666666666665</v>
      </c>
      <c r="K29" s="12">
        <f>AVERAGE('3 hourly Weather Data'!E225:E228)</f>
        <v>3.6500000000000004</v>
      </c>
      <c r="L29" s="12">
        <f>AVERAGE('3 hourly Weather Data'!G220:G225)</f>
        <v>0</v>
      </c>
      <c r="M29" s="12">
        <f>AVERAGE('3 hourly Weather Data'!G225:G228)</f>
        <v>0.6</v>
      </c>
    </row>
    <row r="30" spans="1:14" x14ac:dyDescent="0.2">
      <c r="A30" s="7">
        <f t="shared" si="1"/>
        <v>45061</v>
      </c>
      <c r="B30" s="2" t="s">
        <v>17</v>
      </c>
      <c r="C30" s="5">
        <v>0.21458333333333335</v>
      </c>
      <c r="D30" s="9">
        <v>0.86458333333333337</v>
      </c>
      <c r="E30" s="9">
        <v>0.15625</v>
      </c>
      <c r="F30" s="5">
        <v>0.65347222222222223</v>
      </c>
      <c r="G30" s="10">
        <v>0.20699999999999999</v>
      </c>
      <c r="H30" s="12">
        <f>AVERAGE('3 hourly Weather Data'!D228:D233)</f>
        <v>12.899999999999999</v>
      </c>
      <c r="I30" s="12">
        <f>AVERAGE('3 hourly Weather Data'!D233:D236)</f>
        <v>9.4250000000000007</v>
      </c>
      <c r="J30" s="12">
        <f>AVERAGE('3 hourly Weather Data'!E228:E233)</f>
        <v>5.2</v>
      </c>
      <c r="K30" s="12">
        <f>AVERAGE('3 hourly Weather Data'!E233:E236)</f>
        <v>1.1000000000000001</v>
      </c>
      <c r="L30" s="12">
        <f>AVERAGE('3 hourly Weather Data'!G228:G233)</f>
        <v>0.41666666666666669</v>
      </c>
      <c r="M30" s="12">
        <f>AVERAGE('3 hourly Weather Data'!G233:G236)</f>
        <v>0</v>
      </c>
    </row>
    <row r="31" spans="1:14" x14ac:dyDescent="0.2">
      <c r="A31" s="7">
        <f t="shared" si="1"/>
        <v>45062</v>
      </c>
      <c r="B31" s="2" t="s">
        <v>17</v>
      </c>
      <c r="C31" s="5">
        <v>0.21319444444444444</v>
      </c>
      <c r="D31" s="9">
        <v>0.8652777777777777</v>
      </c>
      <c r="E31" s="9">
        <v>0.16527777777777777</v>
      </c>
      <c r="F31" s="5">
        <v>0.7104166666666667</v>
      </c>
      <c r="G31" s="10">
        <v>0.121</v>
      </c>
      <c r="H31" s="12">
        <f>AVERAGE('3 hourly Weather Data'!D236:D241)</f>
        <v>13.6</v>
      </c>
      <c r="I31" s="12">
        <f>AVERAGE('3 hourly Weather Data'!D241:D244)</f>
        <v>12.950000000000001</v>
      </c>
      <c r="J31" s="12">
        <f>AVERAGE('3 hourly Weather Data'!E236:E241)</f>
        <v>1.6833333333333336</v>
      </c>
      <c r="K31" s="12">
        <f>AVERAGE('3 hourly Weather Data'!E241:E244)</f>
        <v>0.8</v>
      </c>
      <c r="L31" s="12">
        <f>AVERAGE('3 hourly Weather Data'!G236:G241)</f>
        <v>0</v>
      </c>
      <c r="M31" s="12">
        <f>AVERAGE('3 hourly Weather Data'!G241:G244)</f>
        <v>0</v>
      </c>
    </row>
    <row r="32" spans="1:14" x14ac:dyDescent="0.2">
      <c r="A32" s="2">
        <v>45066</v>
      </c>
      <c r="B32" s="2" t="s">
        <v>17</v>
      </c>
      <c r="H32" s="12"/>
      <c r="I32" s="12">
        <f>AVERAGE('3 hourly Weather Data'!D271:D276)</f>
        <v>13.649999999999999</v>
      </c>
      <c r="K32" s="12">
        <f>AVERAGE('3 hourly Weather Data'!E271:E276)</f>
        <v>2.9000000000000004</v>
      </c>
      <c r="L32" s="12"/>
      <c r="M32" s="12">
        <f>AVERAGE('3 hourly Weather Data'!G271:G276)</f>
        <v>0</v>
      </c>
      <c r="N32" t="s">
        <v>118</v>
      </c>
    </row>
    <row r="33" spans="1:14" x14ac:dyDescent="0.2">
      <c r="A33" s="2">
        <v>45069</v>
      </c>
      <c r="B33" t="s">
        <v>27</v>
      </c>
      <c r="I33" s="12">
        <f>AVERAGE('3 hourly Weather Data'!D277:D282)</f>
        <v>11.866666666666667</v>
      </c>
      <c r="K33" s="12">
        <f>AVERAGE('3 hourly Weather Data'!E277:E282)</f>
        <v>0.16666666666666666</v>
      </c>
      <c r="M33" s="12">
        <f>AVERAGE('3 hourly Weather Data'!G277:G282)</f>
        <v>0</v>
      </c>
      <c r="N33" t="s">
        <v>118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8FCB-49F7-4C02-B31F-75B5C6310A6D}">
  <dimension ref="A1:L1032210"/>
  <sheetViews>
    <sheetView topLeftCell="A10" workbookViewId="0">
      <selection activeCell="A36" sqref="A36"/>
    </sheetView>
  </sheetViews>
  <sheetFormatPr baseColWidth="10" defaultColWidth="8.83203125" defaultRowHeight="15" x14ac:dyDescent="0.2"/>
  <cols>
    <col min="1" max="1" width="27.33203125" bestFit="1" customWidth="1"/>
  </cols>
  <sheetData>
    <row r="1" spans="1:12" x14ac:dyDescent="0.2">
      <c r="A1" s="1" t="s">
        <v>0</v>
      </c>
      <c r="B1" s="1" t="s">
        <v>119</v>
      </c>
    </row>
    <row r="2" spans="1:12" x14ac:dyDescent="0.2">
      <c r="A2" s="1" t="s">
        <v>1</v>
      </c>
      <c r="B2" s="1" t="s">
        <v>120</v>
      </c>
    </row>
    <row r="3" spans="1:12" x14ac:dyDescent="0.2">
      <c r="A3" s="1" t="s">
        <v>2</v>
      </c>
      <c r="B3" s="1" t="s">
        <v>121</v>
      </c>
    </row>
    <row r="4" spans="1:12" x14ac:dyDescent="0.2">
      <c r="A4" s="1" t="s">
        <v>3</v>
      </c>
      <c r="B4" s="1" t="s">
        <v>122</v>
      </c>
    </row>
    <row r="5" spans="1:12" x14ac:dyDescent="0.2">
      <c r="A5" s="1" t="s">
        <v>4</v>
      </c>
      <c r="B5" s="1" t="s">
        <v>123</v>
      </c>
    </row>
    <row r="6" spans="1:12" x14ac:dyDescent="0.2">
      <c r="A6" s="1" t="s">
        <v>5</v>
      </c>
      <c r="B6" s="1" t="s">
        <v>124</v>
      </c>
    </row>
    <row r="7" spans="1:12" x14ac:dyDescent="0.2">
      <c r="A7" s="1" t="s">
        <v>6</v>
      </c>
      <c r="B7" s="1" t="s">
        <v>125</v>
      </c>
    </row>
    <row r="8" spans="1:12" x14ac:dyDescent="0.2">
      <c r="A8" s="1" t="s">
        <v>7</v>
      </c>
      <c r="B8" s="1" t="s">
        <v>126</v>
      </c>
    </row>
    <row r="9" spans="1:12" x14ac:dyDescent="0.2">
      <c r="A9" s="8" t="s">
        <v>8</v>
      </c>
      <c r="B9" s="8" t="s">
        <v>127</v>
      </c>
      <c r="C9" s="8"/>
      <c r="D9" s="8"/>
      <c r="E9" s="8"/>
      <c r="F9" s="8"/>
      <c r="G9" s="8"/>
      <c r="H9" s="8"/>
      <c r="I9" s="8"/>
      <c r="J9" s="8"/>
      <c r="K9" s="8"/>
      <c r="L9" s="8"/>
    </row>
    <row r="10" spans="1:12" x14ac:dyDescent="0.2">
      <c r="A10" s="8" t="s">
        <v>9</v>
      </c>
      <c r="B10" s="8" t="s">
        <v>128</v>
      </c>
      <c r="C10" s="8"/>
      <c r="D10" s="8"/>
      <c r="E10" s="8"/>
      <c r="F10" s="8"/>
      <c r="G10" s="8"/>
      <c r="H10" s="8"/>
      <c r="I10" s="8"/>
      <c r="J10" s="8"/>
      <c r="K10" s="8"/>
      <c r="L10" s="8"/>
    </row>
    <row r="11" spans="1:12" x14ac:dyDescent="0.2">
      <c r="A11" s="8" t="s">
        <v>10</v>
      </c>
      <c r="B11" s="8" t="s">
        <v>129</v>
      </c>
      <c r="C11" s="8"/>
      <c r="D11" s="8"/>
      <c r="E11" s="8"/>
      <c r="F11" s="8"/>
      <c r="G11" s="8"/>
      <c r="H11" s="8"/>
      <c r="I11" s="8"/>
      <c r="J11" s="8"/>
      <c r="K11" s="8"/>
      <c r="L11" s="8"/>
    </row>
    <row r="12" spans="1:12" x14ac:dyDescent="0.2">
      <c r="A12" s="8" t="s">
        <v>11</v>
      </c>
      <c r="B12" s="8" t="s">
        <v>130</v>
      </c>
      <c r="C12" s="8"/>
      <c r="D12" s="8"/>
      <c r="E12" s="8"/>
      <c r="F12" s="8"/>
      <c r="G12" s="8"/>
      <c r="H12" s="8"/>
      <c r="I12" s="8"/>
      <c r="J12" s="8"/>
      <c r="K12" s="8"/>
      <c r="L12" s="8"/>
    </row>
    <row r="13" spans="1:12" x14ac:dyDescent="0.2">
      <c r="A13" s="8" t="s">
        <v>12</v>
      </c>
      <c r="B13" s="8" t="s">
        <v>131</v>
      </c>
      <c r="C13" s="8"/>
      <c r="D13" s="8"/>
      <c r="E13" s="8"/>
      <c r="F13" s="8"/>
      <c r="G13" s="8"/>
      <c r="H13" s="8"/>
      <c r="I13" s="8"/>
      <c r="J13" s="8"/>
      <c r="K13" s="8"/>
      <c r="L13" s="8"/>
    </row>
    <row r="14" spans="1:12" x14ac:dyDescent="0.2">
      <c r="A14" s="8" t="s">
        <v>13</v>
      </c>
      <c r="B14" s="8" t="s">
        <v>132</v>
      </c>
      <c r="C14" s="8"/>
      <c r="D14" s="8"/>
      <c r="E14" s="8"/>
      <c r="F14" s="8"/>
      <c r="G14" s="8"/>
      <c r="H14" s="8"/>
      <c r="I14" s="8"/>
      <c r="J14" s="8"/>
      <c r="K14" s="8"/>
      <c r="L14" s="8"/>
    </row>
    <row r="15" spans="1:12" x14ac:dyDescent="0.2">
      <c r="A15" s="8" t="s">
        <v>14</v>
      </c>
      <c r="B15" s="8" t="s">
        <v>133</v>
      </c>
      <c r="C15" s="8"/>
      <c r="D15" s="8"/>
      <c r="E15" s="8"/>
      <c r="F15" s="8"/>
      <c r="G15" s="8"/>
      <c r="H15" s="8"/>
      <c r="I15" s="8"/>
      <c r="J15" s="8"/>
      <c r="K15" s="8"/>
      <c r="L15" s="8"/>
    </row>
    <row r="16" spans="1:12" x14ac:dyDescent="0.2">
      <c r="A16" s="8" t="s">
        <v>15</v>
      </c>
      <c r="B16" s="8" t="s">
        <v>134</v>
      </c>
      <c r="C16" s="8"/>
      <c r="D16" s="8"/>
      <c r="E16" s="8"/>
      <c r="F16" s="8"/>
      <c r="G16" s="8"/>
      <c r="H16" s="8"/>
      <c r="I16" s="8"/>
      <c r="J16" s="8"/>
      <c r="K16" s="8"/>
      <c r="L16" s="8"/>
    </row>
    <row r="17" spans="1:2" x14ac:dyDescent="0.2">
      <c r="A17" s="1" t="s">
        <v>42</v>
      </c>
      <c r="B17" s="1" t="s">
        <v>135</v>
      </c>
    </row>
    <row r="18" spans="1:2" x14ac:dyDescent="0.2">
      <c r="A18" s="1" t="s">
        <v>43</v>
      </c>
      <c r="B18" s="1" t="s">
        <v>136</v>
      </c>
    </row>
    <row r="19" spans="1:2" x14ac:dyDescent="0.2">
      <c r="A19" s="1" t="s">
        <v>45</v>
      </c>
      <c r="B19" s="1" t="s">
        <v>137</v>
      </c>
    </row>
    <row r="20" spans="1:2" x14ac:dyDescent="0.2">
      <c r="A20" s="1" t="s">
        <v>44</v>
      </c>
      <c r="B20" s="1" t="s">
        <v>138</v>
      </c>
    </row>
    <row r="21" spans="1:2" x14ac:dyDescent="0.2">
      <c r="A21" s="1" t="s">
        <v>46</v>
      </c>
      <c r="B21" s="1" t="s">
        <v>139</v>
      </c>
    </row>
    <row r="22" spans="1:2" x14ac:dyDescent="0.2">
      <c r="A22" s="1" t="s">
        <v>77</v>
      </c>
      <c r="B22" s="1" t="s">
        <v>140</v>
      </c>
    </row>
    <row r="23" spans="1:2" x14ac:dyDescent="0.2">
      <c r="A23" s="1" t="s">
        <v>78</v>
      </c>
      <c r="B23" s="1" t="s">
        <v>141</v>
      </c>
    </row>
    <row r="24" spans="1:2" x14ac:dyDescent="0.2">
      <c r="A24" s="1" t="s">
        <v>142</v>
      </c>
      <c r="B24" s="1" t="s">
        <v>143</v>
      </c>
    </row>
    <row r="25" spans="1:2" x14ac:dyDescent="0.2">
      <c r="A25" s="1" t="s">
        <v>144</v>
      </c>
      <c r="B25" s="1" t="s">
        <v>145</v>
      </c>
    </row>
    <row r="26" spans="1:2" x14ac:dyDescent="0.2">
      <c r="A26" s="1" t="s">
        <v>146</v>
      </c>
      <c r="B26" s="1" t="s">
        <v>147</v>
      </c>
    </row>
    <row r="27" spans="1:2" x14ac:dyDescent="0.2">
      <c r="A27" s="1" t="s">
        <v>148</v>
      </c>
      <c r="B27" s="1" t="s">
        <v>149</v>
      </c>
    </row>
    <row r="28" spans="1:2" x14ac:dyDescent="0.2">
      <c r="A28" s="1" t="s">
        <v>150</v>
      </c>
      <c r="B28" s="1" t="s">
        <v>151</v>
      </c>
    </row>
    <row r="29" spans="1:2" x14ac:dyDescent="0.2">
      <c r="A29" s="1" t="s">
        <v>152</v>
      </c>
      <c r="B29" s="1" t="s">
        <v>153</v>
      </c>
    </row>
    <row r="30" spans="1:2" x14ac:dyDescent="0.2">
      <c r="A30" s="1" t="s">
        <v>154</v>
      </c>
      <c r="B30" s="1" t="s">
        <v>155</v>
      </c>
    </row>
    <row r="31" spans="1:2" x14ac:dyDescent="0.2">
      <c r="A31" s="1" t="s">
        <v>156</v>
      </c>
      <c r="B31" s="1" t="s">
        <v>157</v>
      </c>
    </row>
    <row r="32" spans="1:2" x14ac:dyDescent="0.2">
      <c r="A32" s="1" t="s">
        <v>158</v>
      </c>
      <c r="B32" s="1" t="s">
        <v>159</v>
      </c>
    </row>
    <row r="33" spans="1:2" x14ac:dyDescent="0.2">
      <c r="A33" s="1" t="s">
        <v>160</v>
      </c>
      <c r="B33" s="1" t="s">
        <v>161</v>
      </c>
    </row>
    <row r="34" spans="1:2" x14ac:dyDescent="0.2">
      <c r="A34" s="1" t="s">
        <v>162</v>
      </c>
      <c r="B34" s="1" t="s">
        <v>163</v>
      </c>
    </row>
    <row r="35" spans="1:2" x14ac:dyDescent="0.2">
      <c r="A35" s="1" t="s">
        <v>108</v>
      </c>
      <c r="B35" s="1" t="s">
        <v>164</v>
      </c>
    </row>
    <row r="36" spans="1:2" x14ac:dyDescent="0.2">
      <c r="A36" s="1" t="s">
        <v>107</v>
      </c>
      <c r="B36" s="1" t="s">
        <v>165</v>
      </c>
    </row>
    <row r="37" spans="1:2" x14ac:dyDescent="0.2">
      <c r="A37" s="1" t="s">
        <v>109</v>
      </c>
      <c r="B37" s="1" t="s">
        <v>166</v>
      </c>
    </row>
    <row r="38" spans="1:2" x14ac:dyDescent="0.2">
      <c r="A38" s="1" t="s">
        <v>110</v>
      </c>
      <c r="B38" s="1" t="s">
        <v>167</v>
      </c>
    </row>
    <row r="39" spans="1:2" x14ac:dyDescent="0.2">
      <c r="A39" s="1" t="s">
        <v>168</v>
      </c>
      <c r="B39" s="1" t="s">
        <v>169</v>
      </c>
    </row>
    <row r="40" spans="1:2" x14ac:dyDescent="0.2">
      <c r="A40" s="1" t="s">
        <v>16</v>
      </c>
      <c r="B40" s="1"/>
    </row>
    <row r="41" spans="1:2" x14ac:dyDescent="0.2">
      <c r="B41" s="11" t="s">
        <v>170</v>
      </c>
    </row>
    <row r="42" spans="1:2" x14ac:dyDescent="0.2">
      <c r="B42" s="11" t="s">
        <v>171</v>
      </c>
    </row>
    <row r="16385" spans="1:1" x14ac:dyDescent="0.2">
      <c r="A16385" t="s">
        <v>0</v>
      </c>
    </row>
    <row r="16386" spans="1:1" x14ac:dyDescent="0.2">
      <c r="A16386" t="s">
        <v>1</v>
      </c>
    </row>
    <row r="16387" spans="1:1" x14ac:dyDescent="0.2">
      <c r="A16387" t="s">
        <v>2</v>
      </c>
    </row>
    <row r="16388" spans="1:1" x14ac:dyDescent="0.2">
      <c r="A16388" t="s">
        <v>3</v>
      </c>
    </row>
    <row r="16389" spans="1:1" x14ac:dyDescent="0.2">
      <c r="A16389" t="s">
        <v>5</v>
      </c>
    </row>
    <row r="16390" spans="1:1" x14ac:dyDescent="0.2">
      <c r="A16390" t="s">
        <v>6</v>
      </c>
    </row>
    <row r="16391" spans="1:1" x14ac:dyDescent="0.2">
      <c r="A16391" t="s">
        <v>172</v>
      </c>
    </row>
    <row r="16392" spans="1:1" x14ac:dyDescent="0.2">
      <c r="A16392" t="s">
        <v>173</v>
      </c>
    </row>
    <row r="16393" spans="1:1" x14ac:dyDescent="0.2">
      <c r="A16393" t="s">
        <v>174</v>
      </c>
    </row>
    <row r="16394" spans="1:1" x14ac:dyDescent="0.2">
      <c r="A16394" t="s">
        <v>175</v>
      </c>
    </row>
    <row r="16395" spans="1:1" x14ac:dyDescent="0.2">
      <c r="A16395" t="s">
        <v>176</v>
      </c>
    </row>
    <row r="16396" spans="1:1" x14ac:dyDescent="0.2">
      <c r="A16396" t="s">
        <v>177</v>
      </c>
    </row>
    <row r="16397" spans="1:1" x14ac:dyDescent="0.2">
      <c r="A16397" t="s">
        <v>178</v>
      </c>
    </row>
    <row r="16398" spans="1:1" x14ac:dyDescent="0.2">
      <c r="A16398" t="s">
        <v>179</v>
      </c>
    </row>
    <row r="16399" spans="1:1" x14ac:dyDescent="0.2">
      <c r="A16399" t="s">
        <v>180</v>
      </c>
    </row>
    <row r="16400" spans="1:1" x14ac:dyDescent="0.2">
      <c r="A16400" t="s">
        <v>99</v>
      </c>
    </row>
    <row r="16401" spans="1:1" x14ac:dyDescent="0.2">
      <c r="A16401" t="s">
        <v>181</v>
      </c>
    </row>
    <row r="16402" spans="1:1" x14ac:dyDescent="0.2">
      <c r="A16402" t="s">
        <v>16</v>
      </c>
    </row>
    <row r="32769" spans="1:1" x14ac:dyDescent="0.2">
      <c r="A32769" t="s">
        <v>0</v>
      </c>
    </row>
    <row r="32770" spans="1:1" x14ac:dyDescent="0.2">
      <c r="A32770" t="s">
        <v>1</v>
      </c>
    </row>
    <row r="32771" spans="1:1" x14ac:dyDescent="0.2">
      <c r="A32771" t="s">
        <v>2</v>
      </c>
    </row>
    <row r="32772" spans="1:1" x14ac:dyDescent="0.2">
      <c r="A32772" t="s">
        <v>3</v>
      </c>
    </row>
    <row r="32773" spans="1:1" x14ac:dyDescent="0.2">
      <c r="A32773" t="s">
        <v>5</v>
      </c>
    </row>
    <row r="32774" spans="1:1" x14ac:dyDescent="0.2">
      <c r="A32774" t="s">
        <v>6</v>
      </c>
    </row>
    <row r="32775" spans="1:1" x14ac:dyDescent="0.2">
      <c r="A32775" t="s">
        <v>172</v>
      </c>
    </row>
    <row r="32776" spans="1:1" x14ac:dyDescent="0.2">
      <c r="A32776" t="s">
        <v>173</v>
      </c>
    </row>
    <row r="32777" spans="1:1" x14ac:dyDescent="0.2">
      <c r="A32777" t="s">
        <v>174</v>
      </c>
    </row>
    <row r="32778" spans="1:1" x14ac:dyDescent="0.2">
      <c r="A32778" t="s">
        <v>175</v>
      </c>
    </row>
    <row r="32779" spans="1:1" x14ac:dyDescent="0.2">
      <c r="A32779" t="s">
        <v>176</v>
      </c>
    </row>
    <row r="32780" spans="1:1" x14ac:dyDescent="0.2">
      <c r="A32780" t="s">
        <v>177</v>
      </c>
    </row>
    <row r="32781" spans="1:1" x14ac:dyDescent="0.2">
      <c r="A32781" t="s">
        <v>178</v>
      </c>
    </row>
    <row r="32782" spans="1:1" x14ac:dyDescent="0.2">
      <c r="A32782" t="s">
        <v>179</v>
      </c>
    </row>
    <row r="32783" spans="1:1" x14ac:dyDescent="0.2">
      <c r="A32783" t="s">
        <v>180</v>
      </c>
    </row>
    <row r="32784" spans="1:1" x14ac:dyDescent="0.2">
      <c r="A32784" t="s">
        <v>99</v>
      </c>
    </row>
    <row r="32785" spans="1:1" x14ac:dyDescent="0.2">
      <c r="A32785" t="s">
        <v>181</v>
      </c>
    </row>
    <row r="32786" spans="1:1" x14ac:dyDescent="0.2">
      <c r="A32786" t="s">
        <v>16</v>
      </c>
    </row>
    <row r="49153" spans="1:1" x14ac:dyDescent="0.2">
      <c r="A49153" t="s">
        <v>0</v>
      </c>
    </row>
    <row r="49154" spans="1:1" x14ac:dyDescent="0.2">
      <c r="A49154" t="s">
        <v>1</v>
      </c>
    </row>
    <row r="49155" spans="1:1" x14ac:dyDescent="0.2">
      <c r="A49155" t="s">
        <v>2</v>
      </c>
    </row>
    <row r="49156" spans="1:1" x14ac:dyDescent="0.2">
      <c r="A49156" t="s">
        <v>3</v>
      </c>
    </row>
    <row r="49157" spans="1:1" x14ac:dyDescent="0.2">
      <c r="A49157" t="s">
        <v>5</v>
      </c>
    </row>
    <row r="49158" spans="1:1" x14ac:dyDescent="0.2">
      <c r="A49158" t="s">
        <v>6</v>
      </c>
    </row>
    <row r="49159" spans="1:1" x14ac:dyDescent="0.2">
      <c r="A49159" t="s">
        <v>172</v>
      </c>
    </row>
    <row r="49160" spans="1:1" x14ac:dyDescent="0.2">
      <c r="A49160" t="s">
        <v>173</v>
      </c>
    </row>
    <row r="49161" spans="1:1" x14ac:dyDescent="0.2">
      <c r="A49161" t="s">
        <v>174</v>
      </c>
    </row>
    <row r="49162" spans="1:1" x14ac:dyDescent="0.2">
      <c r="A49162" t="s">
        <v>175</v>
      </c>
    </row>
    <row r="49163" spans="1:1" x14ac:dyDescent="0.2">
      <c r="A49163" t="s">
        <v>176</v>
      </c>
    </row>
    <row r="49164" spans="1:1" x14ac:dyDescent="0.2">
      <c r="A49164" t="s">
        <v>177</v>
      </c>
    </row>
    <row r="49165" spans="1:1" x14ac:dyDescent="0.2">
      <c r="A49165" t="s">
        <v>178</v>
      </c>
    </row>
    <row r="49166" spans="1:1" x14ac:dyDescent="0.2">
      <c r="A49166" t="s">
        <v>179</v>
      </c>
    </row>
    <row r="49167" spans="1:1" x14ac:dyDescent="0.2">
      <c r="A49167" t="s">
        <v>180</v>
      </c>
    </row>
    <row r="49168" spans="1:1" x14ac:dyDescent="0.2">
      <c r="A49168" t="s">
        <v>99</v>
      </c>
    </row>
    <row r="49169" spans="1:1" x14ac:dyDescent="0.2">
      <c r="A49169" t="s">
        <v>181</v>
      </c>
    </row>
    <row r="49170" spans="1:1" x14ac:dyDescent="0.2">
      <c r="A49170" t="s">
        <v>16</v>
      </c>
    </row>
    <row r="65537" spans="1:1" x14ac:dyDescent="0.2">
      <c r="A65537" t="s">
        <v>0</v>
      </c>
    </row>
    <row r="65538" spans="1:1" x14ac:dyDescent="0.2">
      <c r="A65538" t="s">
        <v>1</v>
      </c>
    </row>
    <row r="65539" spans="1:1" x14ac:dyDescent="0.2">
      <c r="A65539" t="s">
        <v>2</v>
      </c>
    </row>
    <row r="65540" spans="1:1" x14ac:dyDescent="0.2">
      <c r="A65540" t="s">
        <v>3</v>
      </c>
    </row>
    <row r="65541" spans="1:1" x14ac:dyDescent="0.2">
      <c r="A65541" t="s">
        <v>5</v>
      </c>
    </row>
    <row r="65542" spans="1:1" x14ac:dyDescent="0.2">
      <c r="A65542" t="s">
        <v>6</v>
      </c>
    </row>
    <row r="65543" spans="1:1" x14ac:dyDescent="0.2">
      <c r="A65543" t="s">
        <v>172</v>
      </c>
    </row>
    <row r="65544" spans="1:1" x14ac:dyDescent="0.2">
      <c r="A65544" t="s">
        <v>173</v>
      </c>
    </row>
    <row r="65545" spans="1:1" x14ac:dyDescent="0.2">
      <c r="A65545" t="s">
        <v>174</v>
      </c>
    </row>
    <row r="65546" spans="1:1" x14ac:dyDescent="0.2">
      <c r="A65546" t="s">
        <v>175</v>
      </c>
    </row>
    <row r="65547" spans="1:1" x14ac:dyDescent="0.2">
      <c r="A65547" t="s">
        <v>176</v>
      </c>
    </row>
    <row r="65548" spans="1:1" x14ac:dyDescent="0.2">
      <c r="A65548" t="s">
        <v>177</v>
      </c>
    </row>
    <row r="65549" spans="1:1" x14ac:dyDescent="0.2">
      <c r="A65549" t="s">
        <v>178</v>
      </c>
    </row>
    <row r="65550" spans="1:1" x14ac:dyDescent="0.2">
      <c r="A65550" t="s">
        <v>179</v>
      </c>
    </row>
    <row r="65551" spans="1:1" x14ac:dyDescent="0.2">
      <c r="A65551" t="s">
        <v>180</v>
      </c>
    </row>
    <row r="65552" spans="1:1" x14ac:dyDescent="0.2">
      <c r="A65552" t="s">
        <v>99</v>
      </c>
    </row>
    <row r="65553" spans="1:1" x14ac:dyDescent="0.2">
      <c r="A65553" t="s">
        <v>181</v>
      </c>
    </row>
    <row r="65554" spans="1:1" x14ac:dyDescent="0.2">
      <c r="A65554" t="s">
        <v>16</v>
      </c>
    </row>
    <row r="81921" spans="1:1" x14ac:dyDescent="0.2">
      <c r="A81921" t="s">
        <v>0</v>
      </c>
    </row>
    <row r="81922" spans="1:1" x14ac:dyDescent="0.2">
      <c r="A81922" t="s">
        <v>1</v>
      </c>
    </row>
    <row r="81923" spans="1:1" x14ac:dyDescent="0.2">
      <c r="A81923" t="s">
        <v>2</v>
      </c>
    </row>
    <row r="81924" spans="1:1" x14ac:dyDescent="0.2">
      <c r="A81924" t="s">
        <v>3</v>
      </c>
    </row>
    <row r="81925" spans="1:1" x14ac:dyDescent="0.2">
      <c r="A81925" t="s">
        <v>5</v>
      </c>
    </row>
    <row r="81926" spans="1:1" x14ac:dyDescent="0.2">
      <c r="A81926" t="s">
        <v>6</v>
      </c>
    </row>
    <row r="81927" spans="1:1" x14ac:dyDescent="0.2">
      <c r="A81927" t="s">
        <v>172</v>
      </c>
    </row>
    <row r="81928" spans="1:1" x14ac:dyDescent="0.2">
      <c r="A81928" t="s">
        <v>173</v>
      </c>
    </row>
    <row r="81929" spans="1:1" x14ac:dyDescent="0.2">
      <c r="A81929" t="s">
        <v>174</v>
      </c>
    </row>
    <row r="81930" spans="1:1" x14ac:dyDescent="0.2">
      <c r="A81930" t="s">
        <v>175</v>
      </c>
    </row>
    <row r="81931" spans="1:1" x14ac:dyDescent="0.2">
      <c r="A81931" t="s">
        <v>176</v>
      </c>
    </row>
    <row r="81932" spans="1:1" x14ac:dyDescent="0.2">
      <c r="A81932" t="s">
        <v>177</v>
      </c>
    </row>
    <row r="81933" spans="1:1" x14ac:dyDescent="0.2">
      <c r="A81933" t="s">
        <v>178</v>
      </c>
    </row>
    <row r="81934" spans="1:1" x14ac:dyDescent="0.2">
      <c r="A81934" t="s">
        <v>179</v>
      </c>
    </row>
    <row r="81935" spans="1:1" x14ac:dyDescent="0.2">
      <c r="A81935" t="s">
        <v>180</v>
      </c>
    </row>
    <row r="81936" spans="1:1" x14ac:dyDescent="0.2">
      <c r="A81936" t="s">
        <v>99</v>
      </c>
    </row>
    <row r="81937" spans="1:1" x14ac:dyDescent="0.2">
      <c r="A81937" t="s">
        <v>181</v>
      </c>
    </row>
    <row r="81938" spans="1:1" x14ac:dyDescent="0.2">
      <c r="A81938" t="s">
        <v>16</v>
      </c>
    </row>
    <row r="98305" spans="1:1" x14ac:dyDescent="0.2">
      <c r="A98305" t="s">
        <v>0</v>
      </c>
    </row>
    <row r="98306" spans="1:1" x14ac:dyDescent="0.2">
      <c r="A98306" t="s">
        <v>1</v>
      </c>
    </row>
    <row r="98307" spans="1:1" x14ac:dyDescent="0.2">
      <c r="A98307" t="s">
        <v>2</v>
      </c>
    </row>
    <row r="98308" spans="1:1" x14ac:dyDescent="0.2">
      <c r="A98308" t="s">
        <v>3</v>
      </c>
    </row>
    <row r="98309" spans="1:1" x14ac:dyDescent="0.2">
      <c r="A98309" t="s">
        <v>5</v>
      </c>
    </row>
    <row r="98310" spans="1:1" x14ac:dyDescent="0.2">
      <c r="A98310" t="s">
        <v>6</v>
      </c>
    </row>
    <row r="98311" spans="1:1" x14ac:dyDescent="0.2">
      <c r="A98311" t="s">
        <v>172</v>
      </c>
    </row>
    <row r="98312" spans="1:1" x14ac:dyDescent="0.2">
      <c r="A98312" t="s">
        <v>173</v>
      </c>
    </row>
    <row r="98313" spans="1:1" x14ac:dyDescent="0.2">
      <c r="A98313" t="s">
        <v>174</v>
      </c>
    </row>
    <row r="98314" spans="1:1" x14ac:dyDescent="0.2">
      <c r="A98314" t="s">
        <v>175</v>
      </c>
    </row>
    <row r="98315" spans="1:1" x14ac:dyDescent="0.2">
      <c r="A98315" t="s">
        <v>176</v>
      </c>
    </row>
    <row r="98316" spans="1:1" x14ac:dyDescent="0.2">
      <c r="A98316" t="s">
        <v>177</v>
      </c>
    </row>
    <row r="98317" spans="1:1" x14ac:dyDescent="0.2">
      <c r="A98317" t="s">
        <v>178</v>
      </c>
    </row>
    <row r="98318" spans="1:1" x14ac:dyDescent="0.2">
      <c r="A98318" t="s">
        <v>179</v>
      </c>
    </row>
    <row r="98319" spans="1:1" x14ac:dyDescent="0.2">
      <c r="A98319" t="s">
        <v>180</v>
      </c>
    </row>
    <row r="98320" spans="1:1" x14ac:dyDescent="0.2">
      <c r="A98320" t="s">
        <v>99</v>
      </c>
    </row>
    <row r="98321" spans="1:1" x14ac:dyDescent="0.2">
      <c r="A98321" t="s">
        <v>181</v>
      </c>
    </row>
    <row r="98322" spans="1:1" x14ac:dyDescent="0.2">
      <c r="A98322" t="s">
        <v>16</v>
      </c>
    </row>
    <row r="114689" spans="1:1" x14ac:dyDescent="0.2">
      <c r="A114689" t="s">
        <v>0</v>
      </c>
    </row>
    <row r="114690" spans="1:1" x14ac:dyDescent="0.2">
      <c r="A114690" t="s">
        <v>1</v>
      </c>
    </row>
    <row r="114691" spans="1:1" x14ac:dyDescent="0.2">
      <c r="A114691" t="s">
        <v>2</v>
      </c>
    </row>
    <row r="114692" spans="1:1" x14ac:dyDescent="0.2">
      <c r="A114692" t="s">
        <v>3</v>
      </c>
    </row>
    <row r="114693" spans="1:1" x14ac:dyDescent="0.2">
      <c r="A114693" t="s">
        <v>5</v>
      </c>
    </row>
    <row r="114694" spans="1:1" x14ac:dyDescent="0.2">
      <c r="A114694" t="s">
        <v>6</v>
      </c>
    </row>
    <row r="114695" spans="1:1" x14ac:dyDescent="0.2">
      <c r="A114695" t="s">
        <v>172</v>
      </c>
    </row>
    <row r="114696" spans="1:1" x14ac:dyDescent="0.2">
      <c r="A114696" t="s">
        <v>173</v>
      </c>
    </row>
    <row r="114697" spans="1:1" x14ac:dyDescent="0.2">
      <c r="A114697" t="s">
        <v>174</v>
      </c>
    </row>
    <row r="114698" spans="1:1" x14ac:dyDescent="0.2">
      <c r="A114698" t="s">
        <v>175</v>
      </c>
    </row>
    <row r="114699" spans="1:1" x14ac:dyDescent="0.2">
      <c r="A114699" t="s">
        <v>176</v>
      </c>
    </row>
    <row r="114700" spans="1:1" x14ac:dyDescent="0.2">
      <c r="A114700" t="s">
        <v>177</v>
      </c>
    </row>
    <row r="114701" spans="1:1" x14ac:dyDescent="0.2">
      <c r="A114701" t="s">
        <v>178</v>
      </c>
    </row>
    <row r="114702" spans="1:1" x14ac:dyDescent="0.2">
      <c r="A114702" t="s">
        <v>179</v>
      </c>
    </row>
    <row r="114703" spans="1:1" x14ac:dyDescent="0.2">
      <c r="A114703" t="s">
        <v>180</v>
      </c>
    </row>
    <row r="114704" spans="1:1" x14ac:dyDescent="0.2">
      <c r="A114704" t="s">
        <v>99</v>
      </c>
    </row>
    <row r="114705" spans="1:1" x14ac:dyDescent="0.2">
      <c r="A114705" t="s">
        <v>181</v>
      </c>
    </row>
    <row r="114706" spans="1:1" x14ac:dyDescent="0.2">
      <c r="A114706" t="s">
        <v>16</v>
      </c>
    </row>
    <row r="131073" spans="1:1" x14ac:dyDescent="0.2">
      <c r="A131073" t="s">
        <v>0</v>
      </c>
    </row>
    <row r="131074" spans="1:1" x14ac:dyDescent="0.2">
      <c r="A131074" t="s">
        <v>1</v>
      </c>
    </row>
    <row r="131075" spans="1:1" x14ac:dyDescent="0.2">
      <c r="A131075" t="s">
        <v>2</v>
      </c>
    </row>
    <row r="131076" spans="1:1" x14ac:dyDescent="0.2">
      <c r="A131076" t="s">
        <v>3</v>
      </c>
    </row>
    <row r="131077" spans="1:1" x14ac:dyDescent="0.2">
      <c r="A131077" t="s">
        <v>5</v>
      </c>
    </row>
    <row r="131078" spans="1:1" x14ac:dyDescent="0.2">
      <c r="A131078" t="s">
        <v>6</v>
      </c>
    </row>
    <row r="131079" spans="1:1" x14ac:dyDescent="0.2">
      <c r="A131079" t="s">
        <v>172</v>
      </c>
    </row>
    <row r="131080" spans="1:1" x14ac:dyDescent="0.2">
      <c r="A131080" t="s">
        <v>173</v>
      </c>
    </row>
    <row r="131081" spans="1:1" x14ac:dyDescent="0.2">
      <c r="A131081" t="s">
        <v>174</v>
      </c>
    </row>
    <row r="131082" spans="1:1" x14ac:dyDescent="0.2">
      <c r="A131082" t="s">
        <v>175</v>
      </c>
    </row>
    <row r="131083" spans="1:1" x14ac:dyDescent="0.2">
      <c r="A131083" t="s">
        <v>176</v>
      </c>
    </row>
    <row r="131084" spans="1:1" x14ac:dyDescent="0.2">
      <c r="A131084" t="s">
        <v>177</v>
      </c>
    </row>
    <row r="131085" spans="1:1" x14ac:dyDescent="0.2">
      <c r="A131085" t="s">
        <v>178</v>
      </c>
    </row>
    <row r="131086" spans="1:1" x14ac:dyDescent="0.2">
      <c r="A131086" t="s">
        <v>179</v>
      </c>
    </row>
    <row r="131087" spans="1:1" x14ac:dyDescent="0.2">
      <c r="A131087" t="s">
        <v>180</v>
      </c>
    </row>
    <row r="131088" spans="1:1" x14ac:dyDescent="0.2">
      <c r="A131088" t="s">
        <v>99</v>
      </c>
    </row>
    <row r="131089" spans="1:1" x14ac:dyDescent="0.2">
      <c r="A131089" t="s">
        <v>181</v>
      </c>
    </row>
    <row r="131090" spans="1:1" x14ac:dyDescent="0.2">
      <c r="A131090" t="s">
        <v>16</v>
      </c>
    </row>
    <row r="147457" spans="1:1" x14ac:dyDescent="0.2">
      <c r="A147457" t="s">
        <v>0</v>
      </c>
    </row>
    <row r="147458" spans="1:1" x14ac:dyDescent="0.2">
      <c r="A147458" t="s">
        <v>1</v>
      </c>
    </row>
    <row r="147459" spans="1:1" x14ac:dyDescent="0.2">
      <c r="A147459" t="s">
        <v>2</v>
      </c>
    </row>
    <row r="147460" spans="1:1" x14ac:dyDescent="0.2">
      <c r="A147460" t="s">
        <v>3</v>
      </c>
    </row>
    <row r="147461" spans="1:1" x14ac:dyDescent="0.2">
      <c r="A147461" t="s">
        <v>5</v>
      </c>
    </row>
    <row r="147462" spans="1:1" x14ac:dyDescent="0.2">
      <c r="A147462" t="s">
        <v>6</v>
      </c>
    </row>
    <row r="147463" spans="1:1" x14ac:dyDescent="0.2">
      <c r="A147463" t="s">
        <v>172</v>
      </c>
    </row>
    <row r="147464" spans="1:1" x14ac:dyDescent="0.2">
      <c r="A147464" t="s">
        <v>173</v>
      </c>
    </row>
    <row r="147465" spans="1:1" x14ac:dyDescent="0.2">
      <c r="A147465" t="s">
        <v>174</v>
      </c>
    </row>
    <row r="147466" spans="1:1" x14ac:dyDescent="0.2">
      <c r="A147466" t="s">
        <v>175</v>
      </c>
    </row>
    <row r="147467" spans="1:1" x14ac:dyDescent="0.2">
      <c r="A147467" t="s">
        <v>176</v>
      </c>
    </row>
    <row r="147468" spans="1:1" x14ac:dyDescent="0.2">
      <c r="A147468" t="s">
        <v>177</v>
      </c>
    </row>
    <row r="147469" spans="1:1" x14ac:dyDescent="0.2">
      <c r="A147469" t="s">
        <v>178</v>
      </c>
    </row>
    <row r="147470" spans="1:1" x14ac:dyDescent="0.2">
      <c r="A147470" t="s">
        <v>179</v>
      </c>
    </row>
    <row r="147471" spans="1:1" x14ac:dyDescent="0.2">
      <c r="A147471" t="s">
        <v>180</v>
      </c>
    </row>
    <row r="147472" spans="1:1" x14ac:dyDescent="0.2">
      <c r="A147472" t="s">
        <v>99</v>
      </c>
    </row>
    <row r="147473" spans="1:1" x14ac:dyDescent="0.2">
      <c r="A147473" t="s">
        <v>181</v>
      </c>
    </row>
    <row r="147474" spans="1:1" x14ac:dyDescent="0.2">
      <c r="A147474" t="s">
        <v>16</v>
      </c>
    </row>
    <row r="163841" spans="1:1" x14ac:dyDescent="0.2">
      <c r="A163841" t="s">
        <v>0</v>
      </c>
    </row>
    <row r="163842" spans="1:1" x14ac:dyDescent="0.2">
      <c r="A163842" t="s">
        <v>1</v>
      </c>
    </row>
    <row r="163843" spans="1:1" x14ac:dyDescent="0.2">
      <c r="A163843" t="s">
        <v>2</v>
      </c>
    </row>
    <row r="163844" spans="1:1" x14ac:dyDescent="0.2">
      <c r="A163844" t="s">
        <v>3</v>
      </c>
    </row>
    <row r="163845" spans="1:1" x14ac:dyDescent="0.2">
      <c r="A163845" t="s">
        <v>5</v>
      </c>
    </row>
    <row r="163846" spans="1:1" x14ac:dyDescent="0.2">
      <c r="A163846" t="s">
        <v>6</v>
      </c>
    </row>
    <row r="163847" spans="1:1" x14ac:dyDescent="0.2">
      <c r="A163847" t="s">
        <v>172</v>
      </c>
    </row>
    <row r="163848" spans="1:1" x14ac:dyDescent="0.2">
      <c r="A163848" t="s">
        <v>173</v>
      </c>
    </row>
    <row r="163849" spans="1:1" x14ac:dyDescent="0.2">
      <c r="A163849" t="s">
        <v>174</v>
      </c>
    </row>
    <row r="163850" spans="1:1" x14ac:dyDescent="0.2">
      <c r="A163850" t="s">
        <v>175</v>
      </c>
    </row>
    <row r="163851" spans="1:1" x14ac:dyDescent="0.2">
      <c r="A163851" t="s">
        <v>176</v>
      </c>
    </row>
    <row r="163852" spans="1:1" x14ac:dyDescent="0.2">
      <c r="A163852" t="s">
        <v>177</v>
      </c>
    </row>
    <row r="163853" spans="1:1" x14ac:dyDescent="0.2">
      <c r="A163853" t="s">
        <v>178</v>
      </c>
    </row>
    <row r="163854" spans="1:1" x14ac:dyDescent="0.2">
      <c r="A163854" t="s">
        <v>179</v>
      </c>
    </row>
    <row r="163855" spans="1:1" x14ac:dyDescent="0.2">
      <c r="A163855" t="s">
        <v>180</v>
      </c>
    </row>
    <row r="163856" spans="1:1" x14ac:dyDescent="0.2">
      <c r="A163856" t="s">
        <v>99</v>
      </c>
    </row>
    <row r="163857" spans="1:1" x14ac:dyDescent="0.2">
      <c r="A163857" t="s">
        <v>181</v>
      </c>
    </row>
    <row r="163858" spans="1:1" x14ac:dyDescent="0.2">
      <c r="A163858" t="s">
        <v>16</v>
      </c>
    </row>
    <row r="180225" spans="1:1" x14ac:dyDescent="0.2">
      <c r="A180225" t="s">
        <v>0</v>
      </c>
    </row>
    <row r="180226" spans="1:1" x14ac:dyDescent="0.2">
      <c r="A180226" t="s">
        <v>1</v>
      </c>
    </row>
    <row r="180227" spans="1:1" x14ac:dyDescent="0.2">
      <c r="A180227" t="s">
        <v>2</v>
      </c>
    </row>
    <row r="180228" spans="1:1" x14ac:dyDescent="0.2">
      <c r="A180228" t="s">
        <v>3</v>
      </c>
    </row>
    <row r="180229" spans="1:1" x14ac:dyDescent="0.2">
      <c r="A180229" t="s">
        <v>5</v>
      </c>
    </row>
    <row r="180230" spans="1:1" x14ac:dyDescent="0.2">
      <c r="A180230" t="s">
        <v>6</v>
      </c>
    </row>
    <row r="180231" spans="1:1" x14ac:dyDescent="0.2">
      <c r="A180231" t="s">
        <v>172</v>
      </c>
    </row>
    <row r="180232" spans="1:1" x14ac:dyDescent="0.2">
      <c r="A180232" t="s">
        <v>173</v>
      </c>
    </row>
    <row r="180233" spans="1:1" x14ac:dyDescent="0.2">
      <c r="A180233" t="s">
        <v>174</v>
      </c>
    </row>
    <row r="180234" spans="1:1" x14ac:dyDescent="0.2">
      <c r="A180234" t="s">
        <v>175</v>
      </c>
    </row>
    <row r="180235" spans="1:1" x14ac:dyDescent="0.2">
      <c r="A180235" t="s">
        <v>176</v>
      </c>
    </row>
    <row r="180236" spans="1:1" x14ac:dyDescent="0.2">
      <c r="A180236" t="s">
        <v>177</v>
      </c>
    </row>
    <row r="180237" spans="1:1" x14ac:dyDescent="0.2">
      <c r="A180237" t="s">
        <v>178</v>
      </c>
    </row>
    <row r="180238" spans="1:1" x14ac:dyDescent="0.2">
      <c r="A180238" t="s">
        <v>179</v>
      </c>
    </row>
    <row r="180239" spans="1:1" x14ac:dyDescent="0.2">
      <c r="A180239" t="s">
        <v>180</v>
      </c>
    </row>
    <row r="180240" spans="1:1" x14ac:dyDescent="0.2">
      <c r="A180240" t="s">
        <v>99</v>
      </c>
    </row>
    <row r="180241" spans="1:1" x14ac:dyDescent="0.2">
      <c r="A180241" t="s">
        <v>181</v>
      </c>
    </row>
    <row r="180242" spans="1:1" x14ac:dyDescent="0.2">
      <c r="A180242" t="s">
        <v>16</v>
      </c>
    </row>
    <row r="196609" spans="1:1" x14ac:dyDescent="0.2">
      <c r="A196609" t="s">
        <v>0</v>
      </c>
    </row>
    <row r="196610" spans="1:1" x14ac:dyDescent="0.2">
      <c r="A196610" t="s">
        <v>1</v>
      </c>
    </row>
    <row r="196611" spans="1:1" x14ac:dyDescent="0.2">
      <c r="A196611" t="s">
        <v>2</v>
      </c>
    </row>
    <row r="196612" spans="1:1" x14ac:dyDescent="0.2">
      <c r="A196612" t="s">
        <v>3</v>
      </c>
    </row>
    <row r="196613" spans="1:1" x14ac:dyDescent="0.2">
      <c r="A196613" t="s">
        <v>5</v>
      </c>
    </row>
    <row r="196614" spans="1:1" x14ac:dyDescent="0.2">
      <c r="A196614" t="s">
        <v>6</v>
      </c>
    </row>
    <row r="196615" spans="1:1" x14ac:dyDescent="0.2">
      <c r="A196615" t="s">
        <v>172</v>
      </c>
    </row>
    <row r="196616" spans="1:1" x14ac:dyDescent="0.2">
      <c r="A196616" t="s">
        <v>173</v>
      </c>
    </row>
    <row r="196617" spans="1:1" x14ac:dyDescent="0.2">
      <c r="A196617" t="s">
        <v>174</v>
      </c>
    </row>
    <row r="196618" spans="1:1" x14ac:dyDescent="0.2">
      <c r="A196618" t="s">
        <v>175</v>
      </c>
    </row>
    <row r="196619" spans="1:1" x14ac:dyDescent="0.2">
      <c r="A196619" t="s">
        <v>176</v>
      </c>
    </row>
    <row r="196620" spans="1:1" x14ac:dyDescent="0.2">
      <c r="A196620" t="s">
        <v>177</v>
      </c>
    </row>
    <row r="196621" spans="1:1" x14ac:dyDescent="0.2">
      <c r="A196621" t="s">
        <v>178</v>
      </c>
    </row>
    <row r="196622" spans="1:1" x14ac:dyDescent="0.2">
      <c r="A196622" t="s">
        <v>179</v>
      </c>
    </row>
    <row r="196623" spans="1:1" x14ac:dyDescent="0.2">
      <c r="A196623" t="s">
        <v>180</v>
      </c>
    </row>
    <row r="196624" spans="1:1" x14ac:dyDescent="0.2">
      <c r="A196624" t="s">
        <v>99</v>
      </c>
    </row>
    <row r="196625" spans="1:1" x14ac:dyDescent="0.2">
      <c r="A196625" t="s">
        <v>181</v>
      </c>
    </row>
    <row r="196626" spans="1:1" x14ac:dyDescent="0.2">
      <c r="A196626" t="s">
        <v>16</v>
      </c>
    </row>
    <row r="212993" spans="1:1" x14ac:dyDescent="0.2">
      <c r="A212993" t="s">
        <v>0</v>
      </c>
    </row>
    <row r="212994" spans="1:1" x14ac:dyDescent="0.2">
      <c r="A212994" t="s">
        <v>1</v>
      </c>
    </row>
    <row r="212995" spans="1:1" x14ac:dyDescent="0.2">
      <c r="A212995" t="s">
        <v>2</v>
      </c>
    </row>
    <row r="212996" spans="1:1" x14ac:dyDescent="0.2">
      <c r="A212996" t="s">
        <v>3</v>
      </c>
    </row>
    <row r="212997" spans="1:1" x14ac:dyDescent="0.2">
      <c r="A212997" t="s">
        <v>5</v>
      </c>
    </row>
    <row r="212998" spans="1:1" x14ac:dyDescent="0.2">
      <c r="A212998" t="s">
        <v>6</v>
      </c>
    </row>
    <row r="212999" spans="1:1" x14ac:dyDescent="0.2">
      <c r="A212999" t="s">
        <v>172</v>
      </c>
    </row>
    <row r="213000" spans="1:1" x14ac:dyDescent="0.2">
      <c r="A213000" t="s">
        <v>173</v>
      </c>
    </row>
    <row r="213001" spans="1:1" x14ac:dyDescent="0.2">
      <c r="A213001" t="s">
        <v>174</v>
      </c>
    </row>
    <row r="213002" spans="1:1" x14ac:dyDescent="0.2">
      <c r="A213002" t="s">
        <v>175</v>
      </c>
    </row>
    <row r="213003" spans="1:1" x14ac:dyDescent="0.2">
      <c r="A213003" t="s">
        <v>176</v>
      </c>
    </row>
    <row r="213004" spans="1:1" x14ac:dyDescent="0.2">
      <c r="A213004" t="s">
        <v>177</v>
      </c>
    </row>
    <row r="213005" spans="1:1" x14ac:dyDescent="0.2">
      <c r="A213005" t="s">
        <v>178</v>
      </c>
    </row>
    <row r="213006" spans="1:1" x14ac:dyDescent="0.2">
      <c r="A213006" t="s">
        <v>179</v>
      </c>
    </row>
    <row r="213007" spans="1:1" x14ac:dyDescent="0.2">
      <c r="A213007" t="s">
        <v>180</v>
      </c>
    </row>
    <row r="213008" spans="1:1" x14ac:dyDescent="0.2">
      <c r="A213008" t="s">
        <v>99</v>
      </c>
    </row>
    <row r="213009" spans="1:1" x14ac:dyDescent="0.2">
      <c r="A213009" t="s">
        <v>181</v>
      </c>
    </row>
    <row r="213010" spans="1:1" x14ac:dyDescent="0.2">
      <c r="A213010" t="s">
        <v>16</v>
      </c>
    </row>
    <row r="229377" spans="1:1" x14ac:dyDescent="0.2">
      <c r="A229377" t="s">
        <v>0</v>
      </c>
    </row>
    <row r="229378" spans="1:1" x14ac:dyDescent="0.2">
      <c r="A229378" t="s">
        <v>1</v>
      </c>
    </row>
    <row r="229379" spans="1:1" x14ac:dyDescent="0.2">
      <c r="A229379" t="s">
        <v>2</v>
      </c>
    </row>
    <row r="229380" spans="1:1" x14ac:dyDescent="0.2">
      <c r="A229380" t="s">
        <v>3</v>
      </c>
    </row>
    <row r="229381" spans="1:1" x14ac:dyDescent="0.2">
      <c r="A229381" t="s">
        <v>5</v>
      </c>
    </row>
    <row r="229382" spans="1:1" x14ac:dyDescent="0.2">
      <c r="A229382" t="s">
        <v>6</v>
      </c>
    </row>
    <row r="229383" spans="1:1" x14ac:dyDescent="0.2">
      <c r="A229383" t="s">
        <v>172</v>
      </c>
    </row>
    <row r="229384" spans="1:1" x14ac:dyDescent="0.2">
      <c r="A229384" t="s">
        <v>173</v>
      </c>
    </row>
    <row r="229385" spans="1:1" x14ac:dyDescent="0.2">
      <c r="A229385" t="s">
        <v>174</v>
      </c>
    </row>
    <row r="229386" spans="1:1" x14ac:dyDescent="0.2">
      <c r="A229386" t="s">
        <v>175</v>
      </c>
    </row>
    <row r="229387" spans="1:1" x14ac:dyDescent="0.2">
      <c r="A229387" t="s">
        <v>176</v>
      </c>
    </row>
    <row r="229388" spans="1:1" x14ac:dyDescent="0.2">
      <c r="A229388" t="s">
        <v>177</v>
      </c>
    </row>
    <row r="229389" spans="1:1" x14ac:dyDescent="0.2">
      <c r="A229389" t="s">
        <v>178</v>
      </c>
    </row>
    <row r="229390" spans="1:1" x14ac:dyDescent="0.2">
      <c r="A229390" t="s">
        <v>179</v>
      </c>
    </row>
    <row r="229391" spans="1:1" x14ac:dyDescent="0.2">
      <c r="A229391" t="s">
        <v>180</v>
      </c>
    </row>
    <row r="229392" spans="1:1" x14ac:dyDescent="0.2">
      <c r="A229392" t="s">
        <v>99</v>
      </c>
    </row>
    <row r="229393" spans="1:1" x14ac:dyDescent="0.2">
      <c r="A229393" t="s">
        <v>181</v>
      </c>
    </row>
    <row r="229394" spans="1:1" x14ac:dyDescent="0.2">
      <c r="A229394" t="s">
        <v>16</v>
      </c>
    </row>
    <row r="245761" spans="1:1" x14ac:dyDescent="0.2">
      <c r="A245761" t="s">
        <v>0</v>
      </c>
    </row>
    <row r="245762" spans="1:1" x14ac:dyDescent="0.2">
      <c r="A245762" t="s">
        <v>1</v>
      </c>
    </row>
    <row r="245763" spans="1:1" x14ac:dyDescent="0.2">
      <c r="A245763" t="s">
        <v>2</v>
      </c>
    </row>
    <row r="245764" spans="1:1" x14ac:dyDescent="0.2">
      <c r="A245764" t="s">
        <v>3</v>
      </c>
    </row>
    <row r="245765" spans="1:1" x14ac:dyDescent="0.2">
      <c r="A245765" t="s">
        <v>5</v>
      </c>
    </row>
    <row r="245766" spans="1:1" x14ac:dyDescent="0.2">
      <c r="A245766" t="s">
        <v>6</v>
      </c>
    </row>
    <row r="245767" spans="1:1" x14ac:dyDescent="0.2">
      <c r="A245767" t="s">
        <v>172</v>
      </c>
    </row>
    <row r="245768" spans="1:1" x14ac:dyDescent="0.2">
      <c r="A245768" t="s">
        <v>173</v>
      </c>
    </row>
    <row r="245769" spans="1:1" x14ac:dyDescent="0.2">
      <c r="A245769" t="s">
        <v>174</v>
      </c>
    </row>
    <row r="245770" spans="1:1" x14ac:dyDescent="0.2">
      <c r="A245770" t="s">
        <v>175</v>
      </c>
    </row>
    <row r="245771" spans="1:1" x14ac:dyDescent="0.2">
      <c r="A245771" t="s">
        <v>176</v>
      </c>
    </row>
    <row r="245772" spans="1:1" x14ac:dyDescent="0.2">
      <c r="A245772" t="s">
        <v>177</v>
      </c>
    </row>
    <row r="245773" spans="1:1" x14ac:dyDescent="0.2">
      <c r="A245773" t="s">
        <v>178</v>
      </c>
    </row>
    <row r="245774" spans="1:1" x14ac:dyDescent="0.2">
      <c r="A245774" t="s">
        <v>179</v>
      </c>
    </row>
    <row r="245775" spans="1:1" x14ac:dyDescent="0.2">
      <c r="A245775" t="s">
        <v>180</v>
      </c>
    </row>
    <row r="245776" spans="1:1" x14ac:dyDescent="0.2">
      <c r="A245776" t="s">
        <v>99</v>
      </c>
    </row>
    <row r="245777" spans="1:1" x14ac:dyDescent="0.2">
      <c r="A245777" t="s">
        <v>181</v>
      </c>
    </row>
    <row r="245778" spans="1:1" x14ac:dyDescent="0.2">
      <c r="A245778" t="s">
        <v>16</v>
      </c>
    </row>
    <row r="262145" spans="1:1" x14ac:dyDescent="0.2">
      <c r="A262145" t="s">
        <v>0</v>
      </c>
    </row>
    <row r="262146" spans="1:1" x14ac:dyDescent="0.2">
      <c r="A262146" t="s">
        <v>1</v>
      </c>
    </row>
    <row r="262147" spans="1:1" x14ac:dyDescent="0.2">
      <c r="A262147" t="s">
        <v>2</v>
      </c>
    </row>
    <row r="262148" spans="1:1" x14ac:dyDescent="0.2">
      <c r="A262148" t="s">
        <v>3</v>
      </c>
    </row>
    <row r="262149" spans="1:1" x14ac:dyDescent="0.2">
      <c r="A262149" t="s">
        <v>5</v>
      </c>
    </row>
    <row r="262150" spans="1:1" x14ac:dyDescent="0.2">
      <c r="A262150" t="s">
        <v>6</v>
      </c>
    </row>
    <row r="262151" spans="1:1" x14ac:dyDescent="0.2">
      <c r="A262151" t="s">
        <v>172</v>
      </c>
    </row>
    <row r="262152" spans="1:1" x14ac:dyDescent="0.2">
      <c r="A262152" t="s">
        <v>173</v>
      </c>
    </row>
    <row r="262153" spans="1:1" x14ac:dyDescent="0.2">
      <c r="A262153" t="s">
        <v>174</v>
      </c>
    </row>
    <row r="262154" spans="1:1" x14ac:dyDescent="0.2">
      <c r="A262154" t="s">
        <v>175</v>
      </c>
    </row>
    <row r="262155" spans="1:1" x14ac:dyDescent="0.2">
      <c r="A262155" t="s">
        <v>176</v>
      </c>
    </row>
    <row r="262156" spans="1:1" x14ac:dyDescent="0.2">
      <c r="A262156" t="s">
        <v>177</v>
      </c>
    </row>
    <row r="262157" spans="1:1" x14ac:dyDescent="0.2">
      <c r="A262157" t="s">
        <v>178</v>
      </c>
    </row>
    <row r="262158" spans="1:1" x14ac:dyDescent="0.2">
      <c r="A262158" t="s">
        <v>179</v>
      </c>
    </row>
    <row r="262159" spans="1:1" x14ac:dyDescent="0.2">
      <c r="A262159" t="s">
        <v>180</v>
      </c>
    </row>
    <row r="262160" spans="1:1" x14ac:dyDescent="0.2">
      <c r="A262160" t="s">
        <v>99</v>
      </c>
    </row>
    <row r="262161" spans="1:1" x14ac:dyDescent="0.2">
      <c r="A262161" t="s">
        <v>181</v>
      </c>
    </row>
    <row r="262162" spans="1:1" x14ac:dyDescent="0.2">
      <c r="A262162" t="s">
        <v>16</v>
      </c>
    </row>
    <row r="278529" spans="1:1" x14ac:dyDescent="0.2">
      <c r="A278529" t="s">
        <v>0</v>
      </c>
    </row>
    <row r="278530" spans="1:1" x14ac:dyDescent="0.2">
      <c r="A278530" t="s">
        <v>1</v>
      </c>
    </row>
    <row r="278531" spans="1:1" x14ac:dyDescent="0.2">
      <c r="A278531" t="s">
        <v>2</v>
      </c>
    </row>
    <row r="278532" spans="1:1" x14ac:dyDescent="0.2">
      <c r="A278532" t="s">
        <v>3</v>
      </c>
    </row>
    <row r="278533" spans="1:1" x14ac:dyDescent="0.2">
      <c r="A278533" t="s">
        <v>5</v>
      </c>
    </row>
    <row r="278534" spans="1:1" x14ac:dyDescent="0.2">
      <c r="A278534" t="s">
        <v>6</v>
      </c>
    </row>
    <row r="278535" spans="1:1" x14ac:dyDescent="0.2">
      <c r="A278535" t="s">
        <v>172</v>
      </c>
    </row>
    <row r="278536" spans="1:1" x14ac:dyDescent="0.2">
      <c r="A278536" t="s">
        <v>173</v>
      </c>
    </row>
    <row r="278537" spans="1:1" x14ac:dyDescent="0.2">
      <c r="A278537" t="s">
        <v>174</v>
      </c>
    </row>
    <row r="278538" spans="1:1" x14ac:dyDescent="0.2">
      <c r="A278538" t="s">
        <v>175</v>
      </c>
    </row>
    <row r="278539" spans="1:1" x14ac:dyDescent="0.2">
      <c r="A278539" t="s">
        <v>176</v>
      </c>
    </row>
    <row r="278540" spans="1:1" x14ac:dyDescent="0.2">
      <c r="A278540" t="s">
        <v>177</v>
      </c>
    </row>
    <row r="278541" spans="1:1" x14ac:dyDescent="0.2">
      <c r="A278541" t="s">
        <v>178</v>
      </c>
    </row>
    <row r="278542" spans="1:1" x14ac:dyDescent="0.2">
      <c r="A278542" t="s">
        <v>179</v>
      </c>
    </row>
    <row r="278543" spans="1:1" x14ac:dyDescent="0.2">
      <c r="A278543" t="s">
        <v>180</v>
      </c>
    </row>
    <row r="278544" spans="1:1" x14ac:dyDescent="0.2">
      <c r="A278544" t="s">
        <v>99</v>
      </c>
    </row>
    <row r="278545" spans="1:1" x14ac:dyDescent="0.2">
      <c r="A278545" t="s">
        <v>181</v>
      </c>
    </row>
    <row r="278546" spans="1:1" x14ac:dyDescent="0.2">
      <c r="A278546" t="s">
        <v>16</v>
      </c>
    </row>
    <row r="294913" spans="1:1" x14ac:dyDescent="0.2">
      <c r="A294913" t="s">
        <v>0</v>
      </c>
    </row>
    <row r="294914" spans="1:1" x14ac:dyDescent="0.2">
      <c r="A294914" t="s">
        <v>1</v>
      </c>
    </row>
    <row r="294915" spans="1:1" x14ac:dyDescent="0.2">
      <c r="A294915" t="s">
        <v>2</v>
      </c>
    </row>
    <row r="294916" spans="1:1" x14ac:dyDescent="0.2">
      <c r="A294916" t="s">
        <v>3</v>
      </c>
    </row>
    <row r="294917" spans="1:1" x14ac:dyDescent="0.2">
      <c r="A294917" t="s">
        <v>5</v>
      </c>
    </row>
    <row r="294918" spans="1:1" x14ac:dyDescent="0.2">
      <c r="A294918" t="s">
        <v>6</v>
      </c>
    </row>
    <row r="294919" spans="1:1" x14ac:dyDescent="0.2">
      <c r="A294919" t="s">
        <v>172</v>
      </c>
    </row>
    <row r="294920" spans="1:1" x14ac:dyDescent="0.2">
      <c r="A294920" t="s">
        <v>173</v>
      </c>
    </row>
    <row r="294921" spans="1:1" x14ac:dyDescent="0.2">
      <c r="A294921" t="s">
        <v>174</v>
      </c>
    </row>
    <row r="294922" spans="1:1" x14ac:dyDescent="0.2">
      <c r="A294922" t="s">
        <v>175</v>
      </c>
    </row>
    <row r="294923" spans="1:1" x14ac:dyDescent="0.2">
      <c r="A294923" t="s">
        <v>176</v>
      </c>
    </row>
    <row r="294924" spans="1:1" x14ac:dyDescent="0.2">
      <c r="A294924" t="s">
        <v>177</v>
      </c>
    </row>
    <row r="294925" spans="1:1" x14ac:dyDescent="0.2">
      <c r="A294925" t="s">
        <v>178</v>
      </c>
    </row>
    <row r="294926" spans="1:1" x14ac:dyDescent="0.2">
      <c r="A294926" t="s">
        <v>179</v>
      </c>
    </row>
    <row r="294927" spans="1:1" x14ac:dyDescent="0.2">
      <c r="A294927" t="s">
        <v>180</v>
      </c>
    </row>
    <row r="294928" spans="1:1" x14ac:dyDescent="0.2">
      <c r="A294928" t="s">
        <v>99</v>
      </c>
    </row>
    <row r="294929" spans="1:1" x14ac:dyDescent="0.2">
      <c r="A294929" t="s">
        <v>181</v>
      </c>
    </row>
    <row r="294930" spans="1:1" x14ac:dyDescent="0.2">
      <c r="A294930" t="s">
        <v>16</v>
      </c>
    </row>
    <row r="311297" spans="1:1" x14ac:dyDescent="0.2">
      <c r="A311297" t="s">
        <v>0</v>
      </c>
    </row>
    <row r="311298" spans="1:1" x14ac:dyDescent="0.2">
      <c r="A311298" t="s">
        <v>1</v>
      </c>
    </row>
    <row r="311299" spans="1:1" x14ac:dyDescent="0.2">
      <c r="A311299" t="s">
        <v>2</v>
      </c>
    </row>
    <row r="311300" spans="1:1" x14ac:dyDescent="0.2">
      <c r="A311300" t="s">
        <v>3</v>
      </c>
    </row>
    <row r="311301" spans="1:1" x14ac:dyDescent="0.2">
      <c r="A311301" t="s">
        <v>5</v>
      </c>
    </row>
    <row r="311302" spans="1:1" x14ac:dyDescent="0.2">
      <c r="A311302" t="s">
        <v>6</v>
      </c>
    </row>
    <row r="311303" spans="1:1" x14ac:dyDescent="0.2">
      <c r="A311303" t="s">
        <v>172</v>
      </c>
    </row>
    <row r="311304" spans="1:1" x14ac:dyDescent="0.2">
      <c r="A311304" t="s">
        <v>173</v>
      </c>
    </row>
    <row r="311305" spans="1:1" x14ac:dyDescent="0.2">
      <c r="A311305" t="s">
        <v>174</v>
      </c>
    </row>
    <row r="311306" spans="1:1" x14ac:dyDescent="0.2">
      <c r="A311306" t="s">
        <v>175</v>
      </c>
    </row>
    <row r="311307" spans="1:1" x14ac:dyDescent="0.2">
      <c r="A311307" t="s">
        <v>176</v>
      </c>
    </row>
    <row r="311308" spans="1:1" x14ac:dyDescent="0.2">
      <c r="A311308" t="s">
        <v>177</v>
      </c>
    </row>
    <row r="311309" spans="1:1" x14ac:dyDescent="0.2">
      <c r="A311309" t="s">
        <v>178</v>
      </c>
    </row>
    <row r="311310" spans="1:1" x14ac:dyDescent="0.2">
      <c r="A311310" t="s">
        <v>179</v>
      </c>
    </row>
    <row r="311311" spans="1:1" x14ac:dyDescent="0.2">
      <c r="A311311" t="s">
        <v>180</v>
      </c>
    </row>
    <row r="311312" spans="1:1" x14ac:dyDescent="0.2">
      <c r="A311312" t="s">
        <v>99</v>
      </c>
    </row>
    <row r="311313" spans="1:1" x14ac:dyDescent="0.2">
      <c r="A311313" t="s">
        <v>181</v>
      </c>
    </row>
    <row r="311314" spans="1:1" x14ac:dyDescent="0.2">
      <c r="A311314" t="s">
        <v>16</v>
      </c>
    </row>
    <row r="327681" spans="1:1" x14ac:dyDescent="0.2">
      <c r="A327681" t="s">
        <v>0</v>
      </c>
    </row>
    <row r="327682" spans="1:1" x14ac:dyDescent="0.2">
      <c r="A327682" t="s">
        <v>1</v>
      </c>
    </row>
    <row r="327683" spans="1:1" x14ac:dyDescent="0.2">
      <c r="A327683" t="s">
        <v>2</v>
      </c>
    </row>
    <row r="327684" spans="1:1" x14ac:dyDescent="0.2">
      <c r="A327684" t="s">
        <v>3</v>
      </c>
    </row>
    <row r="327685" spans="1:1" x14ac:dyDescent="0.2">
      <c r="A327685" t="s">
        <v>5</v>
      </c>
    </row>
    <row r="327686" spans="1:1" x14ac:dyDescent="0.2">
      <c r="A327686" t="s">
        <v>6</v>
      </c>
    </row>
    <row r="327687" spans="1:1" x14ac:dyDescent="0.2">
      <c r="A327687" t="s">
        <v>172</v>
      </c>
    </row>
    <row r="327688" spans="1:1" x14ac:dyDescent="0.2">
      <c r="A327688" t="s">
        <v>173</v>
      </c>
    </row>
    <row r="327689" spans="1:1" x14ac:dyDescent="0.2">
      <c r="A327689" t="s">
        <v>174</v>
      </c>
    </row>
    <row r="327690" spans="1:1" x14ac:dyDescent="0.2">
      <c r="A327690" t="s">
        <v>175</v>
      </c>
    </row>
    <row r="327691" spans="1:1" x14ac:dyDescent="0.2">
      <c r="A327691" t="s">
        <v>176</v>
      </c>
    </row>
    <row r="327692" spans="1:1" x14ac:dyDescent="0.2">
      <c r="A327692" t="s">
        <v>177</v>
      </c>
    </row>
    <row r="327693" spans="1:1" x14ac:dyDescent="0.2">
      <c r="A327693" t="s">
        <v>178</v>
      </c>
    </row>
    <row r="327694" spans="1:1" x14ac:dyDescent="0.2">
      <c r="A327694" t="s">
        <v>179</v>
      </c>
    </row>
    <row r="327695" spans="1:1" x14ac:dyDescent="0.2">
      <c r="A327695" t="s">
        <v>180</v>
      </c>
    </row>
    <row r="327696" spans="1:1" x14ac:dyDescent="0.2">
      <c r="A327696" t="s">
        <v>99</v>
      </c>
    </row>
    <row r="327697" spans="1:1" x14ac:dyDescent="0.2">
      <c r="A327697" t="s">
        <v>181</v>
      </c>
    </row>
    <row r="327698" spans="1:1" x14ac:dyDescent="0.2">
      <c r="A327698" t="s">
        <v>16</v>
      </c>
    </row>
    <row r="344065" spans="1:1" x14ac:dyDescent="0.2">
      <c r="A344065" t="s">
        <v>0</v>
      </c>
    </row>
    <row r="344066" spans="1:1" x14ac:dyDescent="0.2">
      <c r="A344066" t="s">
        <v>1</v>
      </c>
    </row>
    <row r="344067" spans="1:1" x14ac:dyDescent="0.2">
      <c r="A344067" t="s">
        <v>2</v>
      </c>
    </row>
    <row r="344068" spans="1:1" x14ac:dyDescent="0.2">
      <c r="A344068" t="s">
        <v>3</v>
      </c>
    </row>
    <row r="344069" spans="1:1" x14ac:dyDescent="0.2">
      <c r="A344069" t="s">
        <v>5</v>
      </c>
    </row>
    <row r="344070" spans="1:1" x14ac:dyDescent="0.2">
      <c r="A344070" t="s">
        <v>6</v>
      </c>
    </row>
    <row r="344071" spans="1:1" x14ac:dyDescent="0.2">
      <c r="A344071" t="s">
        <v>172</v>
      </c>
    </row>
    <row r="344072" spans="1:1" x14ac:dyDescent="0.2">
      <c r="A344072" t="s">
        <v>173</v>
      </c>
    </row>
    <row r="344073" spans="1:1" x14ac:dyDescent="0.2">
      <c r="A344073" t="s">
        <v>174</v>
      </c>
    </row>
    <row r="344074" spans="1:1" x14ac:dyDescent="0.2">
      <c r="A344074" t="s">
        <v>175</v>
      </c>
    </row>
    <row r="344075" spans="1:1" x14ac:dyDescent="0.2">
      <c r="A344075" t="s">
        <v>176</v>
      </c>
    </row>
    <row r="344076" spans="1:1" x14ac:dyDescent="0.2">
      <c r="A344076" t="s">
        <v>177</v>
      </c>
    </row>
    <row r="344077" spans="1:1" x14ac:dyDescent="0.2">
      <c r="A344077" t="s">
        <v>178</v>
      </c>
    </row>
    <row r="344078" spans="1:1" x14ac:dyDescent="0.2">
      <c r="A344078" t="s">
        <v>179</v>
      </c>
    </row>
    <row r="344079" spans="1:1" x14ac:dyDescent="0.2">
      <c r="A344079" t="s">
        <v>180</v>
      </c>
    </row>
    <row r="344080" spans="1:1" x14ac:dyDescent="0.2">
      <c r="A344080" t="s">
        <v>99</v>
      </c>
    </row>
    <row r="344081" spans="1:1" x14ac:dyDescent="0.2">
      <c r="A344081" t="s">
        <v>181</v>
      </c>
    </row>
    <row r="344082" spans="1:1" x14ac:dyDescent="0.2">
      <c r="A344082" t="s">
        <v>16</v>
      </c>
    </row>
    <row r="360449" spans="1:1" x14ac:dyDescent="0.2">
      <c r="A360449" t="s">
        <v>0</v>
      </c>
    </row>
    <row r="360450" spans="1:1" x14ac:dyDescent="0.2">
      <c r="A360450" t="s">
        <v>1</v>
      </c>
    </row>
    <row r="360451" spans="1:1" x14ac:dyDescent="0.2">
      <c r="A360451" t="s">
        <v>2</v>
      </c>
    </row>
    <row r="360452" spans="1:1" x14ac:dyDescent="0.2">
      <c r="A360452" t="s">
        <v>3</v>
      </c>
    </row>
    <row r="360453" spans="1:1" x14ac:dyDescent="0.2">
      <c r="A360453" t="s">
        <v>5</v>
      </c>
    </row>
    <row r="360454" spans="1:1" x14ac:dyDescent="0.2">
      <c r="A360454" t="s">
        <v>6</v>
      </c>
    </row>
    <row r="360455" spans="1:1" x14ac:dyDescent="0.2">
      <c r="A360455" t="s">
        <v>172</v>
      </c>
    </row>
    <row r="360456" spans="1:1" x14ac:dyDescent="0.2">
      <c r="A360456" t="s">
        <v>173</v>
      </c>
    </row>
    <row r="360457" spans="1:1" x14ac:dyDescent="0.2">
      <c r="A360457" t="s">
        <v>174</v>
      </c>
    </row>
    <row r="360458" spans="1:1" x14ac:dyDescent="0.2">
      <c r="A360458" t="s">
        <v>175</v>
      </c>
    </row>
    <row r="360459" spans="1:1" x14ac:dyDescent="0.2">
      <c r="A360459" t="s">
        <v>176</v>
      </c>
    </row>
    <row r="360460" spans="1:1" x14ac:dyDescent="0.2">
      <c r="A360460" t="s">
        <v>177</v>
      </c>
    </row>
    <row r="360461" spans="1:1" x14ac:dyDescent="0.2">
      <c r="A360461" t="s">
        <v>178</v>
      </c>
    </row>
    <row r="360462" spans="1:1" x14ac:dyDescent="0.2">
      <c r="A360462" t="s">
        <v>179</v>
      </c>
    </row>
    <row r="360463" spans="1:1" x14ac:dyDescent="0.2">
      <c r="A360463" t="s">
        <v>180</v>
      </c>
    </row>
    <row r="360464" spans="1:1" x14ac:dyDescent="0.2">
      <c r="A360464" t="s">
        <v>99</v>
      </c>
    </row>
    <row r="360465" spans="1:1" x14ac:dyDescent="0.2">
      <c r="A360465" t="s">
        <v>181</v>
      </c>
    </row>
    <row r="360466" spans="1:1" x14ac:dyDescent="0.2">
      <c r="A360466" t="s">
        <v>16</v>
      </c>
    </row>
    <row r="376833" spans="1:1" x14ac:dyDescent="0.2">
      <c r="A376833" t="s">
        <v>0</v>
      </c>
    </row>
    <row r="376834" spans="1:1" x14ac:dyDescent="0.2">
      <c r="A376834" t="s">
        <v>1</v>
      </c>
    </row>
    <row r="376835" spans="1:1" x14ac:dyDescent="0.2">
      <c r="A376835" t="s">
        <v>2</v>
      </c>
    </row>
    <row r="376836" spans="1:1" x14ac:dyDescent="0.2">
      <c r="A376836" t="s">
        <v>3</v>
      </c>
    </row>
    <row r="376837" spans="1:1" x14ac:dyDescent="0.2">
      <c r="A376837" t="s">
        <v>5</v>
      </c>
    </row>
    <row r="376838" spans="1:1" x14ac:dyDescent="0.2">
      <c r="A376838" t="s">
        <v>6</v>
      </c>
    </row>
    <row r="376839" spans="1:1" x14ac:dyDescent="0.2">
      <c r="A376839" t="s">
        <v>172</v>
      </c>
    </row>
    <row r="376840" spans="1:1" x14ac:dyDescent="0.2">
      <c r="A376840" t="s">
        <v>173</v>
      </c>
    </row>
    <row r="376841" spans="1:1" x14ac:dyDescent="0.2">
      <c r="A376841" t="s">
        <v>174</v>
      </c>
    </row>
    <row r="376842" spans="1:1" x14ac:dyDescent="0.2">
      <c r="A376842" t="s">
        <v>175</v>
      </c>
    </row>
    <row r="376843" spans="1:1" x14ac:dyDescent="0.2">
      <c r="A376843" t="s">
        <v>176</v>
      </c>
    </row>
    <row r="376844" spans="1:1" x14ac:dyDescent="0.2">
      <c r="A376844" t="s">
        <v>177</v>
      </c>
    </row>
    <row r="376845" spans="1:1" x14ac:dyDescent="0.2">
      <c r="A376845" t="s">
        <v>178</v>
      </c>
    </row>
    <row r="376846" spans="1:1" x14ac:dyDescent="0.2">
      <c r="A376846" t="s">
        <v>179</v>
      </c>
    </row>
    <row r="376847" spans="1:1" x14ac:dyDescent="0.2">
      <c r="A376847" t="s">
        <v>180</v>
      </c>
    </row>
    <row r="376848" spans="1:1" x14ac:dyDescent="0.2">
      <c r="A376848" t="s">
        <v>99</v>
      </c>
    </row>
    <row r="376849" spans="1:1" x14ac:dyDescent="0.2">
      <c r="A376849" t="s">
        <v>181</v>
      </c>
    </row>
    <row r="376850" spans="1:1" x14ac:dyDescent="0.2">
      <c r="A376850" t="s">
        <v>16</v>
      </c>
    </row>
    <row r="393217" spans="1:1" x14ac:dyDescent="0.2">
      <c r="A393217" t="s">
        <v>0</v>
      </c>
    </row>
    <row r="393218" spans="1:1" x14ac:dyDescent="0.2">
      <c r="A393218" t="s">
        <v>1</v>
      </c>
    </row>
    <row r="393219" spans="1:1" x14ac:dyDescent="0.2">
      <c r="A393219" t="s">
        <v>2</v>
      </c>
    </row>
    <row r="393220" spans="1:1" x14ac:dyDescent="0.2">
      <c r="A393220" t="s">
        <v>3</v>
      </c>
    </row>
    <row r="393221" spans="1:1" x14ac:dyDescent="0.2">
      <c r="A393221" t="s">
        <v>5</v>
      </c>
    </row>
    <row r="393222" spans="1:1" x14ac:dyDescent="0.2">
      <c r="A393222" t="s">
        <v>6</v>
      </c>
    </row>
    <row r="393223" spans="1:1" x14ac:dyDescent="0.2">
      <c r="A393223" t="s">
        <v>172</v>
      </c>
    </row>
    <row r="393224" spans="1:1" x14ac:dyDescent="0.2">
      <c r="A393224" t="s">
        <v>173</v>
      </c>
    </row>
    <row r="393225" spans="1:1" x14ac:dyDescent="0.2">
      <c r="A393225" t="s">
        <v>174</v>
      </c>
    </row>
    <row r="393226" spans="1:1" x14ac:dyDescent="0.2">
      <c r="A393226" t="s">
        <v>175</v>
      </c>
    </row>
    <row r="393227" spans="1:1" x14ac:dyDescent="0.2">
      <c r="A393227" t="s">
        <v>176</v>
      </c>
    </row>
    <row r="393228" spans="1:1" x14ac:dyDescent="0.2">
      <c r="A393228" t="s">
        <v>177</v>
      </c>
    </row>
    <row r="393229" spans="1:1" x14ac:dyDescent="0.2">
      <c r="A393229" t="s">
        <v>178</v>
      </c>
    </row>
    <row r="393230" spans="1:1" x14ac:dyDescent="0.2">
      <c r="A393230" t="s">
        <v>179</v>
      </c>
    </row>
    <row r="393231" spans="1:1" x14ac:dyDescent="0.2">
      <c r="A393231" t="s">
        <v>180</v>
      </c>
    </row>
    <row r="393232" spans="1:1" x14ac:dyDescent="0.2">
      <c r="A393232" t="s">
        <v>99</v>
      </c>
    </row>
    <row r="393233" spans="1:1" x14ac:dyDescent="0.2">
      <c r="A393233" t="s">
        <v>181</v>
      </c>
    </row>
    <row r="393234" spans="1:1" x14ac:dyDescent="0.2">
      <c r="A393234" t="s">
        <v>16</v>
      </c>
    </row>
    <row r="409601" spans="1:1" x14ac:dyDescent="0.2">
      <c r="A409601" t="s">
        <v>0</v>
      </c>
    </row>
    <row r="409602" spans="1:1" x14ac:dyDescent="0.2">
      <c r="A409602" t="s">
        <v>1</v>
      </c>
    </row>
    <row r="409603" spans="1:1" x14ac:dyDescent="0.2">
      <c r="A409603" t="s">
        <v>2</v>
      </c>
    </row>
    <row r="409604" spans="1:1" x14ac:dyDescent="0.2">
      <c r="A409604" t="s">
        <v>3</v>
      </c>
    </row>
    <row r="409605" spans="1:1" x14ac:dyDescent="0.2">
      <c r="A409605" t="s">
        <v>5</v>
      </c>
    </row>
    <row r="409606" spans="1:1" x14ac:dyDescent="0.2">
      <c r="A409606" t="s">
        <v>6</v>
      </c>
    </row>
    <row r="409607" spans="1:1" x14ac:dyDescent="0.2">
      <c r="A409607" t="s">
        <v>172</v>
      </c>
    </row>
    <row r="409608" spans="1:1" x14ac:dyDescent="0.2">
      <c r="A409608" t="s">
        <v>173</v>
      </c>
    </row>
    <row r="409609" spans="1:1" x14ac:dyDescent="0.2">
      <c r="A409609" t="s">
        <v>174</v>
      </c>
    </row>
    <row r="409610" spans="1:1" x14ac:dyDescent="0.2">
      <c r="A409610" t="s">
        <v>175</v>
      </c>
    </row>
    <row r="409611" spans="1:1" x14ac:dyDescent="0.2">
      <c r="A409611" t="s">
        <v>176</v>
      </c>
    </row>
    <row r="409612" spans="1:1" x14ac:dyDescent="0.2">
      <c r="A409612" t="s">
        <v>177</v>
      </c>
    </row>
    <row r="409613" spans="1:1" x14ac:dyDescent="0.2">
      <c r="A409613" t="s">
        <v>178</v>
      </c>
    </row>
    <row r="409614" spans="1:1" x14ac:dyDescent="0.2">
      <c r="A409614" t="s">
        <v>179</v>
      </c>
    </row>
    <row r="409615" spans="1:1" x14ac:dyDescent="0.2">
      <c r="A409615" t="s">
        <v>180</v>
      </c>
    </row>
    <row r="409616" spans="1:1" x14ac:dyDescent="0.2">
      <c r="A409616" t="s">
        <v>99</v>
      </c>
    </row>
    <row r="409617" spans="1:1" x14ac:dyDescent="0.2">
      <c r="A409617" t="s">
        <v>181</v>
      </c>
    </row>
    <row r="409618" spans="1:1" x14ac:dyDescent="0.2">
      <c r="A409618" t="s">
        <v>16</v>
      </c>
    </row>
    <row r="425985" spans="1:1" x14ac:dyDescent="0.2">
      <c r="A425985" t="s">
        <v>0</v>
      </c>
    </row>
    <row r="425986" spans="1:1" x14ac:dyDescent="0.2">
      <c r="A425986" t="s">
        <v>1</v>
      </c>
    </row>
    <row r="425987" spans="1:1" x14ac:dyDescent="0.2">
      <c r="A425987" t="s">
        <v>2</v>
      </c>
    </row>
    <row r="425988" spans="1:1" x14ac:dyDescent="0.2">
      <c r="A425988" t="s">
        <v>3</v>
      </c>
    </row>
    <row r="425989" spans="1:1" x14ac:dyDescent="0.2">
      <c r="A425989" t="s">
        <v>5</v>
      </c>
    </row>
    <row r="425990" spans="1:1" x14ac:dyDescent="0.2">
      <c r="A425990" t="s">
        <v>6</v>
      </c>
    </row>
    <row r="425991" spans="1:1" x14ac:dyDescent="0.2">
      <c r="A425991" t="s">
        <v>172</v>
      </c>
    </row>
    <row r="425992" spans="1:1" x14ac:dyDescent="0.2">
      <c r="A425992" t="s">
        <v>173</v>
      </c>
    </row>
    <row r="425993" spans="1:1" x14ac:dyDescent="0.2">
      <c r="A425993" t="s">
        <v>174</v>
      </c>
    </row>
    <row r="425994" spans="1:1" x14ac:dyDescent="0.2">
      <c r="A425994" t="s">
        <v>175</v>
      </c>
    </row>
    <row r="425995" spans="1:1" x14ac:dyDescent="0.2">
      <c r="A425995" t="s">
        <v>176</v>
      </c>
    </row>
    <row r="425996" spans="1:1" x14ac:dyDescent="0.2">
      <c r="A425996" t="s">
        <v>177</v>
      </c>
    </row>
    <row r="425997" spans="1:1" x14ac:dyDescent="0.2">
      <c r="A425997" t="s">
        <v>178</v>
      </c>
    </row>
    <row r="425998" spans="1:1" x14ac:dyDescent="0.2">
      <c r="A425998" t="s">
        <v>179</v>
      </c>
    </row>
    <row r="425999" spans="1:1" x14ac:dyDescent="0.2">
      <c r="A425999" t="s">
        <v>180</v>
      </c>
    </row>
    <row r="426000" spans="1:1" x14ac:dyDescent="0.2">
      <c r="A426000" t="s">
        <v>99</v>
      </c>
    </row>
    <row r="426001" spans="1:1" x14ac:dyDescent="0.2">
      <c r="A426001" t="s">
        <v>181</v>
      </c>
    </row>
    <row r="426002" spans="1:1" x14ac:dyDescent="0.2">
      <c r="A426002" t="s">
        <v>16</v>
      </c>
    </row>
    <row r="442369" spans="1:1" x14ac:dyDescent="0.2">
      <c r="A442369" t="s">
        <v>0</v>
      </c>
    </row>
    <row r="442370" spans="1:1" x14ac:dyDescent="0.2">
      <c r="A442370" t="s">
        <v>1</v>
      </c>
    </row>
    <row r="442371" spans="1:1" x14ac:dyDescent="0.2">
      <c r="A442371" t="s">
        <v>2</v>
      </c>
    </row>
    <row r="442372" spans="1:1" x14ac:dyDescent="0.2">
      <c r="A442372" t="s">
        <v>3</v>
      </c>
    </row>
    <row r="442373" spans="1:1" x14ac:dyDescent="0.2">
      <c r="A442373" t="s">
        <v>5</v>
      </c>
    </row>
    <row r="442374" spans="1:1" x14ac:dyDescent="0.2">
      <c r="A442374" t="s">
        <v>6</v>
      </c>
    </row>
    <row r="442375" spans="1:1" x14ac:dyDescent="0.2">
      <c r="A442375" t="s">
        <v>172</v>
      </c>
    </row>
    <row r="442376" spans="1:1" x14ac:dyDescent="0.2">
      <c r="A442376" t="s">
        <v>173</v>
      </c>
    </row>
    <row r="442377" spans="1:1" x14ac:dyDescent="0.2">
      <c r="A442377" t="s">
        <v>174</v>
      </c>
    </row>
    <row r="442378" spans="1:1" x14ac:dyDescent="0.2">
      <c r="A442378" t="s">
        <v>175</v>
      </c>
    </row>
    <row r="442379" spans="1:1" x14ac:dyDescent="0.2">
      <c r="A442379" t="s">
        <v>176</v>
      </c>
    </row>
    <row r="442380" spans="1:1" x14ac:dyDescent="0.2">
      <c r="A442380" t="s">
        <v>177</v>
      </c>
    </row>
    <row r="442381" spans="1:1" x14ac:dyDescent="0.2">
      <c r="A442381" t="s">
        <v>178</v>
      </c>
    </row>
    <row r="442382" spans="1:1" x14ac:dyDescent="0.2">
      <c r="A442382" t="s">
        <v>179</v>
      </c>
    </row>
    <row r="442383" spans="1:1" x14ac:dyDescent="0.2">
      <c r="A442383" t="s">
        <v>180</v>
      </c>
    </row>
    <row r="442384" spans="1:1" x14ac:dyDescent="0.2">
      <c r="A442384" t="s">
        <v>99</v>
      </c>
    </row>
    <row r="442385" spans="1:1" x14ac:dyDescent="0.2">
      <c r="A442385" t="s">
        <v>181</v>
      </c>
    </row>
    <row r="442386" spans="1:1" x14ac:dyDescent="0.2">
      <c r="A442386" t="s">
        <v>16</v>
      </c>
    </row>
    <row r="458753" spans="1:1" x14ac:dyDescent="0.2">
      <c r="A458753" t="s">
        <v>0</v>
      </c>
    </row>
    <row r="458754" spans="1:1" x14ac:dyDescent="0.2">
      <c r="A458754" t="s">
        <v>1</v>
      </c>
    </row>
    <row r="458755" spans="1:1" x14ac:dyDescent="0.2">
      <c r="A458755" t="s">
        <v>2</v>
      </c>
    </row>
    <row r="458756" spans="1:1" x14ac:dyDescent="0.2">
      <c r="A458756" t="s">
        <v>3</v>
      </c>
    </row>
    <row r="458757" spans="1:1" x14ac:dyDescent="0.2">
      <c r="A458757" t="s">
        <v>5</v>
      </c>
    </row>
    <row r="458758" spans="1:1" x14ac:dyDescent="0.2">
      <c r="A458758" t="s">
        <v>6</v>
      </c>
    </row>
    <row r="458759" spans="1:1" x14ac:dyDescent="0.2">
      <c r="A458759" t="s">
        <v>172</v>
      </c>
    </row>
    <row r="458760" spans="1:1" x14ac:dyDescent="0.2">
      <c r="A458760" t="s">
        <v>173</v>
      </c>
    </row>
    <row r="458761" spans="1:1" x14ac:dyDescent="0.2">
      <c r="A458761" t="s">
        <v>174</v>
      </c>
    </row>
    <row r="458762" spans="1:1" x14ac:dyDescent="0.2">
      <c r="A458762" t="s">
        <v>175</v>
      </c>
    </row>
    <row r="458763" spans="1:1" x14ac:dyDescent="0.2">
      <c r="A458763" t="s">
        <v>176</v>
      </c>
    </row>
    <row r="458764" spans="1:1" x14ac:dyDescent="0.2">
      <c r="A458764" t="s">
        <v>177</v>
      </c>
    </row>
    <row r="458765" spans="1:1" x14ac:dyDescent="0.2">
      <c r="A458765" t="s">
        <v>178</v>
      </c>
    </row>
    <row r="458766" spans="1:1" x14ac:dyDescent="0.2">
      <c r="A458766" t="s">
        <v>179</v>
      </c>
    </row>
    <row r="458767" spans="1:1" x14ac:dyDescent="0.2">
      <c r="A458767" t="s">
        <v>180</v>
      </c>
    </row>
    <row r="458768" spans="1:1" x14ac:dyDescent="0.2">
      <c r="A458768" t="s">
        <v>99</v>
      </c>
    </row>
    <row r="458769" spans="1:1" x14ac:dyDescent="0.2">
      <c r="A458769" t="s">
        <v>181</v>
      </c>
    </row>
    <row r="458770" spans="1:1" x14ac:dyDescent="0.2">
      <c r="A458770" t="s">
        <v>16</v>
      </c>
    </row>
    <row r="475137" spans="1:1" x14ac:dyDescent="0.2">
      <c r="A475137" t="s">
        <v>0</v>
      </c>
    </row>
    <row r="475138" spans="1:1" x14ac:dyDescent="0.2">
      <c r="A475138" t="s">
        <v>1</v>
      </c>
    </row>
    <row r="475139" spans="1:1" x14ac:dyDescent="0.2">
      <c r="A475139" t="s">
        <v>2</v>
      </c>
    </row>
    <row r="475140" spans="1:1" x14ac:dyDescent="0.2">
      <c r="A475140" t="s">
        <v>3</v>
      </c>
    </row>
    <row r="475141" spans="1:1" x14ac:dyDescent="0.2">
      <c r="A475141" t="s">
        <v>5</v>
      </c>
    </row>
    <row r="475142" spans="1:1" x14ac:dyDescent="0.2">
      <c r="A475142" t="s">
        <v>6</v>
      </c>
    </row>
    <row r="475143" spans="1:1" x14ac:dyDescent="0.2">
      <c r="A475143" t="s">
        <v>172</v>
      </c>
    </row>
    <row r="475144" spans="1:1" x14ac:dyDescent="0.2">
      <c r="A475144" t="s">
        <v>173</v>
      </c>
    </row>
    <row r="475145" spans="1:1" x14ac:dyDescent="0.2">
      <c r="A475145" t="s">
        <v>174</v>
      </c>
    </row>
    <row r="475146" spans="1:1" x14ac:dyDescent="0.2">
      <c r="A475146" t="s">
        <v>175</v>
      </c>
    </row>
    <row r="475147" spans="1:1" x14ac:dyDescent="0.2">
      <c r="A475147" t="s">
        <v>176</v>
      </c>
    </row>
    <row r="475148" spans="1:1" x14ac:dyDescent="0.2">
      <c r="A475148" t="s">
        <v>177</v>
      </c>
    </row>
    <row r="475149" spans="1:1" x14ac:dyDescent="0.2">
      <c r="A475149" t="s">
        <v>178</v>
      </c>
    </row>
    <row r="475150" spans="1:1" x14ac:dyDescent="0.2">
      <c r="A475150" t="s">
        <v>179</v>
      </c>
    </row>
    <row r="475151" spans="1:1" x14ac:dyDescent="0.2">
      <c r="A475151" t="s">
        <v>180</v>
      </c>
    </row>
    <row r="475152" spans="1:1" x14ac:dyDescent="0.2">
      <c r="A475152" t="s">
        <v>99</v>
      </c>
    </row>
    <row r="475153" spans="1:1" x14ac:dyDescent="0.2">
      <c r="A475153" t="s">
        <v>181</v>
      </c>
    </row>
    <row r="475154" spans="1:1" x14ac:dyDescent="0.2">
      <c r="A475154" t="s">
        <v>16</v>
      </c>
    </row>
    <row r="491521" spans="1:1" x14ac:dyDescent="0.2">
      <c r="A491521" t="s">
        <v>0</v>
      </c>
    </row>
    <row r="491522" spans="1:1" x14ac:dyDescent="0.2">
      <c r="A491522" t="s">
        <v>1</v>
      </c>
    </row>
    <row r="491523" spans="1:1" x14ac:dyDescent="0.2">
      <c r="A491523" t="s">
        <v>2</v>
      </c>
    </row>
    <row r="491524" spans="1:1" x14ac:dyDescent="0.2">
      <c r="A491524" t="s">
        <v>3</v>
      </c>
    </row>
    <row r="491525" spans="1:1" x14ac:dyDescent="0.2">
      <c r="A491525" t="s">
        <v>5</v>
      </c>
    </row>
    <row r="491526" spans="1:1" x14ac:dyDescent="0.2">
      <c r="A491526" t="s">
        <v>6</v>
      </c>
    </row>
    <row r="491527" spans="1:1" x14ac:dyDescent="0.2">
      <c r="A491527" t="s">
        <v>172</v>
      </c>
    </row>
    <row r="491528" spans="1:1" x14ac:dyDescent="0.2">
      <c r="A491528" t="s">
        <v>173</v>
      </c>
    </row>
    <row r="491529" spans="1:1" x14ac:dyDescent="0.2">
      <c r="A491529" t="s">
        <v>174</v>
      </c>
    </row>
    <row r="491530" spans="1:1" x14ac:dyDescent="0.2">
      <c r="A491530" t="s">
        <v>175</v>
      </c>
    </row>
    <row r="491531" spans="1:1" x14ac:dyDescent="0.2">
      <c r="A491531" t="s">
        <v>176</v>
      </c>
    </row>
    <row r="491532" spans="1:1" x14ac:dyDescent="0.2">
      <c r="A491532" t="s">
        <v>177</v>
      </c>
    </row>
    <row r="491533" spans="1:1" x14ac:dyDescent="0.2">
      <c r="A491533" t="s">
        <v>178</v>
      </c>
    </row>
    <row r="491534" spans="1:1" x14ac:dyDescent="0.2">
      <c r="A491534" t="s">
        <v>179</v>
      </c>
    </row>
    <row r="491535" spans="1:1" x14ac:dyDescent="0.2">
      <c r="A491535" t="s">
        <v>180</v>
      </c>
    </row>
    <row r="491536" spans="1:1" x14ac:dyDescent="0.2">
      <c r="A491536" t="s">
        <v>99</v>
      </c>
    </row>
    <row r="491537" spans="1:1" x14ac:dyDescent="0.2">
      <c r="A491537" t="s">
        <v>181</v>
      </c>
    </row>
    <row r="491538" spans="1:1" x14ac:dyDescent="0.2">
      <c r="A491538" t="s">
        <v>16</v>
      </c>
    </row>
    <row r="507905" spans="1:1" x14ac:dyDescent="0.2">
      <c r="A507905" t="s">
        <v>0</v>
      </c>
    </row>
    <row r="507906" spans="1:1" x14ac:dyDescent="0.2">
      <c r="A507906" t="s">
        <v>1</v>
      </c>
    </row>
    <row r="507907" spans="1:1" x14ac:dyDescent="0.2">
      <c r="A507907" t="s">
        <v>2</v>
      </c>
    </row>
    <row r="507908" spans="1:1" x14ac:dyDescent="0.2">
      <c r="A507908" t="s">
        <v>3</v>
      </c>
    </row>
    <row r="507909" spans="1:1" x14ac:dyDescent="0.2">
      <c r="A507909" t="s">
        <v>5</v>
      </c>
    </row>
    <row r="507910" spans="1:1" x14ac:dyDescent="0.2">
      <c r="A507910" t="s">
        <v>6</v>
      </c>
    </row>
    <row r="507911" spans="1:1" x14ac:dyDescent="0.2">
      <c r="A507911" t="s">
        <v>172</v>
      </c>
    </row>
    <row r="507912" spans="1:1" x14ac:dyDescent="0.2">
      <c r="A507912" t="s">
        <v>173</v>
      </c>
    </row>
    <row r="507913" spans="1:1" x14ac:dyDescent="0.2">
      <c r="A507913" t="s">
        <v>174</v>
      </c>
    </row>
    <row r="507914" spans="1:1" x14ac:dyDescent="0.2">
      <c r="A507914" t="s">
        <v>175</v>
      </c>
    </row>
    <row r="507915" spans="1:1" x14ac:dyDescent="0.2">
      <c r="A507915" t="s">
        <v>176</v>
      </c>
    </row>
    <row r="507916" spans="1:1" x14ac:dyDescent="0.2">
      <c r="A507916" t="s">
        <v>177</v>
      </c>
    </row>
    <row r="507917" spans="1:1" x14ac:dyDescent="0.2">
      <c r="A507917" t="s">
        <v>178</v>
      </c>
    </row>
    <row r="507918" spans="1:1" x14ac:dyDescent="0.2">
      <c r="A507918" t="s">
        <v>179</v>
      </c>
    </row>
    <row r="507919" spans="1:1" x14ac:dyDescent="0.2">
      <c r="A507919" t="s">
        <v>180</v>
      </c>
    </row>
    <row r="507920" spans="1:1" x14ac:dyDescent="0.2">
      <c r="A507920" t="s">
        <v>99</v>
      </c>
    </row>
    <row r="507921" spans="1:1" x14ac:dyDescent="0.2">
      <c r="A507921" t="s">
        <v>181</v>
      </c>
    </row>
    <row r="507922" spans="1:1" x14ac:dyDescent="0.2">
      <c r="A507922" t="s">
        <v>16</v>
      </c>
    </row>
    <row r="524289" spans="1:1" x14ac:dyDescent="0.2">
      <c r="A524289" t="s">
        <v>0</v>
      </c>
    </row>
    <row r="524290" spans="1:1" x14ac:dyDescent="0.2">
      <c r="A524290" t="s">
        <v>1</v>
      </c>
    </row>
    <row r="524291" spans="1:1" x14ac:dyDescent="0.2">
      <c r="A524291" t="s">
        <v>2</v>
      </c>
    </row>
    <row r="524292" spans="1:1" x14ac:dyDescent="0.2">
      <c r="A524292" t="s">
        <v>3</v>
      </c>
    </row>
    <row r="524293" spans="1:1" x14ac:dyDescent="0.2">
      <c r="A524293" t="s">
        <v>5</v>
      </c>
    </row>
    <row r="524294" spans="1:1" x14ac:dyDescent="0.2">
      <c r="A524294" t="s">
        <v>6</v>
      </c>
    </row>
    <row r="524295" spans="1:1" x14ac:dyDescent="0.2">
      <c r="A524295" t="s">
        <v>172</v>
      </c>
    </row>
    <row r="524296" spans="1:1" x14ac:dyDescent="0.2">
      <c r="A524296" t="s">
        <v>173</v>
      </c>
    </row>
    <row r="524297" spans="1:1" x14ac:dyDescent="0.2">
      <c r="A524297" t="s">
        <v>174</v>
      </c>
    </row>
    <row r="524298" spans="1:1" x14ac:dyDescent="0.2">
      <c r="A524298" t="s">
        <v>175</v>
      </c>
    </row>
    <row r="524299" spans="1:1" x14ac:dyDescent="0.2">
      <c r="A524299" t="s">
        <v>176</v>
      </c>
    </row>
    <row r="524300" spans="1:1" x14ac:dyDescent="0.2">
      <c r="A524300" t="s">
        <v>177</v>
      </c>
    </row>
    <row r="524301" spans="1:1" x14ac:dyDescent="0.2">
      <c r="A524301" t="s">
        <v>178</v>
      </c>
    </row>
    <row r="524302" spans="1:1" x14ac:dyDescent="0.2">
      <c r="A524302" t="s">
        <v>179</v>
      </c>
    </row>
    <row r="524303" spans="1:1" x14ac:dyDescent="0.2">
      <c r="A524303" t="s">
        <v>180</v>
      </c>
    </row>
    <row r="524304" spans="1:1" x14ac:dyDescent="0.2">
      <c r="A524304" t="s">
        <v>99</v>
      </c>
    </row>
    <row r="524305" spans="1:1" x14ac:dyDescent="0.2">
      <c r="A524305" t="s">
        <v>181</v>
      </c>
    </row>
    <row r="524306" spans="1:1" x14ac:dyDescent="0.2">
      <c r="A524306" t="s">
        <v>16</v>
      </c>
    </row>
    <row r="540673" spans="1:1" x14ac:dyDescent="0.2">
      <c r="A540673" t="s">
        <v>0</v>
      </c>
    </row>
    <row r="540674" spans="1:1" x14ac:dyDescent="0.2">
      <c r="A540674" t="s">
        <v>1</v>
      </c>
    </row>
    <row r="540675" spans="1:1" x14ac:dyDescent="0.2">
      <c r="A540675" t="s">
        <v>2</v>
      </c>
    </row>
    <row r="540676" spans="1:1" x14ac:dyDescent="0.2">
      <c r="A540676" t="s">
        <v>3</v>
      </c>
    </row>
    <row r="540677" spans="1:1" x14ac:dyDescent="0.2">
      <c r="A540677" t="s">
        <v>5</v>
      </c>
    </row>
    <row r="540678" spans="1:1" x14ac:dyDescent="0.2">
      <c r="A540678" t="s">
        <v>6</v>
      </c>
    </row>
    <row r="540679" spans="1:1" x14ac:dyDescent="0.2">
      <c r="A540679" t="s">
        <v>172</v>
      </c>
    </row>
    <row r="540680" spans="1:1" x14ac:dyDescent="0.2">
      <c r="A540680" t="s">
        <v>173</v>
      </c>
    </row>
    <row r="540681" spans="1:1" x14ac:dyDescent="0.2">
      <c r="A540681" t="s">
        <v>174</v>
      </c>
    </row>
    <row r="540682" spans="1:1" x14ac:dyDescent="0.2">
      <c r="A540682" t="s">
        <v>175</v>
      </c>
    </row>
    <row r="540683" spans="1:1" x14ac:dyDescent="0.2">
      <c r="A540683" t="s">
        <v>176</v>
      </c>
    </row>
    <row r="540684" spans="1:1" x14ac:dyDescent="0.2">
      <c r="A540684" t="s">
        <v>177</v>
      </c>
    </row>
    <row r="540685" spans="1:1" x14ac:dyDescent="0.2">
      <c r="A540685" t="s">
        <v>178</v>
      </c>
    </row>
    <row r="540686" spans="1:1" x14ac:dyDescent="0.2">
      <c r="A540686" t="s">
        <v>179</v>
      </c>
    </row>
    <row r="540687" spans="1:1" x14ac:dyDescent="0.2">
      <c r="A540687" t="s">
        <v>180</v>
      </c>
    </row>
    <row r="540688" spans="1:1" x14ac:dyDescent="0.2">
      <c r="A540688" t="s">
        <v>99</v>
      </c>
    </row>
    <row r="540689" spans="1:1" x14ac:dyDescent="0.2">
      <c r="A540689" t="s">
        <v>181</v>
      </c>
    </row>
    <row r="540690" spans="1:1" x14ac:dyDescent="0.2">
      <c r="A540690" t="s">
        <v>16</v>
      </c>
    </row>
    <row r="557057" spans="1:1" x14ac:dyDescent="0.2">
      <c r="A557057" t="s">
        <v>0</v>
      </c>
    </row>
    <row r="557058" spans="1:1" x14ac:dyDescent="0.2">
      <c r="A557058" t="s">
        <v>1</v>
      </c>
    </row>
    <row r="557059" spans="1:1" x14ac:dyDescent="0.2">
      <c r="A557059" t="s">
        <v>2</v>
      </c>
    </row>
    <row r="557060" spans="1:1" x14ac:dyDescent="0.2">
      <c r="A557060" t="s">
        <v>3</v>
      </c>
    </row>
    <row r="557061" spans="1:1" x14ac:dyDescent="0.2">
      <c r="A557061" t="s">
        <v>5</v>
      </c>
    </row>
    <row r="557062" spans="1:1" x14ac:dyDescent="0.2">
      <c r="A557062" t="s">
        <v>6</v>
      </c>
    </row>
    <row r="557063" spans="1:1" x14ac:dyDescent="0.2">
      <c r="A557063" t="s">
        <v>172</v>
      </c>
    </row>
    <row r="557064" spans="1:1" x14ac:dyDescent="0.2">
      <c r="A557064" t="s">
        <v>173</v>
      </c>
    </row>
    <row r="557065" spans="1:1" x14ac:dyDescent="0.2">
      <c r="A557065" t="s">
        <v>174</v>
      </c>
    </row>
    <row r="557066" spans="1:1" x14ac:dyDescent="0.2">
      <c r="A557066" t="s">
        <v>175</v>
      </c>
    </row>
    <row r="557067" spans="1:1" x14ac:dyDescent="0.2">
      <c r="A557067" t="s">
        <v>176</v>
      </c>
    </row>
    <row r="557068" spans="1:1" x14ac:dyDescent="0.2">
      <c r="A557068" t="s">
        <v>177</v>
      </c>
    </row>
    <row r="557069" spans="1:1" x14ac:dyDescent="0.2">
      <c r="A557069" t="s">
        <v>178</v>
      </c>
    </row>
    <row r="557070" spans="1:1" x14ac:dyDescent="0.2">
      <c r="A557070" t="s">
        <v>179</v>
      </c>
    </row>
    <row r="557071" spans="1:1" x14ac:dyDescent="0.2">
      <c r="A557071" t="s">
        <v>180</v>
      </c>
    </row>
    <row r="557072" spans="1:1" x14ac:dyDescent="0.2">
      <c r="A557072" t="s">
        <v>99</v>
      </c>
    </row>
    <row r="557073" spans="1:1" x14ac:dyDescent="0.2">
      <c r="A557073" t="s">
        <v>181</v>
      </c>
    </row>
    <row r="557074" spans="1:1" x14ac:dyDescent="0.2">
      <c r="A557074" t="s">
        <v>16</v>
      </c>
    </row>
    <row r="573441" spans="1:1" x14ac:dyDescent="0.2">
      <c r="A573441" t="s">
        <v>0</v>
      </c>
    </row>
    <row r="573442" spans="1:1" x14ac:dyDescent="0.2">
      <c r="A573442" t="s">
        <v>1</v>
      </c>
    </row>
    <row r="573443" spans="1:1" x14ac:dyDescent="0.2">
      <c r="A573443" t="s">
        <v>2</v>
      </c>
    </row>
    <row r="573444" spans="1:1" x14ac:dyDescent="0.2">
      <c r="A573444" t="s">
        <v>3</v>
      </c>
    </row>
    <row r="573445" spans="1:1" x14ac:dyDescent="0.2">
      <c r="A573445" t="s">
        <v>5</v>
      </c>
    </row>
    <row r="573446" spans="1:1" x14ac:dyDescent="0.2">
      <c r="A573446" t="s">
        <v>6</v>
      </c>
    </row>
    <row r="573447" spans="1:1" x14ac:dyDescent="0.2">
      <c r="A573447" t="s">
        <v>172</v>
      </c>
    </row>
    <row r="573448" spans="1:1" x14ac:dyDescent="0.2">
      <c r="A573448" t="s">
        <v>173</v>
      </c>
    </row>
    <row r="573449" spans="1:1" x14ac:dyDescent="0.2">
      <c r="A573449" t="s">
        <v>174</v>
      </c>
    </row>
    <row r="573450" spans="1:1" x14ac:dyDescent="0.2">
      <c r="A573450" t="s">
        <v>175</v>
      </c>
    </row>
    <row r="573451" spans="1:1" x14ac:dyDescent="0.2">
      <c r="A573451" t="s">
        <v>176</v>
      </c>
    </row>
    <row r="573452" spans="1:1" x14ac:dyDescent="0.2">
      <c r="A573452" t="s">
        <v>177</v>
      </c>
    </row>
    <row r="573453" spans="1:1" x14ac:dyDescent="0.2">
      <c r="A573453" t="s">
        <v>178</v>
      </c>
    </row>
    <row r="573454" spans="1:1" x14ac:dyDescent="0.2">
      <c r="A573454" t="s">
        <v>179</v>
      </c>
    </row>
    <row r="573455" spans="1:1" x14ac:dyDescent="0.2">
      <c r="A573455" t="s">
        <v>180</v>
      </c>
    </row>
    <row r="573456" spans="1:1" x14ac:dyDescent="0.2">
      <c r="A573456" t="s">
        <v>99</v>
      </c>
    </row>
    <row r="573457" spans="1:1" x14ac:dyDescent="0.2">
      <c r="A573457" t="s">
        <v>181</v>
      </c>
    </row>
    <row r="573458" spans="1:1" x14ac:dyDescent="0.2">
      <c r="A573458" t="s">
        <v>16</v>
      </c>
    </row>
    <row r="589825" spans="1:1" x14ac:dyDescent="0.2">
      <c r="A589825" t="s">
        <v>0</v>
      </c>
    </row>
    <row r="589826" spans="1:1" x14ac:dyDescent="0.2">
      <c r="A589826" t="s">
        <v>1</v>
      </c>
    </row>
    <row r="589827" spans="1:1" x14ac:dyDescent="0.2">
      <c r="A589827" t="s">
        <v>2</v>
      </c>
    </row>
    <row r="589828" spans="1:1" x14ac:dyDescent="0.2">
      <c r="A589828" t="s">
        <v>3</v>
      </c>
    </row>
    <row r="589829" spans="1:1" x14ac:dyDescent="0.2">
      <c r="A589829" t="s">
        <v>5</v>
      </c>
    </row>
    <row r="589830" spans="1:1" x14ac:dyDescent="0.2">
      <c r="A589830" t="s">
        <v>6</v>
      </c>
    </row>
    <row r="589831" spans="1:1" x14ac:dyDescent="0.2">
      <c r="A589831" t="s">
        <v>172</v>
      </c>
    </row>
    <row r="589832" spans="1:1" x14ac:dyDescent="0.2">
      <c r="A589832" t="s">
        <v>173</v>
      </c>
    </row>
    <row r="589833" spans="1:1" x14ac:dyDescent="0.2">
      <c r="A589833" t="s">
        <v>174</v>
      </c>
    </row>
    <row r="589834" spans="1:1" x14ac:dyDescent="0.2">
      <c r="A589834" t="s">
        <v>175</v>
      </c>
    </row>
    <row r="589835" spans="1:1" x14ac:dyDescent="0.2">
      <c r="A589835" t="s">
        <v>176</v>
      </c>
    </row>
    <row r="589836" spans="1:1" x14ac:dyDescent="0.2">
      <c r="A589836" t="s">
        <v>177</v>
      </c>
    </row>
    <row r="589837" spans="1:1" x14ac:dyDescent="0.2">
      <c r="A589837" t="s">
        <v>178</v>
      </c>
    </row>
    <row r="589838" spans="1:1" x14ac:dyDescent="0.2">
      <c r="A589838" t="s">
        <v>179</v>
      </c>
    </row>
    <row r="589839" spans="1:1" x14ac:dyDescent="0.2">
      <c r="A589839" t="s">
        <v>180</v>
      </c>
    </row>
    <row r="589840" spans="1:1" x14ac:dyDescent="0.2">
      <c r="A589840" t="s">
        <v>99</v>
      </c>
    </row>
    <row r="589841" spans="1:1" x14ac:dyDescent="0.2">
      <c r="A589841" t="s">
        <v>181</v>
      </c>
    </row>
    <row r="589842" spans="1:1" x14ac:dyDescent="0.2">
      <c r="A589842" t="s">
        <v>16</v>
      </c>
    </row>
    <row r="606209" spans="1:1" x14ac:dyDescent="0.2">
      <c r="A606209" t="s">
        <v>0</v>
      </c>
    </row>
    <row r="606210" spans="1:1" x14ac:dyDescent="0.2">
      <c r="A606210" t="s">
        <v>1</v>
      </c>
    </row>
    <row r="606211" spans="1:1" x14ac:dyDescent="0.2">
      <c r="A606211" t="s">
        <v>2</v>
      </c>
    </row>
    <row r="606212" spans="1:1" x14ac:dyDescent="0.2">
      <c r="A606212" t="s">
        <v>3</v>
      </c>
    </row>
    <row r="606213" spans="1:1" x14ac:dyDescent="0.2">
      <c r="A606213" t="s">
        <v>5</v>
      </c>
    </row>
    <row r="606214" spans="1:1" x14ac:dyDescent="0.2">
      <c r="A606214" t="s">
        <v>6</v>
      </c>
    </row>
    <row r="606215" spans="1:1" x14ac:dyDescent="0.2">
      <c r="A606215" t="s">
        <v>172</v>
      </c>
    </row>
    <row r="606216" spans="1:1" x14ac:dyDescent="0.2">
      <c r="A606216" t="s">
        <v>173</v>
      </c>
    </row>
    <row r="606217" spans="1:1" x14ac:dyDescent="0.2">
      <c r="A606217" t="s">
        <v>174</v>
      </c>
    </row>
    <row r="606218" spans="1:1" x14ac:dyDescent="0.2">
      <c r="A606218" t="s">
        <v>175</v>
      </c>
    </row>
    <row r="606219" spans="1:1" x14ac:dyDescent="0.2">
      <c r="A606219" t="s">
        <v>176</v>
      </c>
    </row>
    <row r="606220" spans="1:1" x14ac:dyDescent="0.2">
      <c r="A606220" t="s">
        <v>177</v>
      </c>
    </row>
    <row r="606221" spans="1:1" x14ac:dyDescent="0.2">
      <c r="A606221" t="s">
        <v>178</v>
      </c>
    </row>
    <row r="606222" spans="1:1" x14ac:dyDescent="0.2">
      <c r="A606222" t="s">
        <v>179</v>
      </c>
    </row>
    <row r="606223" spans="1:1" x14ac:dyDescent="0.2">
      <c r="A606223" t="s">
        <v>180</v>
      </c>
    </row>
    <row r="606224" spans="1:1" x14ac:dyDescent="0.2">
      <c r="A606224" t="s">
        <v>99</v>
      </c>
    </row>
    <row r="606225" spans="1:1" x14ac:dyDescent="0.2">
      <c r="A606225" t="s">
        <v>181</v>
      </c>
    </row>
    <row r="606226" spans="1:1" x14ac:dyDescent="0.2">
      <c r="A606226" t="s">
        <v>16</v>
      </c>
    </row>
    <row r="622593" spans="1:1" x14ac:dyDescent="0.2">
      <c r="A622593" t="s">
        <v>0</v>
      </c>
    </row>
    <row r="622594" spans="1:1" x14ac:dyDescent="0.2">
      <c r="A622594" t="s">
        <v>1</v>
      </c>
    </row>
    <row r="622595" spans="1:1" x14ac:dyDescent="0.2">
      <c r="A622595" t="s">
        <v>2</v>
      </c>
    </row>
    <row r="622596" spans="1:1" x14ac:dyDescent="0.2">
      <c r="A622596" t="s">
        <v>3</v>
      </c>
    </row>
    <row r="622597" spans="1:1" x14ac:dyDescent="0.2">
      <c r="A622597" t="s">
        <v>5</v>
      </c>
    </row>
    <row r="622598" spans="1:1" x14ac:dyDescent="0.2">
      <c r="A622598" t="s">
        <v>6</v>
      </c>
    </row>
    <row r="622599" spans="1:1" x14ac:dyDescent="0.2">
      <c r="A622599" t="s">
        <v>172</v>
      </c>
    </row>
    <row r="622600" spans="1:1" x14ac:dyDescent="0.2">
      <c r="A622600" t="s">
        <v>173</v>
      </c>
    </row>
    <row r="622601" spans="1:1" x14ac:dyDescent="0.2">
      <c r="A622601" t="s">
        <v>174</v>
      </c>
    </row>
    <row r="622602" spans="1:1" x14ac:dyDescent="0.2">
      <c r="A622602" t="s">
        <v>175</v>
      </c>
    </row>
    <row r="622603" spans="1:1" x14ac:dyDescent="0.2">
      <c r="A622603" t="s">
        <v>176</v>
      </c>
    </row>
    <row r="622604" spans="1:1" x14ac:dyDescent="0.2">
      <c r="A622604" t="s">
        <v>177</v>
      </c>
    </row>
    <row r="622605" spans="1:1" x14ac:dyDescent="0.2">
      <c r="A622605" t="s">
        <v>178</v>
      </c>
    </row>
    <row r="622606" spans="1:1" x14ac:dyDescent="0.2">
      <c r="A622606" t="s">
        <v>179</v>
      </c>
    </row>
    <row r="622607" spans="1:1" x14ac:dyDescent="0.2">
      <c r="A622607" t="s">
        <v>180</v>
      </c>
    </row>
    <row r="622608" spans="1:1" x14ac:dyDescent="0.2">
      <c r="A622608" t="s">
        <v>99</v>
      </c>
    </row>
    <row r="622609" spans="1:1" x14ac:dyDescent="0.2">
      <c r="A622609" t="s">
        <v>181</v>
      </c>
    </row>
    <row r="622610" spans="1:1" x14ac:dyDescent="0.2">
      <c r="A622610" t="s">
        <v>16</v>
      </c>
    </row>
    <row r="638977" spans="1:1" x14ac:dyDescent="0.2">
      <c r="A638977" t="s">
        <v>0</v>
      </c>
    </row>
    <row r="638978" spans="1:1" x14ac:dyDescent="0.2">
      <c r="A638978" t="s">
        <v>1</v>
      </c>
    </row>
    <row r="638979" spans="1:1" x14ac:dyDescent="0.2">
      <c r="A638979" t="s">
        <v>2</v>
      </c>
    </row>
    <row r="638980" spans="1:1" x14ac:dyDescent="0.2">
      <c r="A638980" t="s">
        <v>3</v>
      </c>
    </row>
    <row r="638981" spans="1:1" x14ac:dyDescent="0.2">
      <c r="A638981" t="s">
        <v>5</v>
      </c>
    </row>
    <row r="638982" spans="1:1" x14ac:dyDescent="0.2">
      <c r="A638982" t="s">
        <v>6</v>
      </c>
    </row>
    <row r="638983" spans="1:1" x14ac:dyDescent="0.2">
      <c r="A638983" t="s">
        <v>172</v>
      </c>
    </row>
    <row r="638984" spans="1:1" x14ac:dyDescent="0.2">
      <c r="A638984" t="s">
        <v>173</v>
      </c>
    </row>
    <row r="638985" spans="1:1" x14ac:dyDescent="0.2">
      <c r="A638985" t="s">
        <v>174</v>
      </c>
    </row>
    <row r="638986" spans="1:1" x14ac:dyDescent="0.2">
      <c r="A638986" t="s">
        <v>175</v>
      </c>
    </row>
    <row r="638987" spans="1:1" x14ac:dyDescent="0.2">
      <c r="A638987" t="s">
        <v>176</v>
      </c>
    </row>
    <row r="638988" spans="1:1" x14ac:dyDescent="0.2">
      <c r="A638988" t="s">
        <v>177</v>
      </c>
    </row>
    <row r="638989" spans="1:1" x14ac:dyDescent="0.2">
      <c r="A638989" t="s">
        <v>178</v>
      </c>
    </row>
    <row r="638990" spans="1:1" x14ac:dyDescent="0.2">
      <c r="A638990" t="s">
        <v>179</v>
      </c>
    </row>
    <row r="638991" spans="1:1" x14ac:dyDescent="0.2">
      <c r="A638991" t="s">
        <v>180</v>
      </c>
    </row>
    <row r="638992" spans="1:1" x14ac:dyDescent="0.2">
      <c r="A638992" t="s">
        <v>99</v>
      </c>
    </row>
    <row r="638993" spans="1:1" x14ac:dyDescent="0.2">
      <c r="A638993" t="s">
        <v>181</v>
      </c>
    </row>
    <row r="638994" spans="1:1" x14ac:dyDescent="0.2">
      <c r="A638994" t="s">
        <v>16</v>
      </c>
    </row>
    <row r="655361" spans="1:1" x14ac:dyDescent="0.2">
      <c r="A655361" t="s">
        <v>0</v>
      </c>
    </row>
    <row r="655362" spans="1:1" x14ac:dyDescent="0.2">
      <c r="A655362" t="s">
        <v>1</v>
      </c>
    </row>
    <row r="655363" spans="1:1" x14ac:dyDescent="0.2">
      <c r="A655363" t="s">
        <v>2</v>
      </c>
    </row>
    <row r="655364" spans="1:1" x14ac:dyDescent="0.2">
      <c r="A655364" t="s">
        <v>3</v>
      </c>
    </row>
    <row r="655365" spans="1:1" x14ac:dyDescent="0.2">
      <c r="A655365" t="s">
        <v>5</v>
      </c>
    </row>
    <row r="655366" spans="1:1" x14ac:dyDescent="0.2">
      <c r="A655366" t="s">
        <v>6</v>
      </c>
    </row>
    <row r="655367" spans="1:1" x14ac:dyDescent="0.2">
      <c r="A655367" t="s">
        <v>172</v>
      </c>
    </row>
    <row r="655368" spans="1:1" x14ac:dyDescent="0.2">
      <c r="A655368" t="s">
        <v>173</v>
      </c>
    </row>
    <row r="655369" spans="1:1" x14ac:dyDescent="0.2">
      <c r="A655369" t="s">
        <v>174</v>
      </c>
    </row>
    <row r="655370" spans="1:1" x14ac:dyDescent="0.2">
      <c r="A655370" t="s">
        <v>175</v>
      </c>
    </row>
    <row r="655371" spans="1:1" x14ac:dyDescent="0.2">
      <c r="A655371" t="s">
        <v>176</v>
      </c>
    </row>
    <row r="655372" spans="1:1" x14ac:dyDescent="0.2">
      <c r="A655372" t="s">
        <v>177</v>
      </c>
    </row>
    <row r="655373" spans="1:1" x14ac:dyDescent="0.2">
      <c r="A655373" t="s">
        <v>178</v>
      </c>
    </row>
    <row r="655374" spans="1:1" x14ac:dyDescent="0.2">
      <c r="A655374" t="s">
        <v>179</v>
      </c>
    </row>
    <row r="655375" spans="1:1" x14ac:dyDescent="0.2">
      <c r="A655375" t="s">
        <v>180</v>
      </c>
    </row>
    <row r="655376" spans="1:1" x14ac:dyDescent="0.2">
      <c r="A655376" t="s">
        <v>99</v>
      </c>
    </row>
    <row r="655377" spans="1:1" x14ac:dyDescent="0.2">
      <c r="A655377" t="s">
        <v>181</v>
      </c>
    </row>
    <row r="655378" spans="1:1" x14ac:dyDescent="0.2">
      <c r="A655378" t="s">
        <v>16</v>
      </c>
    </row>
    <row r="671745" spans="1:1" x14ac:dyDescent="0.2">
      <c r="A671745" t="s">
        <v>0</v>
      </c>
    </row>
    <row r="671746" spans="1:1" x14ac:dyDescent="0.2">
      <c r="A671746" t="s">
        <v>1</v>
      </c>
    </row>
    <row r="671747" spans="1:1" x14ac:dyDescent="0.2">
      <c r="A671747" t="s">
        <v>2</v>
      </c>
    </row>
    <row r="671748" spans="1:1" x14ac:dyDescent="0.2">
      <c r="A671748" t="s">
        <v>3</v>
      </c>
    </row>
    <row r="671749" spans="1:1" x14ac:dyDescent="0.2">
      <c r="A671749" t="s">
        <v>5</v>
      </c>
    </row>
    <row r="671750" spans="1:1" x14ac:dyDescent="0.2">
      <c r="A671750" t="s">
        <v>6</v>
      </c>
    </row>
    <row r="671751" spans="1:1" x14ac:dyDescent="0.2">
      <c r="A671751" t="s">
        <v>172</v>
      </c>
    </row>
    <row r="671752" spans="1:1" x14ac:dyDescent="0.2">
      <c r="A671752" t="s">
        <v>173</v>
      </c>
    </row>
    <row r="671753" spans="1:1" x14ac:dyDescent="0.2">
      <c r="A671753" t="s">
        <v>174</v>
      </c>
    </row>
    <row r="671754" spans="1:1" x14ac:dyDescent="0.2">
      <c r="A671754" t="s">
        <v>175</v>
      </c>
    </row>
    <row r="671755" spans="1:1" x14ac:dyDescent="0.2">
      <c r="A671755" t="s">
        <v>176</v>
      </c>
    </row>
    <row r="671756" spans="1:1" x14ac:dyDescent="0.2">
      <c r="A671756" t="s">
        <v>177</v>
      </c>
    </row>
    <row r="671757" spans="1:1" x14ac:dyDescent="0.2">
      <c r="A671757" t="s">
        <v>178</v>
      </c>
    </row>
    <row r="671758" spans="1:1" x14ac:dyDescent="0.2">
      <c r="A671758" t="s">
        <v>179</v>
      </c>
    </row>
    <row r="671759" spans="1:1" x14ac:dyDescent="0.2">
      <c r="A671759" t="s">
        <v>180</v>
      </c>
    </row>
    <row r="671760" spans="1:1" x14ac:dyDescent="0.2">
      <c r="A671760" t="s">
        <v>99</v>
      </c>
    </row>
    <row r="671761" spans="1:1" x14ac:dyDescent="0.2">
      <c r="A671761" t="s">
        <v>181</v>
      </c>
    </row>
    <row r="671762" spans="1:1" x14ac:dyDescent="0.2">
      <c r="A671762" t="s">
        <v>16</v>
      </c>
    </row>
    <row r="688129" spans="1:1" x14ac:dyDescent="0.2">
      <c r="A688129" t="s">
        <v>0</v>
      </c>
    </row>
    <row r="688130" spans="1:1" x14ac:dyDescent="0.2">
      <c r="A688130" t="s">
        <v>1</v>
      </c>
    </row>
    <row r="688131" spans="1:1" x14ac:dyDescent="0.2">
      <c r="A688131" t="s">
        <v>2</v>
      </c>
    </row>
    <row r="688132" spans="1:1" x14ac:dyDescent="0.2">
      <c r="A688132" t="s">
        <v>3</v>
      </c>
    </row>
    <row r="688133" spans="1:1" x14ac:dyDescent="0.2">
      <c r="A688133" t="s">
        <v>5</v>
      </c>
    </row>
    <row r="688134" spans="1:1" x14ac:dyDescent="0.2">
      <c r="A688134" t="s">
        <v>6</v>
      </c>
    </row>
    <row r="688135" spans="1:1" x14ac:dyDescent="0.2">
      <c r="A688135" t="s">
        <v>172</v>
      </c>
    </row>
    <row r="688136" spans="1:1" x14ac:dyDescent="0.2">
      <c r="A688136" t="s">
        <v>173</v>
      </c>
    </row>
    <row r="688137" spans="1:1" x14ac:dyDescent="0.2">
      <c r="A688137" t="s">
        <v>174</v>
      </c>
    </row>
    <row r="688138" spans="1:1" x14ac:dyDescent="0.2">
      <c r="A688138" t="s">
        <v>175</v>
      </c>
    </row>
    <row r="688139" spans="1:1" x14ac:dyDescent="0.2">
      <c r="A688139" t="s">
        <v>176</v>
      </c>
    </row>
    <row r="688140" spans="1:1" x14ac:dyDescent="0.2">
      <c r="A688140" t="s">
        <v>177</v>
      </c>
    </row>
    <row r="688141" spans="1:1" x14ac:dyDescent="0.2">
      <c r="A688141" t="s">
        <v>178</v>
      </c>
    </row>
    <row r="688142" spans="1:1" x14ac:dyDescent="0.2">
      <c r="A688142" t="s">
        <v>179</v>
      </c>
    </row>
    <row r="688143" spans="1:1" x14ac:dyDescent="0.2">
      <c r="A688143" t="s">
        <v>180</v>
      </c>
    </row>
    <row r="688144" spans="1:1" x14ac:dyDescent="0.2">
      <c r="A688144" t="s">
        <v>99</v>
      </c>
    </row>
    <row r="688145" spans="1:1" x14ac:dyDescent="0.2">
      <c r="A688145" t="s">
        <v>181</v>
      </c>
    </row>
    <row r="688146" spans="1:1" x14ac:dyDescent="0.2">
      <c r="A688146" t="s">
        <v>16</v>
      </c>
    </row>
    <row r="704513" spans="1:1" x14ac:dyDescent="0.2">
      <c r="A704513" t="s">
        <v>0</v>
      </c>
    </row>
    <row r="704514" spans="1:1" x14ac:dyDescent="0.2">
      <c r="A704514" t="s">
        <v>1</v>
      </c>
    </row>
    <row r="704515" spans="1:1" x14ac:dyDescent="0.2">
      <c r="A704515" t="s">
        <v>2</v>
      </c>
    </row>
    <row r="704516" spans="1:1" x14ac:dyDescent="0.2">
      <c r="A704516" t="s">
        <v>3</v>
      </c>
    </row>
    <row r="704517" spans="1:1" x14ac:dyDescent="0.2">
      <c r="A704517" t="s">
        <v>5</v>
      </c>
    </row>
    <row r="704518" spans="1:1" x14ac:dyDescent="0.2">
      <c r="A704518" t="s">
        <v>6</v>
      </c>
    </row>
    <row r="704519" spans="1:1" x14ac:dyDescent="0.2">
      <c r="A704519" t="s">
        <v>172</v>
      </c>
    </row>
    <row r="704520" spans="1:1" x14ac:dyDescent="0.2">
      <c r="A704520" t="s">
        <v>173</v>
      </c>
    </row>
    <row r="704521" spans="1:1" x14ac:dyDescent="0.2">
      <c r="A704521" t="s">
        <v>174</v>
      </c>
    </row>
    <row r="704522" spans="1:1" x14ac:dyDescent="0.2">
      <c r="A704522" t="s">
        <v>175</v>
      </c>
    </row>
    <row r="704523" spans="1:1" x14ac:dyDescent="0.2">
      <c r="A704523" t="s">
        <v>176</v>
      </c>
    </row>
    <row r="704524" spans="1:1" x14ac:dyDescent="0.2">
      <c r="A704524" t="s">
        <v>177</v>
      </c>
    </row>
    <row r="704525" spans="1:1" x14ac:dyDescent="0.2">
      <c r="A704525" t="s">
        <v>178</v>
      </c>
    </row>
    <row r="704526" spans="1:1" x14ac:dyDescent="0.2">
      <c r="A704526" t="s">
        <v>179</v>
      </c>
    </row>
    <row r="704527" spans="1:1" x14ac:dyDescent="0.2">
      <c r="A704527" t="s">
        <v>180</v>
      </c>
    </row>
    <row r="704528" spans="1:1" x14ac:dyDescent="0.2">
      <c r="A704528" t="s">
        <v>99</v>
      </c>
    </row>
    <row r="704529" spans="1:1" x14ac:dyDescent="0.2">
      <c r="A704529" t="s">
        <v>181</v>
      </c>
    </row>
    <row r="704530" spans="1:1" x14ac:dyDescent="0.2">
      <c r="A704530" t="s">
        <v>16</v>
      </c>
    </row>
    <row r="720897" spans="1:1" x14ac:dyDescent="0.2">
      <c r="A720897" t="s">
        <v>0</v>
      </c>
    </row>
    <row r="720898" spans="1:1" x14ac:dyDescent="0.2">
      <c r="A720898" t="s">
        <v>1</v>
      </c>
    </row>
    <row r="720899" spans="1:1" x14ac:dyDescent="0.2">
      <c r="A720899" t="s">
        <v>2</v>
      </c>
    </row>
    <row r="720900" spans="1:1" x14ac:dyDescent="0.2">
      <c r="A720900" t="s">
        <v>3</v>
      </c>
    </row>
    <row r="720901" spans="1:1" x14ac:dyDescent="0.2">
      <c r="A720901" t="s">
        <v>5</v>
      </c>
    </row>
    <row r="720902" spans="1:1" x14ac:dyDescent="0.2">
      <c r="A720902" t="s">
        <v>6</v>
      </c>
    </row>
    <row r="720903" spans="1:1" x14ac:dyDescent="0.2">
      <c r="A720903" t="s">
        <v>172</v>
      </c>
    </row>
    <row r="720904" spans="1:1" x14ac:dyDescent="0.2">
      <c r="A720904" t="s">
        <v>173</v>
      </c>
    </row>
    <row r="720905" spans="1:1" x14ac:dyDescent="0.2">
      <c r="A720905" t="s">
        <v>174</v>
      </c>
    </row>
    <row r="720906" spans="1:1" x14ac:dyDescent="0.2">
      <c r="A720906" t="s">
        <v>175</v>
      </c>
    </row>
    <row r="720907" spans="1:1" x14ac:dyDescent="0.2">
      <c r="A720907" t="s">
        <v>176</v>
      </c>
    </row>
    <row r="720908" spans="1:1" x14ac:dyDescent="0.2">
      <c r="A720908" t="s">
        <v>177</v>
      </c>
    </row>
    <row r="720909" spans="1:1" x14ac:dyDescent="0.2">
      <c r="A720909" t="s">
        <v>178</v>
      </c>
    </row>
    <row r="720910" spans="1:1" x14ac:dyDescent="0.2">
      <c r="A720910" t="s">
        <v>179</v>
      </c>
    </row>
    <row r="720911" spans="1:1" x14ac:dyDescent="0.2">
      <c r="A720911" t="s">
        <v>180</v>
      </c>
    </row>
    <row r="720912" spans="1:1" x14ac:dyDescent="0.2">
      <c r="A720912" t="s">
        <v>99</v>
      </c>
    </row>
    <row r="720913" spans="1:1" x14ac:dyDescent="0.2">
      <c r="A720913" t="s">
        <v>181</v>
      </c>
    </row>
    <row r="720914" spans="1:1" x14ac:dyDescent="0.2">
      <c r="A720914" t="s">
        <v>16</v>
      </c>
    </row>
    <row r="737281" spans="1:1" x14ac:dyDescent="0.2">
      <c r="A737281" t="s">
        <v>0</v>
      </c>
    </row>
    <row r="737282" spans="1:1" x14ac:dyDescent="0.2">
      <c r="A737282" t="s">
        <v>1</v>
      </c>
    </row>
    <row r="737283" spans="1:1" x14ac:dyDescent="0.2">
      <c r="A737283" t="s">
        <v>2</v>
      </c>
    </row>
    <row r="737284" spans="1:1" x14ac:dyDescent="0.2">
      <c r="A737284" t="s">
        <v>3</v>
      </c>
    </row>
    <row r="737285" spans="1:1" x14ac:dyDescent="0.2">
      <c r="A737285" t="s">
        <v>5</v>
      </c>
    </row>
    <row r="737286" spans="1:1" x14ac:dyDescent="0.2">
      <c r="A737286" t="s">
        <v>6</v>
      </c>
    </row>
    <row r="737287" spans="1:1" x14ac:dyDescent="0.2">
      <c r="A737287" t="s">
        <v>172</v>
      </c>
    </row>
    <row r="737288" spans="1:1" x14ac:dyDescent="0.2">
      <c r="A737288" t="s">
        <v>173</v>
      </c>
    </row>
    <row r="737289" spans="1:1" x14ac:dyDescent="0.2">
      <c r="A737289" t="s">
        <v>174</v>
      </c>
    </row>
    <row r="737290" spans="1:1" x14ac:dyDescent="0.2">
      <c r="A737290" t="s">
        <v>175</v>
      </c>
    </row>
    <row r="737291" spans="1:1" x14ac:dyDescent="0.2">
      <c r="A737291" t="s">
        <v>176</v>
      </c>
    </row>
    <row r="737292" spans="1:1" x14ac:dyDescent="0.2">
      <c r="A737292" t="s">
        <v>177</v>
      </c>
    </row>
    <row r="737293" spans="1:1" x14ac:dyDescent="0.2">
      <c r="A737293" t="s">
        <v>178</v>
      </c>
    </row>
    <row r="737294" spans="1:1" x14ac:dyDescent="0.2">
      <c r="A737294" t="s">
        <v>179</v>
      </c>
    </row>
    <row r="737295" spans="1:1" x14ac:dyDescent="0.2">
      <c r="A737295" t="s">
        <v>180</v>
      </c>
    </row>
    <row r="737296" spans="1:1" x14ac:dyDescent="0.2">
      <c r="A737296" t="s">
        <v>99</v>
      </c>
    </row>
    <row r="737297" spans="1:1" x14ac:dyDescent="0.2">
      <c r="A737297" t="s">
        <v>181</v>
      </c>
    </row>
    <row r="737298" spans="1:1" x14ac:dyDescent="0.2">
      <c r="A737298" t="s">
        <v>16</v>
      </c>
    </row>
    <row r="753665" spans="1:1" x14ac:dyDescent="0.2">
      <c r="A753665" t="s">
        <v>0</v>
      </c>
    </row>
    <row r="753666" spans="1:1" x14ac:dyDescent="0.2">
      <c r="A753666" t="s">
        <v>1</v>
      </c>
    </row>
    <row r="753667" spans="1:1" x14ac:dyDescent="0.2">
      <c r="A753667" t="s">
        <v>2</v>
      </c>
    </row>
    <row r="753668" spans="1:1" x14ac:dyDescent="0.2">
      <c r="A753668" t="s">
        <v>3</v>
      </c>
    </row>
    <row r="753669" spans="1:1" x14ac:dyDescent="0.2">
      <c r="A753669" t="s">
        <v>5</v>
      </c>
    </row>
    <row r="753670" spans="1:1" x14ac:dyDescent="0.2">
      <c r="A753670" t="s">
        <v>6</v>
      </c>
    </row>
    <row r="753671" spans="1:1" x14ac:dyDescent="0.2">
      <c r="A753671" t="s">
        <v>172</v>
      </c>
    </row>
    <row r="753672" spans="1:1" x14ac:dyDescent="0.2">
      <c r="A753672" t="s">
        <v>173</v>
      </c>
    </row>
    <row r="753673" spans="1:1" x14ac:dyDescent="0.2">
      <c r="A753673" t="s">
        <v>174</v>
      </c>
    </row>
    <row r="753674" spans="1:1" x14ac:dyDescent="0.2">
      <c r="A753674" t="s">
        <v>175</v>
      </c>
    </row>
    <row r="753675" spans="1:1" x14ac:dyDescent="0.2">
      <c r="A753675" t="s">
        <v>176</v>
      </c>
    </row>
    <row r="753676" spans="1:1" x14ac:dyDescent="0.2">
      <c r="A753676" t="s">
        <v>177</v>
      </c>
    </row>
    <row r="753677" spans="1:1" x14ac:dyDescent="0.2">
      <c r="A753677" t="s">
        <v>178</v>
      </c>
    </row>
    <row r="753678" spans="1:1" x14ac:dyDescent="0.2">
      <c r="A753678" t="s">
        <v>179</v>
      </c>
    </row>
    <row r="753679" spans="1:1" x14ac:dyDescent="0.2">
      <c r="A753679" t="s">
        <v>180</v>
      </c>
    </row>
    <row r="753680" spans="1:1" x14ac:dyDescent="0.2">
      <c r="A753680" t="s">
        <v>99</v>
      </c>
    </row>
    <row r="753681" spans="1:1" x14ac:dyDescent="0.2">
      <c r="A753681" t="s">
        <v>181</v>
      </c>
    </row>
    <row r="753682" spans="1:1" x14ac:dyDescent="0.2">
      <c r="A753682" t="s">
        <v>16</v>
      </c>
    </row>
    <row r="770049" spans="1:1" x14ac:dyDescent="0.2">
      <c r="A770049" t="s">
        <v>0</v>
      </c>
    </row>
    <row r="770050" spans="1:1" x14ac:dyDescent="0.2">
      <c r="A770050" t="s">
        <v>1</v>
      </c>
    </row>
    <row r="770051" spans="1:1" x14ac:dyDescent="0.2">
      <c r="A770051" t="s">
        <v>2</v>
      </c>
    </row>
    <row r="770052" spans="1:1" x14ac:dyDescent="0.2">
      <c r="A770052" t="s">
        <v>3</v>
      </c>
    </row>
    <row r="770053" spans="1:1" x14ac:dyDescent="0.2">
      <c r="A770053" t="s">
        <v>5</v>
      </c>
    </row>
    <row r="770054" spans="1:1" x14ac:dyDescent="0.2">
      <c r="A770054" t="s">
        <v>6</v>
      </c>
    </row>
    <row r="770055" spans="1:1" x14ac:dyDescent="0.2">
      <c r="A770055" t="s">
        <v>172</v>
      </c>
    </row>
    <row r="770056" spans="1:1" x14ac:dyDescent="0.2">
      <c r="A770056" t="s">
        <v>173</v>
      </c>
    </row>
    <row r="770057" spans="1:1" x14ac:dyDescent="0.2">
      <c r="A770057" t="s">
        <v>174</v>
      </c>
    </row>
    <row r="770058" spans="1:1" x14ac:dyDescent="0.2">
      <c r="A770058" t="s">
        <v>175</v>
      </c>
    </row>
    <row r="770059" spans="1:1" x14ac:dyDescent="0.2">
      <c r="A770059" t="s">
        <v>176</v>
      </c>
    </row>
    <row r="770060" spans="1:1" x14ac:dyDescent="0.2">
      <c r="A770060" t="s">
        <v>177</v>
      </c>
    </row>
    <row r="770061" spans="1:1" x14ac:dyDescent="0.2">
      <c r="A770061" t="s">
        <v>178</v>
      </c>
    </row>
    <row r="770062" spans="1:1" x14ac:dyDescent="0.2">
      <c r="A770062" t="s">
        <v>179</v>
      </c>
    </row>
    <row r="770063" spans="1:1" x14ac:dyDescent="0.2">
      <c r="A770063" t="s">
        <v>180</v>
      </c>
    </row>
    <row r="770064" spans="1:1" x14ac:dyDescent="0.2">
      <c r="A770064" t="s">
        <v>99</v>
      </c>
    </row>
    <row r="770065" spans="1:1" x14ac:dyDescent="0.2">
      <c r="A770065" t="s">
        <v>181</v>
      </c>
    </row>
    <row r="770066" spans="1:1" x14ac:dyDescent="0.2">
      <c r="A770066" t="s">
        <v>16</v>
      </c>
    </row>
    <row r="786433" spans="1:1" x14ac:dyDescent="0.2">
      <c r="A786433" t="s">
        <v>0</v>
      </c>
    </row>
    <row r="786434" spans="1:1" x14ac:dyDescent="0.2">
      <c r="A786434" t="s">
        <v>1</v>
      </c>
    </row>
    <row r="786435" spans="1:1" x14ac:dyDescent="0.2">
      <c r="A786435" t="s">
        <v>2</v>
      </c>
    </row>
    <row r="786436" spans="1:1" x14ac:dyDescent="0.2">
      <c r="A786436" t="s">
        <v>3</v>
      </c>
    </row>
    <row r="786437" spans="1:1" x14ac:dyDescent="0.2">
      <c r="A786437" t="s">
        <v>5</v>
      </c>
    </row>
    <row r="786438" spans="1:1" x14ac:dyDescent="0.2">
      <c r="A786438" t="s">
        <v>6</v>
      </c>
    </row>
    <row r="786439" spans="1:1" x14ac:dyDescent="0.2">
      <c r="A786439" t="s">
        <v>172</v>
      </c>
    </row>
    <row r="786440" spans="1:1" x14ac:dyDescent="0.2">
      <c r="A786440" t="s">
        <v>173</v>
      </c>
    </row>
    <row r="786441" spans="1:1" x14ac:dyDescent="0.2">
      <c r="A786441" t="s">
        <v>174</v>
      </c>
    </row>
    <row r="786442" spans="1:1" x14ac:dyDescent="0.2">
      <c r="A786442" t="s">
        <v>175</v>
      </c>
    </row>
    <row r="786443" spans="1:1" x14ac:dyDescent="0.2">
      <c r="A786443" t="s">
        <v>176</v>
      </c>
    </row>
    <row r="786444" spans="1:1" x14ac:dyDescent="0.2">
      <c r="A786444" t="s">
        <v>177</v>
      </c>
    </row>
    <row r="786445" spans="1:1" x14ac:dyDescent="0.2">
      <c r="A786445" t="s">
        <v>178</v>
      </c>
    </row>
    <row r="786446" spans="1:1" x14ac:dyDescent="0.2">
      <c r="A786446" t="s">
        <v>179</v>
      </c>
    </row>
    <row r="786447" spans="1:1" x14ac:dyDescent="0.2">
      <c r="A786447" t="s">
        <v>180</v>
      </c>
    </row>
    <row r="786448" spans="1:1" x14ac:dyDescent="0.2">
      <c r="A786448" t="s">
        <v>99</v>
      </c>
    </row>
    <row r="786449" spans="1:1" x14ac:dyDescent="0.2">
      <c r="A786449" t="s">
        <v>181</v>
      </c>
    </row>
    <row r="786450" spans="1:1" x14ac:dyDescent="0.2">
      <c r="A786450" t="s">
        <v>16</v>
      </c>
    </row>
    <row r="802817" spans="1:1" x14ac:dyDescent="0.2">
      <c r="A802817" t="s">
        <v>0</v>
      </c>
    </row>
    <row r="802818" spans="1:1" x14ac:dyDescent="0.2">
      <c r="A802818" t="s">
        <v>1</v>
      </c>
    </row>
    <row r="802819" spans="1:1" x14ac:dyDescent="0.2">
      <c r="A802819" t="s">
        <v>2</v>
      </c>
    </row>
    <row r="802820" spans="1:1" x14ac:dyDescent="0.2">
      <c r="A802820" t="s">
        <v>3</v>
      </c>
    </row>
    <row r="802821" spans="1:1" x14ac:dyDescent="0.2">
      <c r="A802821" t="s">
        <v>5</v>
      </c>
    </row>
    <row r="802822" spans="1:1" x14ac:dyDescent="0.2">
      <c r="A802822" t="s">
        <v>6</v>
      </c>
    </row>
    <row r="802823" spans="1:1" x14ac:dyDescent="0.2">
      <c r="A802823" t="s">
        <v>172</v>
      </c>
    </row>
    <row r="802824" spans="1:1" x14ac:dyDescent="0.2">
      <c r="A802824" t="s">
        <v>173</v>
      </c>
    </row>
    <row r="802825" spans="1:1" x14ac:dyDescent="0.2">
      <c r="A802825" t="s">
        <v>174</v>
      </c>
    </row>
    <row r="802826" spans="1:1" x14ac:dyDescent="0.2">
      <c r="A802826" t="s">
        <v>175</v>
      </c>
    </row>
    <row r="802827" spans="1:1" x14ac:dyDescent="0.2">
      <c r="A802827" t="s">
        <v>176</v>
      </c>
    </row>
    <row r="802828" spans="1:1" x14ac:dyDescent="0.2">
      <c r="A802828" t="s">
        <v>177</v>
      </c>
    </row>
    <row r="802829" spans="1:1" x14ac:dyDescent="0.2">
      <c r="A802829" t="s">
        <v>178</v>
      </c>
    </row>
    <row r="802830" spans="1:1" x14ac:dyDescent="0.2">
      <c r="A802830" t="s">
        <v>179</v>
      </c>
    </row>
    <row r="802831" spans="1:1" x14ac:dyDescent="0.2">
      <c r="A802831" t="s">
        <v>180</v>
      </c>
    </row>
    <row r="802832" spans="1:1" x14ac:dyDescent="0.2">
      <c r="A802832" t="s">
        <v>99</v>
      </c>
    </row>
    <row r="802833" spans="1:1" x14ac:dyDescent="0.2">
      <c r="A802833" t="s">
        <v>181</v>
      </c>
    </row>
    <row r="802834" spans="1:1" x14ac:dyDescent="0.2">
      <c r="A802834" t="s">
        <v>16</v>
      </c>
    </row>
    <row r="819201" spans="1:1" x14ac:dyDescent="0.2">
      <c r="A819201" t="s">
        <v>0</v>
      </c>
    </row>
    <row r="819202" spans="1:1" x14ac:dyDescent="0.2">
      <c r="A819202" t="s">
        <v>1</v>
      </c>
    </row>
    <row r="819203" spans="1:1" x14ac:dyDescent="0.2">
      <c r="A819203" t="s">
        <v>2</v>
      </c>
    </row>
    <row r="819204" spans="1:1" x14ac:dyDescent="0.2">
      <c r="A819204" t="s">
        <v>3</v>
      </c>
    </row>
    <row r="819205" spans="1:1" x14ac:dyDescent="0.2">
      <c r="A819205" t="s">
        <v>5</v>
      </c>
    </row>
    <row r="819206" spans="1:1" x14ac:dyDescent="0.2">
      <c r="A819206" t="s">
        <v>6</v>
      </c>
    </row>
    <row r="819207" spans="1:1" x14ac:dyDescent="0.2">
      <c r="A819207" t="s">
        <v>172</v>
      </c>
    </row>
    <row r="819208" spans="1:1" x14ac:dyDescent="0.2">
      <c r="A819208" t="s">
        <v>173</v>
      </c>
    </row>
    <row r="819209" spans="1:1" x14ac:dyDescent="0.2">
      <c r="A819209" t="s">
        <v>174</v>
      </c>
    </row>
    <row r="819210" spans="1:1" x14ac:dyDescent="0.2">
      <c r="A819210" t="s">
        <v>175</v>
      </c>
    </row>
    <row r="819211" spans="1:1" x14ac:dyDescent="0.2">
      <c r="A819211" t="s">
        <v>176</v>
      </c>
    </row>
    <row r="819212" spans="1:1" x14ac:dyDescent="0.2">
      <c r="A819212" t="s">
        <v>177</v>
      </c>
    </row>
    <row r="819213" spans="1:1" x14ac:dyDescent="0.2">
      <c r="A819213" t="s">
        <v>178</v>
      </c>
    </row>
    <row r="819214" spans="1:1" x14ac:dyDescent="0.2">
      <c r="A819214" t="s">
        <v>179</v>
      </c>
    </row>
    <row r="819215" spans="1:1" x14ac:dyDescent="0.2">
      <c r="A819215" t="s">
        <v>180</v>
      </c>
    </row>
    <row r="819216" spans="1:1" x14ac:dyDescent="0.2">
      <c r="A819216" t="s">
        <v>99</v>
      </c>
    </row>
    <row r="819217" spans="1:1" x14ac:dyDescent="0.2">
      <c r="A819217" t="s">
        <v>181</v>
      </c>
    </row>
    <row r="819218" spans="1:1" x14ac:dyDescent="0.2">
      <c r="A819218" t="s">
        <v>16</v>
      </c>
    </row>
    <row r="835585" spans="1:1" x14ac:dyDescent="0.2">
      <c r="A835585" t="s">
        <v>0</v>
      </c>
    </row>
    <row r="835586" spans="1:1" x14ac:dyDescent="0.2">
      <c r="A835586" t="s">
        <v>1</v>
      </c>
    </row>
    <row r="835587" spans="1:1" x14ac:dyDescent="0.2">
      <c r="A835587" t="s">
        <v>2</v>
      </c>
    </row>
    <row r="835588" spans="1:1" x14ac:dyDescent="0.2">
      <c r="A835588" t="s">
        <v>3</v>
      </c>
    </row>
    <row r="835589" spans="1:1" x14ac:dyDescent="0.2">
      <c r="A835589" t="s">
        <v>5</v>
      </c>
    </row>
    <row r="835590" spans="1:1" x14ac:dyDescent="0.2">
      <c r="A835590" t="s">
        <v>6</v>
      </c>
    </row>
    <row r="835591" spans="1:1" x14ac:dyDescent="0.2">
      <c r="A835591" t="s">
        <v>172</v>
      </c>
    </row>
    <row r="835592" spans="1:1" x14ac:dyDescent="0.2">
      <c r="A835592" t="s">
        <v>173</v>
      </c>
    </row>
    <row r="835593" spans="1:1" x14ac:dyDescent="0.2">
      <c r="A835593" t="s">
        <v>174</v>
      </c>
    </row>
    <row r="835594" spans="1:1" x14ac:dyDescent="0.2">
      <c r="A835594" t="s">
        <v>175</v>
      </c>
    </row>
    <row r="835595" spans="1:1" x14ac:dyDescent="0.2">
      <c r="A835595" t="s">
        <v>176</v>
      </c>
    </row>
    <row r="835596" spans="1:1" x14ac:dyDescent="0.2">
      <c r="A835596" t="s">
        <v>177</v>
      </c>
    </row>
    <row r="835597" spans="1:1" x14ac:dyDescent="0.2">
      <c r="A835597" t="s">
        <v>178</v>
      </c>
    </row>
    <row r="835598" spans="1:1" x14ac:dyDescent="0.2">
      <c r="A835598" t="s">
        <v>179</v>
      </c>
    </row>
    <row r="835599" spans="1:1" x14ac:dyDescent="0.2">
      <c r="A835599" t="s">
        <v>180</v>
      </c>
    </row>
    <row r="835600" spans="1:1" x14ac:dyDescent="0.2">
      <c r="A835600" t="s">
        <v>99</v>
      </c>
    </row>
    <row r="835601" spans="1:1" x14ac:dyDescent="0.2">
      <c r="A835601" t="s">
        <v>181</v>
      </c>
    </row>
    <row r="835602" spans="1:1" x14ac:dyDescent="0.2">
      <c r="A835602" t="s">
        <v>16</v>
      </c>
    </row>
    <row r="851969" spans="1:1" x14ac:dyDescent="0.2">
      <c r="A851969" t="s">
        <v>0</v>
      </c>
    </row>
    <row r="851970" spans="1:1" x14ac:dyDescent="0.2">
      <c r="A851970" t="s">
        <v>1</v>
      </c>
    </row>
    <row r="851971" spans="1:1" x14ac:dyDescent="0.2">
      <c r="A851971" t="s">
        <v>2</v>
      </c>
    </row>
    <row r="851972" spans="1:1" x14ac:dyDescent="0.2">
      <c r="A851972" t="s">
        <v>3</v>
      </c>
    </row>
    <row r="851973" spans="1:1" x14ac:dyDescent="0.2">
      <c r="A851973" t="s">
        <v>5</v>
      </c>
    </row>
    <row r="851974" spans="1:1" x14ac:dyDescent="0.2">
      <c r="A851974" t="s">
        <v>6</v>
      </c>
    </row>
    <row r="851975" spans="1:1" x14ac:dyDescent="0.2">
      <c r="A851975" t="s">
        <v>172</v>
      </c>
    </row>
    <row r="851976" spans="1:1" x14ac:dyDescent="0.2">
      <c r="A851976" t="s">
        <v>173</v>
      </c>
    </row>
    <row r="851977" spans="1:1" x14ac:dyDescent="0.2">
      <c r="A851977" t="s">
        <v>174</v>
      </c>
    </row>
    <row r="851978" spans="1:1" x14ac:dyDescent="0.2">
      <c r="A851978" t="s">
        <v>175</v>
      </c>
    </row>
    <row r="851979" spans="1:1" x14ac:dyDescent="0.2">
      <c r="A851979" t="s">
        <v>176</v>
      </c>
    </row>
    <row r="851980" spans="1:1" x14ac:dyDescent="0.2">
      <c r="A851980" t="s">
        <v>177</v>
      </c>
    </row>
    <row r="851981" spans="1:1" x14ac:dyDescent="0.2">
      <c r="A851981" t="s">
        <v>178</v>
      </c>
    </row>
    <row r="851982" spans="1:1" x14ac:dyDescent="0.2">
      <c r="A851982" t="s">
        <v>179</v>
      </c>
    </row>
    <row r="851983" spans="1:1" x14ac:dyDescent="0.2">
      <c r="A851983" t="s">
        <v>180</v>
      </c>
    </row>
    <row r="851984" spans="1:1" x14ac:dyDescent="0.2">
      <c r="A851984" t="s">
        <v>99</v>
      </c>
    </row>
    <row r="851985" spans="1:1" x14ac:dyDescent="0.2">
      <c r="A851985" t="s">
        <v>181</v>
      </c>
    </row>
    <row r="851986" spans="1:1" x14ac:dyDescent="0.2">
      <c r="A851986" t="s">
        <v>16</v>
      </c>
    </row>
    <row r="868353" spans="1:1" x14ac:dyDescent="0.2">
      <c r="A868353" t="s">
        <v>0</v>
      </c>
    </row>
    <row r="868354" spans="1:1" x14ac:dyDescent="0.2">
      <c r="A868354" t="s">
        <v>1</v>
      </c>
    </row>
    <row r="868355" spans="1:1" x14ac:dyDescent="0.2">
      <c r="A868355" t="s">
        <v>2</v>
      </c>
    </row>
    <row r="868356" spans="1:1" x14ac:dyDescent="0.2">
      <c r="A868356" t="s">
        <v>3</v>
      </c>
    </row>
    <row r="868357" spans="1:1" x14ac:dyDescent="0.2">
      <c r="A868357" t="s">
        <v>5</v>
      </c>
    </row>
    <row r="868358" spans="1:1" x14ac:dyDescent="0.2">
      <c r="A868358" t="s">
        <v>6</v>
      </c>
    </row>
    <row r="868359" spans="1:1" x14ac:dyDescent="0.2">
      <c r="A868359" t="s">
        <v>172</v>
      </c>
    </row>
    <row r="868360" spans="1:1" x14ac:dyDescent="0.2">
      <c r="A868360" t="s">
        <v>173</v>
      </c>
    </row>
    <row r="868361" spans="1:1" x14ac:dyDescent="0.2">
      <c r="A868361" t="s">
        <v>174</v>
      </c>
    </row>
    <row r="868362" spans="1:1" x14ac:dyDescent="0.2">
      <c r="A868362" t="s">
        <v>175</v>
      </c>
    </row>
    <row r="868363" spans="1:1" x14ac:dyDescent="0.2">
      <c r="A868363" t="s">
        <v>176</v>
      </c>
    </row>
    <row r="868364" spans="1:1" x14ac:dyDescent="0.2">
      <c r="A868364" t="s">
        <v>177</v>
      </c>
    </row>
    <row r="868365" spans="1:1" x14ac:dyDescent="0.2">
      <c r="A868365" t="s">
        <v>178</v>
      </c>
    </row>
    <row r="868366" spans="1:1" x14ac:dyDescent="0.2">
      <c r="A868366" t="s">
        <v>179</v>
      </c>
    </row>
    <row r="868367" spans="1:1" x14ac:dyDescent="0.2">
      <c r="A868367" t="s">
        <v>180</v>
      </c>
    </row>
    <row r="868368" spans="1:1" x14ac:dyDescent="0.2">
      <c r="A868368" t="s">
        <v>99</v>
      </c>
    </row>
    <row r="868369" spans="1:1" x14ac:dyDescent="0.2">
      <c r="A868369" t="s">
        <v>181</v>
      </c>
    </row>
    <row r="868370" spans="1:1" x14ac:dyDescent="0.2">
      <c r="A868370" t="s">
        <v>16</v>
      </c>
    </row>
    <row r="884737" spans="1:1" x14ac:dyDescent="0.2">
      <c r="A884737" t="s">
        <v>0</v>
      </c>
    </row>
    <row r="884738" spans="1:1" x14ac:dyDescent="0.2">
      <c r="A884738" t="s">
        <v>1</v>
      </c>
    </row>
    <row r="884739" spans="1:1" x14ac:dyDescent="0.2">
      <c r="A884739" t="s">
        <v>2</v>
      </c>
    </row>
    <row r="884740" spans="1:1" x14ac:dyDescent="0.2">
      <c r="A884740" t="s">
        <v>3</v>
      </c>
    </row>
    <row r="884741" spans="1:1" x14ac:dyDescent="0.2">
      <c r="A884741" t="s">
        <v>5</v>
      </c>
    </row>
    <row r="884742" spans="1:1" x14ac:dyDescent="0.2">
      <c r="A884742" t="s">
        <v>6</v>
      </c>
    </row>
    <row r="884743" spans="1:1" x14ac:dyDescent="0.2">
      <c r="A884743" t="s">
        <v>172</v>
      </c>
    </row>
    <row r="884744" spans="1:1" x14ac:dyDescent="0.2">
      <c r="A884744" t="s">
        <v>173</v>
      </c>
    </row>
    <row r="884745" spans="1:1" x14ac:dyDescent="0.2">
      <c r="A884745" t="s">
        <v>174</v>
      </c>
    </row>
    <row r="884746" spans="1:1" x14ac:dyDescent="0.2">
      <c r="A884746" t="s">
        <v>175</v>
      </c>
    </row>
    <row r="884747" spans="1:1" x14ac:dyDescent="0.2">
      <c r="A884747" t="s">
        <v>176</v>
      </c>
    </row>
    <row r="884748" spans="1:1" x14ac:dyDescent="0.2">
      <c r="A884748" t="s">
        <v>177</v>
      </c>
    </row>
    <row r="884749" spans="1:1" x14ac:dyDescent="0.2">
      <c r="A884749" t="s">
        <v>178</v>
      </c>
    </row>
    <row r="884750" spans="1:1" x14ac:dyDescent="0.2">
      <c r="A884750" t="s">
        <v>179</v>
      </c>
    </row>
    <row r="884751" spans="1:1" x14ac:dyDescent="0.2">
      <c r="A884751" t="s">
        <v>180</v>
      </c>
    </row>
    <row r="884752" spans="1:1" x14ac:dyDescent="0.2">
      <c r="A884752" t="s">
        <v>99</v>
      </c>
    </row>
    <row r="884753" spans="1:1" x14ac:dyDescent="0.2">
      <c r="A884753" t="s">
        <v>181</v>
      </c>
    </row>
    <row r="884754" spans="1:1" x14ac:dyDescent="0.2">
      <c r="A884754" t="s">
        <v>16</v>
      </c>
    </row>
    <row r="901121" spans="1:1" x14ac:dyDescent="0.2">
      <c r="A901121" t="s">
        <v>0</v>
      </c>
    </row>
    <row r="901122" spans="1:1" x14ac:dyDescent="0.2">
      <c r="A901122" t="s">
        <v>1</v>
      </c>
    </row>
    <row r="901123" spans="1:1" x14ac:dyDescent="0.2">
      <c r="A901123" t="s">
        <v>2</v>
      </c>
    </row>
    <row r="901124" spans="1:1" x14ac:dyDescent="0.2">
      <c r="A901124" t="s">
        <v>3</v>
      </c>
    </row>
    <row r="901125" spans="1:1" x14ac:dyDescent="0.2">
      <c r="A901125" t="s">
        <v>5</v>
      </c>
    </row>
    <row r="901126" spans="1:1" x14ac:dyDescent="0.2">
      <c r="A901126" t="s">
        <v>6</v>
      </c>
    </row>
    <row r="901127" spans="1:1" x14ac:dyDescent="0.2">
      <c r="A901127" t="s">
        <v>172</v>
      </c>
    </row>
    <row r="901128" spans="1:1" x14ac:dyDescent="0.2">
      <c r="A901128" t="s">
        <v>173</v>
      </c>
    </row>
    <row r="901129" spans="1:1" x14ac:dyDescent="0.2">
      <c r="A901129" t="s">
        <v>174</v>
      </c>
    </row>
    <row r="901130" spans="1:1" x14ac:dyDescent="0.2">
      <c r="A901130" t="s">
        <v>175</v>
      </c>
    </row>
    <row r="901131" spans="1:1" x14ac:dyDescent="0.2">
      <c r="A901131" t="s">
        <v>176</v>
      </c>
    </row>
    <row r="901132" spans="1:1" x14ac:dyDescent="0.2">
      <c r="A901132" t="s">
        <v>177</v>
      </c>
    </row>
    <row r="901133" spans="1:1" x14ac:dyDescent="0.2">
      <c r="A901133" t="s">
        <v>178</v>
      </c>
    </row>
    <row r="901134" spans="1:1" x14ac:dyDescent="0.2">
      <c r="A901134" t="s">
        <v>179</v>
      </c>
    </row>
    <row r="901135" spans="1:1" x14ac:dyDescent="0.2">
      <c r="A901135" t="s">
        <v>180</v>
      </c>
    </row>
    <row r="901136" spans="1:1" x14ac:dyDescent="0.2">
      <c r="A901136" t="s">
        <v>99</v>
      </c>
    </row>
    <row r="901137" spans="1:1" x14ac:dyDescent="0.2">
      <c r="A901137" t="s">
        <v>181</v>
      </c>
    </row>
    <row r="901138" spans="1:1" x14ac:dyDescent="0.2">
      <c r="A901138" t="s">
        <v>16</v>
      </c>
    </row>
    <row r="917505" spans="1:1" x14ac:dyDescent="0.2">
      <c r="A917505" t="s">
        <v>0</v>
      </c>
    </row>
    <row r="917506" spans="1:1" x14ac:dyDescent="0.2">
      <c r="A917506" t="s">
        <v>1</v>
      </c>
    </row>
    <row r="917507" spans="1:1" x14ac:dyDescent="0.2">
      <c r="A917507" t="s">
        <v>2</v>
      </c>
    </row>
    <row r="917508" spans="1:1" x14ac:dyDescent="0.2">
      <c r="A917508" t="s">
        <v>3</v>
      </c>
    </row>
    <row r="917509" spans="1:1" x14ac:dyDescent="0.2">
      <c r="A917509" t="s">
        <v>5</v>
      </c>
    </row>
    <row r="917510" spans="1:1" x14ac:dyDescent="0.2">
      <c r="A917510" t="s">
        <v>6</v>
      </c>
    </row>
    <row r="917511" spans="1:1" x14ac:dyDescent="0.2">
      <c r="A917511" t="s">
        <v>172</v>
      </c>
    </row>
    <row r="917512" spans="1:1" x14ac:dyDescent="0.2">
      <c r="A917512" t="s">
        <v>173</v>
      </c>
    </row>
    <row r="917513" spans="1:1" x14ac:dyDescent="0.2">
      <c r="A917513" t="s">
        <v>174</v>
      </c>
    </row>
    <row r="917514" spans="1:1" x14ac:dyDescent="0.2">
      <c r="A917514" t="s">
        <v>175</v>
      </c>
    </row>
    <row r="917515" spans="1:1" x14ac:dyDescent="0.2">
      <c r="A917515" t="s">
        <v>176</v>
      </c>
    </row>
    <row r="917516" spans="1:1" x14ac:dyDescent="0.2">
      <c r="A917516" t="s">
        <v>177</v>
      </c>
    </row>
    <row r="917517" spans="1:1" x14ac:dyDescent="0.2">
      <c r="A917517" t="s">
        <v>178</v>
      </c>
    </row>
    <row r="917518" spans="1:1" x14ac:dyDescent="0.2">
      <c r="A917518" t="s">
        <v>179</v>
      </c>
    </row>
    <row r="917519" spans="1:1" x14ac:dyDescent="0.2">
      <c r="A917519" t="s">
        <v>180</v>
      </c>
    </row>
    <row r="917520" spans="1:1" x14ac:dyDescent="0.2">
      <c r="A917520" t="s">
        <v>99</v>
      </c>
    </row>
    <row r="917521" spans="1:1" x14ac:dyDescent="0.2">
      <c r="A917521" t="s">
        <v>181</v>
      </c>
    </row>
    <row r="917522" spans="1:1" x14ac:dyDescent="0.2">
      <c r="A917522" t="s">
        <v>16</v>
      </c>
    </row>
    <row r="933889" spans="1:1" x14ac:dyDescent="0.2">
      <c r="A933889" t="s">
        <v>0</v>
      </c>
    </row>
    <row r="933890" spans="1:1" x14ac:dyDescent="0.2">
      <c r="A933890" t="s">
        <v>1</v>
      </c>
    </row>
    <row r="933891" spans="1:1" x14ac:dyDescent="0.2">
      <c r="A933891" t="s">
        <v>2</v>
      </c>
    </row>
    <row r="933892" spans="1:1" x14ac:dyDescent="0.2">
      <c r="A933892" t="s">
        <v>3</v>
      </c>
    </row>
    <row r="933893" spans="1:1" x14ac:dyDescent="0.2">
      <c r="A933893" t="s">
        <v>5</v>
      </c>
    </row>
    <row r="933894" spans="1:1" x14ac:dyDescent="0.2">
      <c r="A933894" t="s">
        <v>6</v>
      </c>
    </row>
    <row r="933895" spans="1:1" x14ac:dyDescent="0.2">
      <c r="A933895" t="s">
        <v>172</v>
      </c>
    </row>
    <row r="933896" spans="1:1" x14ac:dyDescent="0.2">
      <c r="A933896" t="s">
        <v>173</v>
      </c>
    </row>
    <row r="933897" spans="1:1" x14ac:dyDescent="0.2">
      <c r="A933897" t="s">
        <v>174</v>
      </c>
    </row>
    <row r="933898" spans="1:1" x14ac:dyDescent="0.2">
      <c r="A933898" t="s">
        <v>175</v>
      </c>
    </row>
    <row r="933899" spans="1:1" x14ac:dyDescent="0.2">
      <c r="A933899" t="s">
        <v>176</v>
      </c>
    </row>
    <row r="933900" spans="1:1" x14ac:dyDescent="0.2">
      <c r="A933900" t="s">
        <v>177</v>
      </c>
    </row>
    <row r="933901" spans="1:1" x14ac:dyDescent="0.2">
      <c r="A933901" t="s">
        <v>178</v>
      </c>
    </row>
    <row r="933902" spans="1:1" x14ac:dyDescent="0.2">
      <c r="A933902" t="s">
        <v>179</v>
      </c>
    </row>
    <row r="933903" spans="1:1" x14ac:dyDescent="0.2">
      <c r="A933903" t="s">
        <v>180</v>
      </c>
    </row>
    <row r="933904" spans="1:1" x14ac:dyDescent="0.2">
      <c r="A933904" t="s">
        <v>99</v>
      </c>
    </row>
    <row r="933905" spans="1:1" x14ac:dyDescent="0.2">
      <c r="A933905" t="s">
        <v>181</v>
      </c>
    </row>
    <row r="933906" spans="1:1" x14ac:dyDescent="0.2">
      <c r="A933906" t="s">
        <v>16</v>
      </c>
    </row>
    <row r="950273" spans="1:1" x14ac:dyDescent="0.2">
      <c r="A950273" t="s">
        <v>0</v>
      </c>
    </row>
    <row r="950274" spans="1:1" x14ac:dyDescent="0.2">
      <c r="A950274" t="s">
        <v>1</v>
      </c>
    </row>
    <row r="950275" spans="1:1" x14ac:dyDescent="0.2">
      <c r="A950275" t="s">
        <v>2</v>
      </c>
    </row>
    <row r="950276" spans="1:1" x14ac:dyDescent="0.2">
      <c r="A950276" t="s">
        <v>3</v>
      </c>
    </row>
    <row r="950277" spans="1:1" x14ac:dyDescent="0.2">
      <c r="A950277" t="s">
        <v>5</v>
      </c>
    </row>
    <row r="950278" spans="1:1" x14ac:dyDescent="0.2">
      <c r="A950278" t="s">
        <v>6</v>
      </c>
    </row>
    <row r="950279" spans="1:1" x14ac:dyDescent="0.2">
      <c r="A950279" t="s">
        <v>172</v>
      </c>
    </row>
    <row r="950280" spans="1:1" x14ac:dyDescent="0.2">
      <c r="A950280" t="s">
        <v>173</v>
      </c>
    </row>
    <row r="950281" spans="1:1" x14ac:dyDescent="0.2">
      <c r="A950281" t="s">
        <v>174</v>
      </c>
    </row>
    <row r="950282" spans="1:1" x14ac:dyDescent="0.2">
      <c r="A950282" t="s">
        <v>175</v>
      </c>
    </row>
    <row r="950283" spans="1:1" x14ac:dyDescent="0.2">
      <c r="A950283" t="s">
        <v>176</v>
      </c>
    </row>
    <row r="950284" spans="1:1" x14ac:dyDescent="0.2">
      <c r="A950284" t="s">
        <v>177</v>
      </c>
    </row>
    <row r="950285" spans="1:1" x14ac:dyDescent="0.2">
      <c r="A950285" t="s">
        <v>178</v>
      </c>
    </row>
    <row r="950286" spans="1:1" x14ac:dyDescent="0.2">
      <c r="A950286" t="s">
        <v>179</v>
      </c>
    </row>
    <row r="950287" spans="1:1" x14ac:dyDescent="0.2">
      <c r="A950287" t="s">
        <v>180</v>
      </c>
    </row>
    <row r="950288" spans="1:1" x14ac:dyDescent="0.2">
      <c r="A950288" t="s">
        <v>99</v>
      </c>
    </row>
    <row r="950289" spans="1:1" x14ac:dyDescent="0.2">
      <c r="A950289" t="s">
        <v>181</v>
      </c>
    </row>
    <row r="950290" spans="1:1" x14ac:dyDescent="0.2">
      <c r="A950290" t="s">
        <v>16</v>
      </c>
    </row>
    <row r="966657" spans="1:1" x14ac:dyDescent="0.2">
      <c r="A966657" t="s">
        <v>0</v>
      </c>
    </row>
    <row r="966658" spans="1:1" x14ac:dyDescent="0.2">
      <c r="A966658" t="s">
        <v>1</v>
      </c>
    </row>
    <row r="966659" spans="1:1" x14ac:dyDescent="0.2">
      <c r="A966659" t="s">
        <v>2</v>
      </c>
    </row>
    <row r="966660" spans="1:1" x14ac:dyDescent="0.2">
      <c r="A966660" t="s">
        <v>3</v>
      </c>
    </row>
    <row r="966661" spans="1:1" x14ac:dyDescent="0.2">
      <c r="A966661" t="s">
        <v>5</v>
      </c>
    </row>
    <row r="966662" spans="1:1" x14ac:dyDescent="0.2">
      <c r="A966662" t="s">
        <v>6</v>
      </c>
    </row>
    <row r="966663" spans="1:1" x14ac:dyDescent="0.2">
      <c r="A966663" t="s">
        <v>172</v>
      </c>
    </row>
    <row r="966664" spans="1:1" x14ac:dyDescent="0.2">
      <c r="A966664" t="s">
        <v>173</v>
      </c>
    </row>
    <row r="966665" spans="1:1" x14ac:dyDescent="0.2">
      <c r="A966665" t="s">
        <v>174</v>
      </c>
    </row>
    <row r="966666" spans="1:1" x14ac:dyDescent="0.2">
      <c r="A966666" t="s">
        <v>175</v>
      </c>
    </row>
    <row r="966667" spans="1:1" x14ac:dyDescent="0.2">
      <c r="A966667" t="s">
        <v>176</v>
      </c>
    </row>
    <row r="966668" spans="1:1" x14ac:dyDescent="0.2">
      <c r="A966668" t="s">
        <v>177</v>
      </c>
    </row>
    <row r="966669" spans="1:1" x14ac:dyDescent="0.2">
      <c r="A966669" t="s">
        <v>178</v>
      </c>
    </row>
    <row r="966670" spans="1:1" x14ac:dyDescent="0.2">
      <c r="A966670" t="s">
        <v>179</v>
      </c>
    </row>
    <row r="966671" spans="1:1" x14ac:dyDescent="0.2">
      <c r="A966671" t="s">
        <v>180</v>
      </c>
    </row>
    <row r="966672" spans="1:1" x14ac:dyDescent="0.2">
      <c r="A966672" t="s">
        <v>99</v>
      </c>
    </row>
    <row r="966673" spans="1:1" x14ac:dyDescent="0.2">
      <c r="A966673" t="s">
        <v>181</v>
      </c>
    </row>
    <row r="966674" spans="1:1" x14ac:dyDescent="0.2">
      <c r="A966674" t="s">
        <v>16</v>
      </c>
    </row>
    <row r="983041" spans="1:1" x14ac:dyDescent="0.2">
      <c r="A983041" t="s">
        <v>0</v>
      </c>
    </row>
    <row r="983042" spans="1:1" x14ac:dyDescent="0.2">
      <c r="A983042" t="s">
        <v>1</v>
      </c>
    </row>
    <row r="983043" spans="1:1" x14ac:dyDescent="0.2">
      <c r="A983043" t="s">
        <v>2</v>
      </c>
    </row>
    <row r="983044" spans="1:1" x14ac:dyDescent="0.2">
      <c r="A983044" t="s">
        <v>3</v>
      </c>
    </row>
    <row r="983045" spans="1:1" x14ac:dyDescent="0.2">
      <c r="A983045" t="s">
        <v>5</v>
      </c>
    </row>
    <row r="983046" spans="1:1" x14ac:dyDescent="0.2">
      <c r="A983046" t="s">
        <v>6</v>
      </c>
    </row>
    <row r="983047" spans="1:1" x14ac:dyDescent="0.2">
      <c r="A983047" t="s">
        <v>172</v>
      </c>
    </row>
    <row r="983048" spans="1:1" x14ac:dyDescent="0.2">
      <c r="A983048" t="s">
        <v>173</v>
      </c>
    </row>
    <row r="983049" spans="1:1" x14ac:dyDescent="0.2">
      <c r="A983049" t="s">
        <v>174</v>
      </c>
    </row>
    <row r="983050" spans="1:1" x14ac:dyDescent="0.2">
      <c r="A983050" t="s">
        <v>175</v>
      </c>
    </row>
    <row r="983051" spans="1:1" x14ac:dyDescent="0.2">
      <c r="A983051" t="s">
        <v>176</v>
      </c>
    </row>
    <row r="983052" spans="1:1" x14ac:dyDescent="0.2">
      <c r="A983052" t="s">
        <v>177</v>
      </c>
    </row>
    <row r="983053" spans="1:1" x14ac:dyDescent="0.2">
      <c r="A983053" t="s">
        <v>178</v>
      </c>
    </row>
    <row r="983054" spans="1:1" x14ac:dyDescent="0.2">
      <c r="A983054" t="s">
        <v>179</v>
      </c>
    </row>
    <row r="983055" spans="1:1" x14ac:dyDescent="0.2">
      <c r="A983055" t="s">
        <v>180</v>
      </c>
    </row>
    <row r="983056" spans="1:1" x14ac:dyDescent="0.2">
      <c r="A983056" t="s">
        <v>99</v>
      </c>
    </row>
    <row r="983057" spans="1:1" x14ac:dyDescent="0.2">
      <c r="A983057" t="s">
        <v>181</v>
      </c>
    </row>
    <row r="983058" spans="1:1" x14ac:dyDescent="0.2">
      <c r="A983058" t="s">
        <v>16</v>
      </c>
    </row>
    <row r="999425" spans="1:1" x14ac:dyDescent="0.2">
      <c r="A999425" t="s">
        <v>0</v>
      </c>
    </row>
    <row r="999426" spans="1:1" x14ac:dyDescent="0.2">
      <c r="A999426" t="s">
        <v>1</v>
      </c>
    </row>
    <row r="999427" spans="1:1" x14ac:dyDescent="0.2">
      <c r="A999427" t="s">
        <v>2</v>
      </c>
    </row>
    <row r="999428" spans="1:1" x14ac:dyDescent="0.2">
      <c r="A999428" t="s">
        <v>3</v>
      </c>
    </row>
    <row r="999429" spans="1:1" x14ac:dyDescent="0.2">
      <c r="A999429" t="s">
        <v>5</v>
      </c>
    </row>
    <row r="999430" spans="1:1" x14ac:dyDescent="0.2">
      <c r="A999430" t="s">
        <v>6</v>
      </c>
    </row>
    <row r="999431" spans="1:1" x14ac:dyDescent="0.2">
      <c r="A999431" t="s">
        <v>172</v>
      </c>
    </row>
    <row r="999432" spans="1:1" x14ac:dyDescent="0.2">
      <c r="A999432" t="s">
        <v>173</v>
      </c>
    </row>
    <row r="999433" spans="1:1" x14ac:dyDescent="0.2">
      <c r="A999433" t="s">
        <v>174</v>
      </c>
    </row>
    <row r="999434" spans="1:1" x14ac:dyDescent="0.2">
      <c r="A999434" t="s">
        <v>175</v>
      </c>
    </row>
    <row r="999435" spans="1:1" x14ac:dyDescent="0.2">
      <c r="A999435" t="s">
        <v>176</v>
      </c>
    </row>
    <row r="999436" spans="1:1" x14ac:dyDescent="0.2">
      <c r="A999436" t="s">
        <v>177</v>
      </c>
    </row>
    <row r="999437" spans="1:1" x14ac:dyDescent="0.2">
      <c r="A999437" t="s">
        <v>178</v>
      </c>
    </row>
    <row r="999438" spans="1:1" x14ac:dyDescent="0.2">
      <c r="A999438" t="s">
        <v>179</v>
      </c>
    </row>
    <row r="999439" spans="1:1" x14ac:dyDescent="0.2">
      <c r="A999439" t="s">
        <v>180</v>
      </c>
    </row>
    <row r="999440" spans="1:1" x14ac:dyDescent="0.2">
      <c r="A999440" t="s">
        <v>99</v>
      </c>
    </row>
    <row r="999441" spans="1:1" x14ac:dyDescent="0.2">
      <c r="A999441" t="s">
        <v>181</v>
      </c>
    </row>
    <row r="999442" spans="1:1" x14ac:dyDescent="0.2">
      <c r="A999442" t="s">
        <v>16</v>
      </c>
    </row>
    <row r="1015809" spans="1:1" x14ac:dyDescent="0.2">
      <c r="A1015809" t="s">
        <v>0</v>
      </c>
    </row>
    <row r="1015810" spans="1:1" x14ac:dyDescent="0.2">
      <c r="A1015810" t="s">
        <v>1</v>
      </c>
    </row>
    <row r="1015811" spans="1:1" x14ac:dyDescent="0.2">
      <c r="A1015811" t="s">
        <v>2</v>
      </c>
    </row>
    <row r="1015812" spans="1:1" x14ac:dyDescent="0.2">
      <c r="A1015812" t="s">
        <v>3</v>
      </c>
    </row>
    <row r="1015813" spans="1:1" x14ac:dyDescent="0.2">
      <c r="A1015813" t="s">
        <v>5</v>
      </c>
    </row>
    <row r="1015814" spans="1:1" x14ac:dyDescent="0.2">
      <c r="A1015814" t="s">
        <v>6</v>
      </c>
    </row>
    <row r="1015815" spans="1:1" x14ac:dyDescent="0.2">
      <c r="A1015815" t="s">
        <v>172</v>
      </c>
    </row>
    <row r="1015816" spans="1:1" x14ac:dyDescent="0.2">
      <c r="A1015816" t="s">
        <v>173</v>
      </c>
    </row>
    <row r="1015817" spans="1:1" x14ac:dyDescent="0.2">
      <c r="A1015817" t="s">
        <v>174</v>
      </c>
    </row>
    <row r="1015818" spans="1:1" x14ac:dyDescent="0.2">
      <c r="A1015818" t="s">
        <v>175</v>
      </c>
    </row>
    <row r="1015819" spans="1:1" x14ac:dyDescent="0.2">
      <c r="A1015819" t="s">
        <v>176</v>
      </c>
    </row>
    <row r="1015820" spans="1:1" x14ac:dyDescent="0.2">
      <c r="A1015820" t="s">
        <v>177</v>
      </c>
    </row>
    <row r="1015821" spans="1:1" x14ac:dyDescent="0.2">
      <c r="A1015821" t="s">
        <v>178</v>
      </c>
    </row>
    <row r="1015822" spans="1:1" x14ac:dyDescent="0.2">
      <c r="A1015822" t="s">
        <v>179</v>
      </c>
    </row>
    <row r="1015823" spans="1:1" x14ac:dyDescent="0.2">
      <c r="A1015823" t="s">
        <v>180</v>
      </c>
    </row>
    <row r="1015824" spans="1:1" x14ac:dyDescent="0.2">
      <c r="A1015824" t="s">
        <v>99</v>
      </c>
    </row>
    <row r="1015825" spans="1:1" x14ac:dyDescent="0.2">
      <c r="A1015825" t="s">
        <v>181</v>
      </c>
    </row>
    <row r="1015826" spans="1:1" x14ac:dyDescent="0.2">
      <c r="A1015826" t="s">
        <v>16</v>
      </c>
    </row>
    <row r="1032193" spans="1:1" x14ac:dyDescent="0.2">
      <c r="A1032193" t="s">
        <v>0</v>
      </c>
    </row>
    <row r="1032194" spans="1:1" x14ac:dyDescent="0.2">
      <c r="A1032194" t="s">
        <v>1</v>
      </c>
    </row>
    <row r="1032195" spans="1:1" x14ac:dyDescent="0.2">
      <c r="A1032195" t="s">
        <v>2</v>
      </c>
    </row>
    <row r="1032196" spans="1:1" x14ac:dyDescent="0.2">
      <c r="A1032196" t="s">
        <v>3</v>
      </c>
    </row>
    <row r="1032197" spans="1:1" x14ac:dyDescent="0.2">
      <c r="A1032197" t="s">
        <v>5</v>
      </c>
    </row>
    <row r="1032198" spans="1:1" x14ac:dyDescent="0.2">
      <c r="A1032198" t="s">
        <v>6</v>
      </c>
    </row>
    <row r="1032199" spans="1:1" x14ac:dyDescent="0.2">
      <c r="A1032199" t="s">
        <v>172</v>
      </c>
    </row>
    <row r="1032200" spans="1:1" x14ac:dyDescent="0.2">
      <c r="A1032200" t="s">
        <v>173</v>
      </c>
    </row>
    <row r="1032201" spans="1:1" x14ac:dyDescent="0.2">
      <c r="A1032201" t="s">
        <v>174</v>
      </c>
    </row>
    <row r="1032202" spans="1:1" x14ac:dyDescent="0.2">
      <c r="A1032202" t="s">
        <v>175</v>
      </c>
    </row>
    <row r="1032203" spans="1:1" x14ac:dyDescent="0.2">
      <c r="A1032203" t="s">
        <v>176</v>
      </c>
    </row>
    <row r="1032204" spans="1:1" x14ac:dyDescent="0.2">
      <c r="A1032204" t="s">
        <v>177</v>
      </c>
    </row>
    <row r="1032205" spans="1:1" x14ac:dyDescent="0.2">
      <c r="A1032205" t="s">
        <v>178</v>
      </c>
    </row>
    <row r="1032206" spans="1:1" x14ac:dyDescent="0.2">
      <c r="A1032206" t="s">
        <v>179</v>
      </c>
    </row>
    <row r="1032207" spans="1:1" x14ac:dyDescent="0.2">
      <c r="A1032207" t="s">
        <v>180</v>
      </c>
    </row>
    <row r="1032208" spans="1:1" x14ac:dyDescent="0.2">
      <c r="A1032208" t="s">
        <v>99</v>
      </c>
    </row>
    <row r="1032209" spans="1:1" x14ac:dyDescent="0.2">
      <c r="A1032209" t="s">
        <v>181</v>
      </c>
    </row>
    <row r="1032210" spans="1:1" x14ac:dyDescent="0.2">
      <c r="A1032210" t="s">
        <v>16</v>
      </c>
    </row>
  </sheetData>
  <hyperlinks>
    <hyperlink ref="B41" r:id="rId1" xr:uid="{55BB4E9F-3C8A-4665-8AB5-F90B1FB399DC}"/>
    <hyperlink ref="B42" r:id="rId2" xr:uid="{237EC373-8D23-44CF-96AE-DC40C09119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Sample_points</vt:lpstr>
      <vt:lpstr>Canopy_cover</vt:lpstr>
      <vt:lpstr>Tree_density</vt:lpstr>
      <vt:lpstr>Light_measurements</vt:lpstr>
      <vt:lpstr>3 hourly Weather Data</vt:lpstr>
      <vt:lpstr>Daily Data</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emmalittle</dc:creator>
  <cp:keywords/>
  <dc:description/>
  <cp:lastModifiedBy>Microsoft Office User</cp:lastModifiedBy>
  <cp:revision/>
  <dcterms:created xsi:type="dcterms:W3CDTF">2023-04-04T14:07:00Z</dcterms:created>
  <dcterms:modified xsi:type="dcterms:W3CDTF">2023-08-23T09:02:48Z</dcterms:modified>
  <cp:category/>
  <cp:contentStatus/>
</cp:coreProperties>
</file>