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vijayasundararajan/Dropbox/SHARING FOLDER/A. Vijaya Big Dropbox 2020/A. Projects and Papers 2021/Tony Blakely/HEART Obj 3b/Vaccines/"/>
    </mc:Choice>
  </mc:AlternateContent>
  <xr:revisionPtr revIDLastSave="0" documentId="13_ncr:1_{06954519-3DB1-5640-9650-DC8FB4D57470}" xr6:coauthVersionLast="45" xr6:coauthVersionMax="45" xr10:uidLastSave="{00000000-0000-0000-0000-000000000000}"/>
  <bookViews>
    <workbookView xWindow="320" yWindow="500" windowWidth="28480" windowHeight="16240" xr2:uid="{3903D71F-D8FD-DE43-8898-2A6ACECFDEB8}"/>
  </bookViews>
  <sheets>
    <sheet name="Summary" sheetId="11" r:id="rId1"/>
    <sheet name="table" sheetId="1" r:id="rId2"/>
    <sheet name="1. Voysey &amp; Emary" sheetId="4" r:id="rId3"/>
    <sheet name="2. Angel" sheetId="2" r:id="rId4"/>
    <sheet name="2. Tang" sheetId="6" r:id="rId5"/>
    <sheet name="2. Hass" sheetId="8" r:id="rId6"/>
    <sheet name="2. Abu Rhadad" sheetId="7" r:id="rId7"/>
    <sheet name="3. Harris and others" sheetId="9" r:id="rId8"/>
    <sheet name="1. Bernal-can't use" sheetId="5" r:id="rId9"/>
    <sheet name="4. Vitale" sheetId="3" r:id="rId10"/>
    <sheet name="4. Hansen"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H14" i="2" l="1"/>
  <c r="K14" i="2" s="1"/>
  <c r="H10" i="2"/>
  <c r="K10" i="2" s="1"/>
  <c r="H6" i="2"/>
  <c r="K6" i="2" s="1"/>
  <c r="C14" i="2"/>
  <c r="F14" i="2" s="1"/>
  <c r="C10" i="2"/>
  <c r="F10" i="2" s="1"/>
  <c r="C6" i="2"/>
  <c r="F6" i="2" s="1"/>
</calcChain>
</file>

<file path=xl/sharedStrings.xml><?xml version="1.0" encoding="utf-8"?>
<sst xmlns="http://schemas.openxmlformats.org/spreadsheetml/2006/main" count="150" uniqueCount="95">
  <si>
    <t>Key Parameters</t>
  </si>
  <si>
    <t>Parameter Estimates (Policies 1, 2, 3, 4)</t>
  </si>
  <si>
    <r>
      <t xml:space="preserve">AZ Vaccine effectiveness </t>
    </r>
    <r>
      <rPr>
        <sz val="10"/>
        <color rgb="FF000000"/>
        <rFont val="Calibri"/>
        <family val="2"/>
        <scheme val="minor"/>
      </rPr>
      <t xml:space="preserve">at </t>
    </r>
    <r>
      <rPr>
        <b/>
        <sz val="10"/>
        <color rgb="FF000000"/>
        <rFont val="Calibri"/>
        <family val="2"/>
        <scheme val="minor"/>
      </rPr>
      <t xml:space="preserve">reducing </t>
    </r>
    <r>
      <rPr>
        <b/>
        <u/>
        <sz val="10"/>
        <color rgb="FF000000"/>
        <rFont val="Calibri"/>
        <family val="2"/>
        <scheme val="minor"/>
      </rPr>
      <t>any</t>
    </r>
    <r>
      <rPr>
        <b/>
        <sz val="10"/>
        <color rgb="FF000000"/>
        <rFont val="Calibri"/>
        <family val="2"/>
        <scheme val="minor"/>
      </rPr>
      <t xml:space="preserve"> transmission</t>
    </r>
    <r>
      <rPr>
        <sz val="10"/>
        <color rgb="FF000000"/>
        <rFont val="Calibri"/>
        <family val="2"/>
        <scheme val="minor"/>
      </rPr>
      <t xml:space="preserve"> (applies within Victoria only)</t>
    </r>
  </si>
  <si>
    <r>
      <t xml:space="preserve">Pfizer Vaccine effectiveness </t>
    </r>
    <r>
      <rPr>
        <sz val="10"/>
        <color rgb="FF000000"/>
        <rFont val="Calibri"/>
        <family val="2"/>
        <scheme val="minor"/>
      </rPr>
      <t xml:space="preserve">at </t>
    </r>
    <r>
      <rPr>
        <b/>
        <sz val="10"/>
        <color rgb="FF000000"/>
        <rFont val="Calibri"/>
        <family val="2"/>
        <scheme val="minor"/>
      </rPr>
      <t xml:space="preserve">reducing </t>
    </r>
    <r>
      <rPr>
        <b/>
        <u/>
        <sz val="10"/>
        <color rgb="FF000000"/>
        <rFont val="Calibri"/>
        <family val="2"/>
        <scheme val="minor"/>
      </rPr>
      <t>any</t>
    </r>
    <r>
      <rPr>
        <b/>
        <sz val="10"/>
        <color rgb="FF000000"/>
        <rFont val="Calibri"/>
        <family val="2"/>
        <scheme val="minor"/>
      </rPr>
      <t xml:space="preserve"> transmission</t>
    </r>
    <r>
      <rPr>
        <sz val="10"/>
        <color rgb="FF000000"/>
        <rFont val="Calibri"/>
        <family val="2"/>
        <scheme val="minor"/>
      </rPr>
      <t xml:space="preserve"> (applies within Victoria only)</t>
    </r>
  </si>
  <si>
    <t> Vijaya – we need to look for emerging evidence on this for delta virus (new name overnight from WHO for B.1.617 or Indian variant.</t>
  </si>
  <si>
    <r>
      <t xml:space="preserve">Protection of past infection against new infection </t>
    </r>
    <r>
      <rPr>
        <sz val="10"/>
        <color rgb="FF000000"/>
        <rFont val="Calibri"/>
        <family val="2"/>
        <scheme val="minor"/>
      </rPr>
      <t>(including past infection wild-type protection against new variants)</t>
    </r>
  </si>
  <si>
    <t> Will delete – applies to all of above and all input parameters with uncertainty.  Just making this clear to us!</t>
  </si>
  <si>
    <t>Fully vaccinated (&gt;7d post 2nd dose)</t>
  </si>
  <si>
    <t>Late fully vaccinated (&gt;21d post 2nd dose)</t>
  </si>
  <si>
    <t>Partially vaccinated (7-28d post 1st dose)</t>
  </si>
  <si>
    <t>Symptomatic</t>
  </si>
  <si>
    <t>Asymptomatic</t>
  </si>
  <si>
    <t>Vaccinated</t>
  </si>
  <si>
    <t>Unvaccinated</t>
  </si>
  <si>
    <t>Cases</t>
  </si>
  <si>
    <t>No</t>
  </si>
  <si>
    <t>Person-days</t>
  </si>
  <si>
    <t>Table 2 (propensity score matched)</t>
  </si>
  <si>
    <t>Rate</t>
  </si>
  <si>
    <r>
      <rPr>
        <sz val="10"/>
        <color rgb="FFFF0000"/>
        <rFont val="Calibri (Body)"/>
      </rPr>
      <t>Hansen, et al.</t>
    </r>
    <r>
      <rPr>
        <sz val="10"/>
        <color rgb="FF000000"/>
        <rFont val="Calibri"/>
        <family val="2"/>
        <scheme val="minor"/>
      </rPr>
      <t xml:space="preserve"> This is a highly uncertain variable, requiring estimating how much infection with current variants (e.g. B.1.1.7 or B.1.617) will protect individuals against infection from new variants in the future. </t>
    </r>
    <r>
      <rPr>
        <sz val="10"/>
        <color rgb="FFFF0000"/>
        <rFont val="Calibri (Body)"/>
      </rPr>
      <t>So we specified a wide uncertainty, that was drawn as a parameter used in one iteration of the ABM, and redrawn for each iteration</t>
    </r>
    <r>
      <rPr>
        <sz val="8"/>
        <color rgb="FF000000"/>
        <rFont val="Calibri"/>
        <family val="2"/>
        <scheme val="minor"/>
      </rPr>
      <t> </t>
    </r>
    <r>
      <rPr>
        <sz val="10"/>
        <color rgb="FF000000"/>
        <rFont val="Calibri"/>
        <family val="2"/>
        <scheme val="minor"/>
      </rPr>
      <t xml:space="preserve">. Only reinfected after 2 weeks. Parameterization: Beta: 8, 2 (mean = 80%, median = 82%, 2.5th %ile = 52%, 97.5th %ile = 97%). </t>
    </r>
    <r>
      <rPr>
        <sz val="10"/>
        <color rgb="FFFF0000"/>
        <rFont val="Calibri (Body)"/>
      </rPr>
      <t>Vitale, et al.</t>
    </r>
  </si>
  <si>
    <t>Not initially infected</t>
  </si>
  <si>
    <t>N</t>
  </si>
  <si>
    <t>Infected on FU</t>
  </si>
  <si>
    <t>Initially infected</t>
  </si>
  <si>
    <t>mean</t>
  </si>
  <si>
    <t>sd</t>
  </si>
  <si>
    <t>Follow up, days</t>
  </si>
  <si>
    <t>Symptomatic and asymptomatic</t>
  </si>
  <si>
    <t>Incidence density per 100000</t>
  </si>
  <si>
    <t>ID 95% CI</t>
  </si>
  <si>
    <t>0.5-1.5</t>
  </si>
  <si>
    <t>14.5-15.7</t>
  </si>
  <si>
    <t>IRR</t>
  </si>
  <si>
    <t>IRR, CI</t>
  </si>
  <si>
    <t>0.06-0.08</t>
  </si>
  <si>
    <t>REINFECTION</t>
  </si>
  <si>
    <t xml:space="preserve">Pfizer Vaccine effectiveness </t>
  </si>
  <si>
    <t>AZ Vaccine effectiveness</t>
  </si>
  <si>
    <t>PREPRINT</t>
  </si>
  <si>
    <r>
      <t xml:space="preserve">Reduction in probability of AstraZeneca vaccinated contracting illness from unvaccinated infected. Will vary depending on variant. Best evidence is from </t>
    </r>
    <r>
      <rPr>
        <sz val="10"/>
        <color rgb="FFFF0000"/>
        <rFont val="Calibri (Body)"/>
      </rPr>
      <t>Emary et al (2021)</t>
    </r>
    <r>
      <rPr>
        <vertAlign val="superscript"/>
        <sz val="10"/>
        <color rgb="FFFF0000"/>
        <rFont val="Calibri (Body)"/>
      </rPr>
      <t>2</t>
    </r>
    <r>
      <rPr>
        <sz val="8"/>
        <color rgb="FF000000"/>
        <rFont val="Calibri"/>
        <family val="2"/>
        <scheme val="minor"/>
      </rPr>
      <t> </t>
    </r>
    <r>
      <rPr>
        <sz val="10"/>
        <color rgb="FF000000"/>
        <rFont val="Calibri"/>
        <family val="2"/>
        <scheme val="minor"/>
      </rPr>
      <t xml:space="preserve"> for any infection is VE of 50.9% (95% CI 41.0%, 59.0%), with no evidence of heterogeneity for B.1.1.7 versus earlier wild-type and other variants in the UK.  </t>
    </r>
    <r>
      <rPr>
        <sz val="10"/>
        <color rgb="FFFF0000"/>
        <rFont val="Calibri (Body)"/>
      </rPr>
      <t>AZ shows good effectiveness against symptomatic illness againt B.1.617 variants (?Bernal, et al (2021) , but evidence is not yet available for any infection.</t>
    </r>
    <r>
      <rPr>
        <sz val="8"/>
        <color rgb="FF000000"/>
        <rFont val="Calibri"/>
        <family val="2"/>
        <scheme val="minor"/>
      </rPr>
      <t> </t>
    </r>
    <r>
      <rPr>
        <sz val="10"/>
        <color rgb="FF000000"/>
        <rFont val="Calibri"/>
        <family val="2"/>
        <scheme val="minor"/>
      </rPr>
      <t>Parameterization: Beta: 52, 48 (mean = median = 52%, 2.5th %ile = 42%, 97.5th %ile = 62%)</t>
    </r>
  </si>
  <si>
    <r>
      <t xml:space="preserve">Pooling data for symptomatic and asymptomatic cases, </t>
    </r>
    <r>
      <rPr>
        <sz val="10"/>
        <color rgb="FFFF0000"/>
        <rFont val="Calibri (Body)"/>
      </rPr>
      <t xml:space="preserve">Angel et al (2021) </t>
    </r>
    <r>
      <rPr>
        <vertAlign val="superscript"/>
        <sz val="10"/>
        <color rgb="FFFF0000"/>
        <rFont val="Calibri (Body)"/>
      </rPr>
      <t>3</t>
    </r>
    <r>
      <rPr>
        <sz val="10"/>
        <color rgb="FFFF0000"/>
        <rFont val="Calibri (Body)"/>
      </rPr>
      <t xml:space="preserve"> </t>
    </r>
    <r>
      <rPr>
        <sz val="10"/>
        <color rgb="FF000000"/>
        <rFont val="Calibri"/>
        <family val="2"/>
        <scheme val="minor"/>
      </rPr>
      <t xml:space="preserve">among found among health care workers in Israel the VE is 0.93 (95% CI 0.88 to 0.95). </t>
    </r>
    <r>
      <rPr>
        <sz val="10"/>
        <color rgb="FFFF0000"/>
        <rFont val="Calibri (Body)"/>
      </rPr>
      <t xml:space="preserve"> Tang et al (2021)</t>
    </r>
    <r>
      <rPr>
        <sz val="10"/>
        <color rgb="FF000000"/>
        <rFont val="Calibri"/>
        <family val="2"/>
        <scheme val="minor"/>
      </rPr>
      <t xml:space="preserve"> found a VE for any infection of 0.79 (0.72 to 0.85) across all time post vaccination, </t>
    </r>
    <r>
      <rPr>
        <sz val="10"/>
        <color rgb="FFFF0000"/>
        <rFont val="Calibri (Body)"/>
      </rPr>
      <t>increasing to 0.96 (0.91 to 0.98) 7 days post-second dose</t>
    </r>
    <r>
      <rPr>
        <sz val="10"/>
        <color rgb="FF000000"/>
        <rFont val="Calibri"/>
        <family val="2"/>
        <scheme val="minor"/>
      </rPr>
      <t xml:space="preserve">. A population study in Israel found a VE against any transmission of 95.3% (94.9 to 95.7). Pfizer shows </t>
    </r>
    <r>
      <rPr>
        <b/>
        <i/>
        <u/>
        <sz val="10"/>
        <color rgb="FF000000"/>
        <rFont val="Calibri"/>
        <family val="2"/>
        <scheme val="minor"/>
      </rPr>
      <t>findings for variants, especially delta or B.1.617</t>
    </r>
    <r>
      <rPr>
        <sz val="10"/>
        <color rgb="FF000000"/>
        <rFont val="Calibri"/>
        <family val="2"/>
        <scheme val="minor"/>
      </rPr>
      <t>.</t>
    </r>
    <r>
      <rPr>
        <sz val="8"/>
        <color rgb="FF000000"/>
        <rFont val="Calibri"/>
        <family val="2"/>
        <scheme val="minor"/>
      </rPr>
      <t>  </t>
    </r>
    <r>
      <rPr>
        <sz val="10"/>
        <color rgb="FF000000"/>
        <rFont val="Calibri"/>
        <family val="2"/>
        <scheme val="minor"/>
      </rPr>
      <t xml:space="preserve">In our model, we assume full vaccination three weeks after first dose, unchanging over time.  Therefore, we parameterized it as Beta 190,10 (mean = median = 95%, 2.5th %ile = 92%, 97.5th %ile = 98%).  </t>
    </r>
  </si>
  <si>
    <r>
      <t>CONCERNED ABOUT BERNAL results,  V</t>
    </r>
    <r>
      <rPr>
        <b/>
        <sz val="10"/>
        <color rgb="FFFF0000"/>
        <rFont val="Calibri (Body)"/>
      </rPr>
      <t xml:space="preserve">S - to check Beta as VE has changed </t>
    </r>
  </si>
  <si>
    <r>
      <t xml:space="preserve">Tony do you want me to check calculations on composite results from Angel?   </t>
    </r>
    <r>
      <rPr>
        <sz val="10"/>
        <color rgb="FFFF0000"/>
        <rFont val="Calibri (Body)"/>
      </rPr>
      <t>The Tang red font is for asymptomatic infections only….</t>
    </r>
  </si>
  <si>
    <t>SYMPTOMATIC ONLY==CANNOT USE</t>
  </si>
  <si>
    <t>Vaccine effectiveness at reducing infectivity if infected. (applies to arriving cases [all assumed vaccinated] and within Victoria for infections among vaccinated)</t>
  </si>
  <si>
    <r>
      <rPr>
        <sz val="10"/>
        <color rgb="FFFF0000"/>
        <rFont val="Calibri (Body)"/>
      </rPr>
      <t>Harris et al</t>
    </r>
    <r>
      <rPr>
        <sz val="10"/>
        <color rgb="FF000000"/>
        <rFont val="Calibri"/>
        <family val="2"/>
        <scheme val="minor"/>
      </rPr>
      <t xml:space="preserve"> found a 0.53 (95% CI 0.44 to 0.63) lower odds of infection among close household contacts of ChAdOx1 nCoV19 vaccinated infecteds (AZ) c.f. unvaccinated, and 0.49 (0.44 to 0.56) for BNT162b2 (Pfizer</t>
    </r>
    <r>
      <rPr>
        <sz val="8"/>
        <color rgb="FF000000"/>
        <rFont val="Calibri"/>
        <family val="2"/>
        <scheme val="minor"/>
      </rPr>
      <t> </t>
    </r>
    <r>
      <rPr>
        <sz val="10"/>
        <color rgb="FF000000"/>
        <rFont val="Calibri"/>
        <family val="2"/>
        <scheme val="minor"/>
      </rPr>
      <t>).  That is, an average of 50% lower attack rate. In our model, we capture this in two variables – reduced duration of infection and reduce peak infectivity. Parameterization of both: Beta: 60,140 (mean = median = 30%, 2.5th %ile = 24%, 97.5th %ile = 37%).  This gives a 49% expected reduction in onward infection as (1-30%)^2 = 49%. (We actually suspect this effectiveness at reducing ongoing transmission outside of household contacts (e.g. close work contacts) with be greater still, and household contact will involve repeated and prolonged contacts.  However, there is not yet empirical evidence on such reductions in transmission.) </t>
    </r>
  </si>
  <si>
    <t>Vaccinated periods</t>
  </si>
  <si>
    <t>FU time</t>
  </si>
  <si>
    <t xml:space="preserve">Any positive </t>
  </si>
  <si>
    <t>LCI</t>
  </si>
  <si>
    <t>UCI</t>
  </si>
  <si>
    <t>0-11d after 1st dose</t>
  </si>
  <si>
    <t>&gt;=12d after 1st dose &amp; before 2nd dose</t>
  </si>
  <si>
    <t>0-6d after 2nd dose</t>
  </si>
  <si>
    <t>&gt;=7d after 2nd dose</t>
  </si>
  <si>
    <t>N, cases</t>
  </si>
  <si>
    <t>N, at risk</t>
  </si>
  <si>
    <t>Pfizer Vaccine effectiveness against B.1.1.7 and B.1.351</t>
  </si>
  <si>
    <t>PCR-confirmed infections are classified as “symptomatic” if testing was done because of clinical
suspicion due to presence of symptoms compatible with a respiratory tract infection. In addition
to cases diagnosed because of symptoms, a sizable proportion of infections in Qatar (15.3% as of
March 31, 2021) are identified through random testing campaigns, as in workplaces and
schools.4 In such testing campaigns, the facility (e.g., a school) and the specific component or
section of the facility (e.g., specific grades) are chosen randomly. On occasion, however, some survey testing is conducted at specific facilities because of identification of a case at the facility;
thus, testing is offered to persons at that facility.</t>
  </si>
  <si>
    <t>Using Matched by age, sex, nationality and PCR test date</t>
  </si>
  <si>
    <t>Any infection with B.1.1.7 variant</t>
  </si>
  <si>
    <t>Any infection with B.1.351 variant</t>
  </si>
  <si>
    <t>One dose only</t>
  </si>
  <si>
    <t>VE</t>
  </si>
  <si>
    <t>Both doses</t>
  </si>
  <si>
    <t>&gt;14d after 2nd dose</t>
  </si>
  <si>
    <t>Pfizer Vaccine effectiveness Israel Nationwide Campaign</t>
  </si>
  <si>
    <t>14-21 d post 1st dose</t>
  </si>
  <si>
    <t>22-90d after 1st dose</t>
  </si>
  <si>
    <t>Emary</t>
  </si>
  <si>
    <t>After 2nd dose</t>
  </si>
  <si>
    <t>Any NAAT positive infection, Includes primary symptomatic cases, non-primary symptomatic cases (those with other symptoms such as nausea or diarrhoea; not shown separately), asymptomatic cases, and cases for which symptoms were unknown - UK.</t>
  </si>
  <si>
    <t>Voysey, Single Dose</t>
  </si>
  <si>
    <r>
      <t xml:space="preserve">Any NAAT-positive includes primary symptomatic cases, non-primary symptomatic cases
(not shown separately), asymptomatic or unknown infections in the </t>
    </r>
    <r>
      <rPr>
        <sz val="12"/>
        <color rgb="FFFF0000"/>
        <rFont val="Calibri (Body)"/>
      </rPr>
      <t>UK, and asymptomatic infections in Brazil and South Africa</t>
    </r>
    <r>
      <rPr>
        <sz val="12"/>
        <color theme="1"/>
        <rFont val="Calibri"/>
        <family val="2"/>
        <scheme val="minor"/>
      </rPr>
      <t xml:space="preserve"> (not shown separately).</t>
    </r>
  </si>
  <si>
    <t>Veysey, Double Dose</t>
  </si>
  <si>
    <t>POST VACCINATION INFECTION</t>
  </si>
  <si>
    <t>Astra</t>
  </si>
  <si>
    <t>OR</t>
  </si>
  <si>
    <t>Pfizer</t>
  </si>
  <si>
    <t>Harris</t>
  </si>
  <si>
    <t>Pritchard</t>
  </si>
  <si>
    <t>One dose</t>
  </si>
  <si>
    <t>Both astra and pfizer same</t>
  </si>
  <si>
    <t>&gt;=21 after 1st dose, no 2nd dose</t>
  </si>
  <si>
    <t>2nd dose</t>
  </si>
  <si>
    <t>Protection against repeat infxn</t>
  </si>
  <si>
    <t>RR</t>
  </si>
  <si>
    <t>Tang</t>
  </si>
  <si>
    <t>Hansen</t>
  </si>
  <si>
    <t>Vitale</t>
  </si>
  <si>
    <t>1st dose</t>
  </si>
  <si>
    <t>Astra, &gt;=1 dose</t>
  </si>
  <si>
    <t>Pfizer, &gt;=1 dose</t>
  </si>
  <si>
    <t>Emary,</t>
  </si>
  <si>
    <t>post 1st/2nd dose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</si>
</sst>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E+00"/>
  </numFmts>
  <fonts count="17" x14ac:knownFonts="1">
    <font>
      <sz val="12"/>
      <color theme="1"/>
      <name val="Calibri"/>
      <family val="2"/>
      <scheme val="minor"/>
    </font>
    <font>
      <sz val="12"/>
      <color rgb="FFFF0000"/>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
      <b/>
      <u/>
      <sz val="10"/>
      <color rgb="FF000000"/>
      <name val="Calibri"/>
      <family val="2"/>
      <scheme val="minor"/>
    </font>
    <font>
      <sz val="10"/>
      <color rgb="FFFF0000"/>
      <name val="Calibri (Body)"/>
    </font>
    <font>
      <vertAlign val="superscript"/>
      <sz val="10"/>
      <color rgb="FFFF0000"/>
      <name val="Calibri (Body)"/>
    </font>
    <font>
      <sz val="8"/>
      <color rgb="FF000000"/>
      <name val="Calibri"/>
      <family val="2"/>
      <scheme val="minor"/>
    </font>
    <font>
      <b/>
      <i/>
      <u/>
      <sz val="10"/>
      <color rgb="FF000000"/>
      <name val="Calibri"/>
      <family val="2"/>
      <scheme val="minor"/>
    </font>
    <font>
      <b/>
      <sz val="12"/>
      <color theme="1"/>
      <name val="Calibri"/>
      <family val="2"/>
      <scheme val="minor"/>
    </font>
    <font>
      <sz val="10"/>
      <color theme="1"/>
      <name val="Calibri"/>
      <family val="2"/>
      <scheme val="minor"/>
    </font>
    <font>
      <b/>
      <sz val="10"/>
      <color rgb="FFFF0000"/>
      <name val="Calibri (Body)"/>
    </font>
    <font>
      <sz val="12"/>
      <color rgb="FFFF0000"/>
      <name val="Calibri (Body)"/>
    </font>
    <font>
      <b/>
      <sz val="12"/>
      <color rgb="FFFF0000"/>
      <name val="Calibri (Body)"/>
    </font>
    <font>
      <b/>
      <sz val="12"/>
      <color rgb="FFFF0000"/>
      <name val="Calibri"/>
      <family val="2"/>
      <scheme val="minor"/>
    </font>
    <font>
      <sz val="12"/>
      <color rgb="FF000000"/>
      <name val="Calibri"/>
      <family val="2"/>
      <scheme val="minor"/>
    </font>
  </fonts>
  <fills count="4">
    <fill>
      <patternFill patternType="none"/>
    </fill>
    <fill>
      <patternFill patternType="gray125"/>
    </fill>
    <fill>
      <patternFill patternType="solid">
        <fgColor rgb="FFBFBFB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center" wrapText="1"/>
    </xf>
    <xf numFmtId="164" fontId="0" fillId="0" borderId="0" xfId="0" applyNumberFormat="1"/>
    <xf numFmtId="0" fontId="0" fillId="0" borderId="0" xfId="0" applyFont="1"/>
    <xf numFmtId="0" fontId="0" fillId="0" borderId="0" xfId="0" applyFont="1" applyAlignment="1">
      <alignment wrapText="1"/>
    </xf>
    <xf numFmtId="0" fontId="0" fillId="0" borderId="0" xfId="0" applyAlignment="1">
      <alignment wrapText="1"/>
    </xf>
    <xf numFmtId="0" fontId="1" fillId="0" borderId="0" xfId="0" applyFont="1"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horizontal="center" wrapText="1"/>
    </xf>
    <xf numFmtId="0" fontId="11" fillId="0" borderId="1" xfId="0" applyFont="1" applyBorder="1" applyAlignment="1">
      <alignment wrapText="1"/>
    </xf>
    <xf numFmtId="0" fontId="11" fillId="0" borderId="1" xfId="0" applyFont="1" applyBorder="1" applyAlignment="1">
      <alignment vertical="center" wrapText="1"/>
    </xf>
    <xf numFmtId="0" fontId="11" fillId="0" borderId="0" xfId="0" applyFont="1"/>
    <xf numFmtId="0" fontId="14" fillId="0" borderId="0" xfId="0" applyFont="1"/>
    <xf numFmtId="0" fontId="15" fillId="0" borderId="0" xfId="0" applyFont="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3" fontId="0" fillId="0" borderId="0" xfId="0" applyNumberFormat="1"/>
    <xf numFmtId="0" fontId="1" fillId="0" borderId="0" xfId="0" applyFont="1" applyAlignment="1">
      <alignment horizontal="center" vertical="center"/>
    </xf>
    <xf numFmtId="0" fontId="0" fillId="0" borderId="0" xfId="0" applyAlignment="1">
      <alignment horizontal="center" vertical="top" wrapText="1"/>
    </xf>
    <xf numFmtId="0" fontId="0" fillId="0" borderId="1" xfId="0" applyBorder="1"/>
    <xf numFmtId="0" fontId="0" fillId="0" borderId="1" xfId="0" applyBorder="1" applyAlignment="1">
      <alignment horizontal="center"/>
    </xf>
    <xf numFmtId="0" fontId="16" fillId="0" borderId="1" xfId="0" applyFont="1" applyBorder="1" applyAlignment="1">
      <alignment horizontal="center"/>
    </xf>
    <xf numFmtId="0" fontId="0" fillId="0" borderId="1" xfId="0" applyBorder="1" applyAlignment="1">
      <alignment horizontal="center"/>
    </xf>
    <xf numFmtId="0" fontId="16" fillId="0" borderId="1" xfId="0" applyFont="1" applyBorder="1" applyAlignment="1">
      <alignment horizontal="center"/>
    </xf>
    <xf numFmtId="0" fontId="0" fillId="0" borderId="0" xfId="0" applyAlignment="1">
      <alignment horizontal="center" vertical="top" wrapText="1"/>
    </xf>
    <xf numFmtId="0" fontId="0" fillId="0" borderId="0" xfId="0" applyAlignment="1">
      <alignment horizontal="right" vertical="top" wrapText="1"/>
    </xf>
    <xf numFmtId="0" fontId="0" fillId="0" borderId="0" xfId="0" applyAlignment="1">
      <alignment horizontal="right"/>
    </xf>
    <xf numFmtId="0" fontId="0" fillId="0" borderId="1" xfId="0" applyBorder="1" applyAlignment="1">
      <alignment horizontal="right"/>
    </xf>
    <xf numFmtId="0" fontId="15" fillId="0" borderId="0" xfId="0" applyFont="1" applyAlignment="1">
      <alignment horizontal="left"/>
    </xf>
    <xf numFmtId="0" fontId="0" fillId="0" borderId="0" xfId="0" applyAlignment="1">
      <alignment horizontal="left" wrapText="1"/>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3" Type="http://schemas.openxmlformats.org/officeDocument/2006/relationships/image" Target="../media/image4.tiff"/><Relationship Id="rId2" Type="http://schemas.openxmlformats.org/officeDocument/2006/relationships/image" Target="../media/image3.tiff"/><Relationship Id="rId1"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0</xdr:col>
      <xdr:colOff>500529</xdr:colOff>
      <xdr:row>3</xdr:row>
      <xdr:rowOff>74706</xdr:rowOff>
    </xdr:from>
    <xdr:to>
      <xdr:col>5</xdr:col>
      <xdr:colOff>301064</xdr:colOff>
      <xdr:row>4</xdr:row>
      <xdr:rowOff>10459</xdr:rowOff>
    </xdr:to>
    <xdr:pic>
      <xdr:nvPicPr>
        <xdr:cNvPr id="2" name="Picture 1">
          <a:extLst>
            <a:ext uri="{FF2B5EF4-FFF2-40B4-BE49-F238E27FC236}">
              <a16:creationId xmlns:a16="http://schemas.microsoft.com/office/drawing/2014/main" id="{D52AC804-55F6-2441-96C1-E286CA2EF623}"/>
            </a:ext>
          </a:extLst>
        </xdr:cNvPr>
        <xdr:cNvPicPr>
          <a:picLocks noChangeAspect="1"/>
        </xdr:cNvPicPr>
      </xdr:nvPicPr>
      <xdr:blipFill>
        <a:blip xmlns:r="http://schemas.openxmlformats.org/officeDocument/2006/relationships" r:embed="rId1"/>
        <a:stretch>
          <a:fillRect/>
        </a:stretch>
      </xdr:blipFill>
      <xdr:spPr>
        <a:xfrm>
          <a:off x="500529" y="2166471"/>
          <a:ext cx="44323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11</xdr:col>
      <xdr:colOff>368300</xdr:colOff>
      <xdr:row>19</xdr:row>
      <xdr:rowOff>190500</xdr:rowOff>
    </xdr:to>
    <xdr:pic>
      <xdr:nvPicPr>
        <xdr:cNvPr id="2" name="Picture 1">
          <a:extLst>
            <a:ext uri="{FF2B5EF4-FFF2-40B4-BE49-F238E27FC236}">
              <a16:creationId xmlns:a16="http://schemas.microsoft.com/office/drawing/2014/main" id="{0A46D020-A7D9-DF47-9681-31E024E40571}"/>
            </a:ext>
          </a:extLst>
        </xdr:cNvPr>
        <xdr:cNvPicPr>
          <a:picLocks noChangeAspect="1"/>
        </xdr:cNvPicPr>
      </xdr:nvPicPr>
      <xdr:blipFill>
        <a:blip xmlns:r="http://schemas.openxmlformats.org/officeDocument/2006/relationships" r:embed="rId1"/>
        <a:stretch>
          <a:fillRect/>
        </a:stretch>
      </xdr:blipFill>
      <xdr:spPr>
        <a:xfrm>
          <a:off x="1651000" y="812800"/>
          <a:ext cx="7797800" cy="3238500"/>
        </a:xfrm>
        <a:prstGeom prst="rect">
          <a:avLst/>
        </a:prstGeom>
      </xdr:spPr>
    </xdr:pic>
    <xdr:clientData/>
  </xdr:twoCellAnchor>
  <xdr:twoCellAnchor editAs="oneCell">
    <xdr:from>
      <xdr:col>2</xdr:col>
      <xdr:colOff>0</xdr:colOff>
      <xdr:row>22</xdr:row>
      <xdr:rowOff>0</xdr:rowOff>
    </xdr:from>
    <xdr:to>
      <xdr:col>11</xdr:col>
      <xdr:colOff>228600</xdr:colOff>
      <xdr:row>37</xdr:row>
      <xdr:rowOff>127000</xdr:rowOff>
    </xdr:to>
    <xdr:pic>
      <xdr:nvPicPr>
        <xdr:cNvPr id="3" name="Picture 2">
          <a:extLst>
            <a:ext uri="{FF2B5EF4-FFF2-40B4-BE49-F238E27FC236}">
              <a16:creationId xmlns:a16="http://schemas.microsoft.com/office/drawing/2014/main" id="{79D144BA-A734-9943-9547-039A029E1370}"/>
            </a:ext>
          </a:extLst>
        </xdr:cNvPr>
        <xdr:cNvPicPr>
          <a:picLocks noChangeAspect="1"/>
        </xdr:cNvPicPr>
      </xdr:nvPicPr>
      <xdr:blipFill>
        <a:blip xmlns:r="http://schemas.openxmlformats.org/officeDocument/2006/relationships" r:embed="rId2"/>
        <a:stretch>
          <a:fillRect/>
        </a:stretch>
      </xdr:blipFill>
      <xdr:spPr>
        <a:xfrm>
          <a:off x="1651000" y="4470400"/>
          <a:ext cx="7658100" cy="3175000"/>
        </a:xfrm>
        <a:prstGeom prst="rect">
          <a:avLst/>
        </a:prstGeom>
      </xdr:spPr>
    </xdr:pic>
    <xdr:clientData/>
  </xdr:twoCellAnchor>
  <xdr:twoCellAnchor editAs="oneCell">
    <xdr:from>
      <xdr:col>0</xdr:col>
      <xdr:colOff>0</xdr:colOff>
      <xdr:row>1</xdr:row>
      <xdr:rowOff>0</xdr:rowOff>
    </xdr:from>
    <xdr:to>
      <xdr:col>3</xdr:col>
      <xdr:colOff>381000</xdr:colOff>
      <xdr:row>3</xdr:row>
      <xdr:rowOff>139700</xdr:rowOff>
    </xdr:to>
    <xdr:pic>
      <xdr:nvPicPr>
        <xdr:cNvPr id="4" name="Picture 3">
          <a:extLst>
            <a:ext uri="{FF2B5EF4-FFF2-40B4-BE49-F238E27FC236}">
              <a16:creationId xmlns:a16="http://schemas.microsoft.com/office/drawing/2014/main" id="{03321229-DEBF-9047-824C-850EDBD62F6A}"/>
            </a:ext>
          </a:extLst>
        </xdr:cNvPr>
        <xdr:cNvPicPr>
          <a:picLocks noChangeAspect="1"/>
        </xdr:cNvPicPr>
      </xdr:nvPicPr>
      <xdr:blipFill>
        <a:blip xmlns:r="http://schemas.openxmlformats.org/officeDocument/2006/relationships" r:embed="rId3"/>
        <a:stretch>
          <a:fillRect/>
        </a:stretch>
      </xdr:blipFill>
      <xdr:spPr>
        <a:xfrm>
          <a:off x="0" y="203200"/>
          <a:ext cx="4483100" cy="546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245D-DA9B-6E4B-8AAC-D2E342654460}">
  <dimension ref="A2:I17"/>
  <sheetViews>
    <sheetView tabSelected="1" zoomScale="170" zoomScaleNormal="170" workbookViewId="0">
      <selection activeCell="J9" sqref="J9"/>
    </sheetView>
  </sheetViews>
  <sheetFormatPr baseColWidth="10" defaultRowHeight="16" x14ac:dyDescent="0.2"/>
  <cols>
    <col min="1" max="1" width="24.83203125" bestFit="1" customWidth="1"/>
    <col min="2" max="2" width="8.5" bestFit="1" customWidth="1"/>
    <col min="3" max="3" width="21" style="7" bestFit="1" customWidth="1"/>
    <col min="4" max="6" width="9.5" style="7" customWidth="1"/>
  </cols>
  <sheetData>
    <row r="2" spans="1:9" x14ac:dyDescent="0.2">
      <c r="D2" s="7" t="s">
        <v>63</v>
      </c>
      <c r="E2" s="7" t="s">
        <v>49</v>
      </c>
      <c r="F2" s="7" t="s">
        <v>50</v>
      </c>
      <c r="G2" s="7" t="s">
        <v>21</v>
      </c>
    </row>
    <row r="3" spans="1:9" ht="17" x14ac:dyDescent="0.2">
      <c r="A3" s="14" t="s">
        <v>37</v>
      </c>
      <c r="B3" s="13" t="s">
        <v>93</v>
      </c>
      <c r="C3" s="7" t="s">
        <v>94</v>
      </c>
      <c r="D3" s="7">
        <v>0.50900000000000001</v>
      </c>
      <c r="E3" s="7">
        <v>0.41</v>
      </c>
      <c r="F3" s="7">
        <v>0.59</v>
      </c>
      <c r="G3" s="7">
        <v>8534</v>
      </c>
    </row>
    <row r="4" spans="1:9" x14ac:dyDescent="0.2">
      <c r="A4" s="14"/>
      <c r="B4" s="13"/>
      <c r="G4" s="7"/>
    </row>
    <row r="5" spans="1:9" x14ac:dyDescent="0.2">
      <c r="A5" s="14" t="s">
        <v>36</v>
      </c>
      <c r="D5" s="7" t="s">
        <v>63</v>
      </c>
      <c r="E5" s="7" t="s">
        <v>49</v>
      </c>
      <c r="F5" s="7" t="s">
        <v>50</v>
      </c>
      <c r="G5" s="7" t="s">
        <v>21</v>
      </c>
    </row>
    <row r="6" spans="1:9" ht="17" x14ac:dyDescent="0.2">
      <c r="A6" s="14"/>
      <c r="B6" s="13" t="s">
        <v>87</v>
      </c>
      <c r="C6" s="13" t="s">
        <v>90</v>
      </c>
      <c r="D6" s="7">
        <v>0.58000000000000007</v>
      </c>
      <c r="E6" s="7">
        <v>0.30000000000000004</v>
      </c>
      <c r="F6" s="7">
        <v>0.74</v>
      </c>
      <c r="G6" s="7">
        <v>3052</v>
      </c>
    </row>
    <row r="7" spans="1:9" ht="17" x14ac:dyDescent="0.2">
      <c r="A7" s="14"/>
      <c r="C7" s="13" t="s">
        <v>84</v>
      </c>
      <c r="D7" s="7">
        <v>0.96</v>
      </c>
      <c r="E7" s="7">
        <v>0.91</v>
      </c>
      <c r="F7" s="7">
        <v>0.98</v>
      </c>
      <c r="G7" s="39">
        <v>2776</v>
      </c>
    </row>
    <row r="9" spans="1:9" x14ac:dyDescent="0.2">
      <c r="A9" s="14" t="s">
        <v>75</v>
      </c>
      <c r="B9" s="13"/>
      <c r="C9"/>
      <c r="D9" t="s">
        <v>77</v>
      </c>
      <c r="E9" t="s">
        <v>49</v>
      </c>
      <c r="F9" t="s">
        <v>50</v>
      </c>
      <c r="G9" t="s">
        <v>21</v>
      </c>
    </row>
    <row r="10" spans="1:9" ht="17" x14ac:dyDescent="0.2">
      <c r="A10" s="13"/>
      <c r="B10" s="13" t="s">
        <v>79</v>
      </c>
      <c r="C10" t="s">
        <v>91</v>
      </c>
      <c r="D10">
        <v>0.52</v>
      </c>
      <c r="E10">
        <v>0.43</v>
      </c>
      <c r="F10">
        <v>0.62</v>
      </c>
      <c r="G10">
        <v>3424</v>
      </c>
    </row>
    <row r="11" spans="1:9" ht="17" x14ac:dyDescent="0.2">
      <c r="B11" s="13" t="s">
        <v>79</v>
      </c>
      <c r="C11" t="s">
        <v>92</v>
      </c>
      <c r="D11">
        <v>0.54</v>
      </c>
      <c r="E11">
        <v>0.47</v>
      </c>
      <c r="F11">
        <v>0.62</v>
      </c>
      <c r="G11">
        <v>5939</v>
      </c>
    </row>
    <row r="12" spans="1:9" x14ac:dyDescent="0.2">
      <c r="B12" t="s">
        <v>80</v>
      </c>
      <c r="C12" t="s">
        <v>90</v>
      </c>
      <c r="D12">
        <v>0.35</v>
      </c>
      <c r="E12">
        <v>0.3</v>
      </c>
      <c r="F12">
        <v>0.4</v>
      </c>
      <c r="G12">
        <v>214972</v>
      </c>
    </row>
    <row r="13" spans="1:9" x14ac:dyDescent="0.2">
      <c r="B13" t="s">
        <v>80</v>
      </c>
      <c r="C13" t="s">
        <v>84</v>
      </c>
      <c r="D13">
        <v>0.3</v>
      </c>
      <c r="E13">
        <v>0.33</v>
      </c>
      <c r="F13">
        <v>0.38</v>
      </c>
      <c r="G13">
        <v>24871</v>
      </c>
    </row>
    <row r="14" spans="1:9" x14ac:dyDescent="0.2">
      <c r="C14" s="13"/>
      <c r="D14" s="13"/>
      <c r="E14" s="13"/>
      <c r="F14" s="13"/>
      <c r="G14" s="13"/>
      <c r="H14" s="13"/>
      <c r="I14" s="13"/>
    </row>
    <row r="15" spans="1:9" x14ac:dyDescent="0.2">
      <c r="A15" s="14" t="s">
        <v>35</v>
      </c>
      <c r="D15" t="s">
        <v>32</v>
      </c>
      <c r="E15" t="s">
        <v>49</v>
      </c>
      <c r="F15" t="s">
        <v>50</v>
      </c>
      <c r="G15" s="7" t="s">
        <v>21</v>
      </c>
    </row>
    <row r="16" spans="1:9" x14ac:dyDescent="0.2">
      <c r="B16" t="s">
        <v>88</v>
      </c>
      <c r="D16">
        <v>0.19700000000000001</v>
      </c>
      <c r="E16">
        <v>0.155</v>
      </c>
      <c r="F16">
        <v>0.246</v>
      </c>
      <c r="G16">
        <v>525339</v>
      </c>
    </row>
    <row r="17" spans="2:7" x14ac:dyDescent="0.2">
      <c r="B17" s="11" t="s">
        <v>89</v>
      </c>
      <c r="D17">
        <v>7.0000000000000007E-2</v>
      </c>
      <c r="E17">
        <v>0.06</v>
      </c>
      <c r="F17" s="7">
        <v>0.08</v>
      </c>
      <c r="G17">
        <v>15075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9AFB2-6070-974D-95E2-CAF5765559ED}">
  <dimension ref="A1:G10"/>
  <sheetViews>
    <sheetView zoomScale="140" zoomScaleNormal="140" workbookViewId="0">
      <selection activeCell="B5" sqref="B5"/>
    </sheetView>
  </sheetViews>
  <sheetFormatPr baseColWidth="10" defaultRowHeight="16" x14ac:dyDescent="0.2"/>
  <cols>
    <col min="1" max="1" width="28.5" bestFit="1" customWidth="1"/>
    <col min="3" max="3" width="13.1640625" bestFit="1" customWidth="1"/>
    <col min="4" max="4" width="11.5" style="13" customWidth="1"/>
  </cols>
  <sheetData>
    <row r="1" spans="1:7" ht="43" customHeight="1" x14ac:dyDescent="0.2">
      <c r="A1" s="14" t="s">
        <v>35</v>
      </c>
    </row>
    <row r="2" spans="1:7" ht="53" customHeight="1" x14ac:dyDescent="0.2">
      <c r="B2" t="s">
        <v>21</v>
      </c>
      <c r="C2" t="s">
        <v>22</v>
      </c>
      <c r="D2" s="12" t="s">
        <v>28</v>
      </c>
      <c r="E2" s="11" t="s">
        <v>29</v>
      </c>
      <c r="F2" s="11" t="s">
        <v>32</v>
      </c>
      <c r="G2" s="11" t="s">
        <v>33</v>
      </c>
    </row>
    <row r="3" spans="1:7" x14ac:dyDescent="0.2">
      <c r="A3" t="s">
        <v>20</v>
      </c>
      <c r="B3">
        <v>13496</v>
      </c>
      <c r="C3">
        <v>528</v>
      </c>
      <c r="D3" s="13">
        <v>15.1</v>
      </c>
      <c r="E3" t="s">
        <v>31</v>
      </c>
      <c r="F3">
        <v>7.0000000000000007E-2</v>
      </c>
      <c r="G3" t="s">
        <v>34</v>
      </c>
    </row>
    <row r="4" spans="1:7" x14ac:dyDescent="0.2">
      <c r="A4" t="s">
        <v>23</v>
      </c>
      <c r="B4">
        <v>1579</v>
      </c>
      <c r="C4">
        <v>5</v>
      </c>
      <c r="D4" s="13">
        <v>1</v>
      </c>
      <c r="E4" t="s">
        <v>30</v>
      </c>
    </row>
    <row r="5" spans="1:7" x14ac:dyDescent="0.2">
      <c r="B5">
        <f>SUM(B3:B4)</f>
        <v>15075</v>
      </c>
    </row>
    <row r="7" spans="1:7" x14ac:dyDescent="0.2">
      <c r="A7" t="s">
        <v>26</v>
      </c>
      <c r="B7" t="s">
        <v>24</v>
      </c>
      <c r="C7" t="s">
        <v>25</v>
      </c>
    </row>
    <row r="8" spans="1:7" x14ac:dyDescent="0.2">
      <c r="B8">
        <v>280</v>
      </c>
      <c r="C8">
        <v>41</v>
      </c>
    </row>
    <row r="10" spans="1:7" x14ac:dyDescent="0.2">
      <c r="A10"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DC78-DC7F-DE42-8914-6CD5C71E0C9E}">
  <dimension ref="A1:D3"/>
  <sheetViews>
    <sheetView zoomScale="150" zoomScaleNormal="150" workbookViewId="0">
      <selection activeCell="A2" sqref="A2:D3"/>
    </sheetView>
  </sheetViews>
  <sheetFormatPr baseColWidth="10" defaultRowHeight="16" x14ac:dyDescent="0.2"/>
  <cols>
    <col min="1" max="1" width="32.5" customWidth="1"/>
  </cols>
  <sheetData>
    <row r="1" spans="1:4" ht="59" customHeight="1" x14ac:dyDescent="0.2">
      <c r="A1" s="14" t="s">
        <v>35</v>
      </c>
    </row>
    <row r="2" spans="1:4" x14ac:dyDescent="0.2">
      <c r="B2" t="s">
        <v>86</v>
      </c>
      <c r="C2" t="s">
        <v>49</v>
      </c>
      <c r="D2" t="s">
        <v>50</v>
      </c>
    </row>
    <row r="3" spans="1:4" x14ac:dyDescent="0.2">
      <c r="A3" t="s">
        <v>85</v>
      </c>
      <c r="B3">
        <v>0.19700000000000001</v>
      </c>
      <c r="C3">
        <v>0.155</v>
      </c>
      <c r="D3">
        <v>0.246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9145-F7C3-F64D-B523-5FD7E8414081}">
  <dimension ref="A1:D5"/>
  <sheetViews>
    <sheetView topLeftCell="A2" zoomScale="160" zoomScaleNormal="160" workbookViewId="0">
      <selection activeCell="A2" sqref="A2:A5"/>
    </sheetView>
  </sheetViews>
  <sheetFormatPr baseColWidth="10" defaultRowHeight="16" x14ac:dyDescent="0.2"/>
  <cols>
    <col min="1" max="1" width="10.83203125" style="23"/>
    <col min="2" max="2" width="21.83203125" customWidth="1"/>
    <col min="3" max="3" width="95" bestFit="1" customWidth="1"/>
    <col min="4" max="4" width="21.33203125" style="20" customWidth="1"/>
  </cols>
  <sheetData>
    <row r="1" spans="1:4" x14ac:dyDescent="0.2">
      <c r="B1" s="1" t="s">
        <v>0</v>
      </c>
      <c r="C1" s="2" t="s">
        <v>1</v>
      </c>
      <c r="D1" s="18"/>
    </row>
    <row r="2" spans="1:4" ht="77" x14ac:dyDescent="0.2">
      <c r="A2" s="24">
        <v>1</v>
      </c>
      <c r="B2" s="3" t="s">
        <v>2</v>
      </c>
      <c r="C2" s="4" t="s">
        <v>39</v>
      </c>
      <c r="D2" s="19" t="s">
        <v>41</v>
      </c>
    </row>
    <row r="3" spans="1:4" ht="77" x14ac:dyDescent="0.2">
      <c r="A3" s="24">
        <v>2</v>
      </c>
      <c r="B3" s="3" t="s">
        <v>3</v>
      </c>
      <c r="C3" s="4" t="s">
        <v>40</v>
      </c>
      <c r="D3" s="19" t="s">
        <v>42</v>
      </c>
    </row>
    <row r="4" spans="1:4" ht="105" x14ac:dyDescent="0.2">
      <c r="A4" s="24">
        <v>3</v>
      </c>
      <c r="B4" s="3" t="s">
        <v>44</v>
      </c>
      <c r="C4" s="4" t="s">
        <v>45</v>
      </c>
      <c r="D4" s="18" t="s">
        <v>4</v>
      </c>
    </row>
    <row r="5" spans="1:4" ht="75" x14ac:dyDescent="0.2">
      <c r="A5" s="24">
        <v>4</v>
      </c>
      <c r="B5" s="3" t="s">
        <v>5</v>
      </c>
      <c r="C5" s="5" t="s">
        <v>19</v>
      </c>
      <c r="D5" s="18"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BD7-6809-9741-86F2-D4644E1B7745}">
  <dimension ref="A1:H10"/>
  <sheetViews>
    <sheetView zoomScale="195" zoomScaleNormal="200" workbookViewId="0">
      <selection activeCell="A2" sqref="A2:H10"/>
    </sheetView>
  </sheetViews>
  <sheetFormatPr baseColWidth="10" defaultRowHeight="16" x14ac:dyDescent="0.2"/>
  <cols>
    <col min="1" max="1" width="21.83203125" bestFit="1" customWidth="1"/>
  </cols>
  <sheetData>
    <row r="1" spans="1:8" ht="33" customHeight="1" x14ac:dyDescent="0.2">
      <c r="A1" s="14" t="s">
        <v>37</v>
      </c>
    </row>
    <row r="2" spans="1:8" ht="57" customHeight="1" x14ac:dyDescent="0.2">
      <c r="A2" t="s">
        <v>72</v>
      </c>
      <c r="B2" s="38" t="s">
        <v>73</v>
      </c>
      <c r="C2" s="38"/>
      <c r="D2" s="38"/>
      <c r="E2" s="38"/>
      <c r="F2" s="38"/>
      <c r="G2" s="38"/>
      <c r="H2" s="38"/>
    </row>
    <row r="3" spans="1:8" x14ac:dyDescent="0.2">
      <c r="A3" s="13"/>
      <c r="B3" t="s">
        <v>63</v>
      </c>
      <c r="C3" t="s">
        <v>49</v>
      </c>
      <c r="D3" t="s">
        <v>50</v>
      </c>
    </row>
    <row r="4" spans="1:8" x14ac:dyDescent="0.2">
      <c r="A4" t="s">
        <v>68</v>
      </c>
      <c r="B4">
        <v>0.63900000000000001</v>
      </c>
      <c r="C4">
        <v>0.46</v>
      </c>
      <c r="D4">
        <v>0.75900000000000001</v>
      </c>
    </row>
    <row r="6" spans="1:8" x14ac:dyDescent="0.2">
      <c r="A6" t="s">
        <v>74</v>
      </c>
      <c r="B6">
        <v>0.55700000000000005</v>
      </c>
      <c r="C6">
        <v>0.41099999999999998</v>
      </c>
      <c r="D6">
        <v>0.66700000000000004</v>
      </c>
    </row>
    <row r="7" spans="1:8" ht="6" customHeight="1" x14ac:dyDescent="0.2"/>
    <row r="8" spans="1:8" ht="6" customHeight="1" x14ac:dyDescent="0.2"/>
    <row r="9" spans="1:8" ht="48" customHeight="1" x14ac:dyDescent="0.2">
      <c r="A9" t="s">
        <v>69</v>
      </c>
      <c r="B9" s="38" t="s">
        <v>71</v>
      </c>
      <c r="C9" s="38"/>
      <c r="D9" s="38"/>
      <c r="E9" s="38"/>
      <c r="F9" s="38"/>
      <c r="G9" s="38"/>
      <c r="H9" s="38"/>
    </row>
    <row r="10" spans="1:8" x14ac:dyDescent="0.2">
      <c r="A10" t="s">
        <v>70</v>
      </c>
      <c r="B10">
        <v>0.50900000000000001</v>
      </c>
      <c r="C10">
        <v>0.41</v>
      </c>
      <c r="D10">
        <v>0.59</v>
      </c>
    </row>
  </sheetData>
  <mergeCells count="2">
    <mergeCell ref="B2:H2"/>
    <mergeCell ref="B9:H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BAF5-8EA4-904B-B208-BE01D15D41E9}">
  <dimension ref="A1:K14"/>
  <sheetViews>
    <sheetView zoomScale="180" zoomScaleNormal="180" workbookViewId="0"/>
  </sheetViews>
  <sheetFormatPr baseColWidth="10" defaultRowHeight="16" x14ac:dyDescent="0.2"/>
  <cols>
    <col min="1" max="1" width="23.83203125" customWidth="1"/>
    <col min="2" max="2" width="13" bestFit="1" customWidth="1"/>
    <col min="6" max="6" width="16.83203125" customWidth="1"/>
    <col min="7" max="7" width="10.33203125" customWidth="1"/>
  </cols>
  <sheetData>
    <row r="1" spans="1:11" s="14" customFormat="1" ht="34" customHeight="1" x14ac:dyDescent="0.2">
      <c r="A1" s="14" t="s">
        <v>36</v>
      </c>
    </row>
    <row r="2" spans="1:11" x14ac:dyDescent="0.2">
      <c r="A2" t="s">
        <v>17</v>
      </c>
      <c r="C2" s="16" t="s">
        <v>12</v>
      </c>
      <c r="D2" s="16"/>
      <c r="E2" s="16"/>
      <c r="F2" s="6"/>
      <c r="G2" s="16" t="s">
        <v>13</v>
      </c>
      <c r="H2" s="16"/>
      <c r="I2" s="16"/>
    </row>
    <row r="3" spans="1:11" x14ac:dyDescent="0.2">
      <c r="C3" t="s">
        <v>14</v>
      </c>
      <c r="D3" t="s">
        <v>15</v>
      </c>
      <c r="E3" t="s">
        <v>16</v>
      </c>
      <c r="F3" t="s">
        <v>18</v>
      </c>
      <c r="H3" t="s">
        <v>14</v>
      </c>
      <c r="I3" t="s">
        <v>15</v>
      </c>
      <c r="J3" t="s">
        <v>16</v>
      </c>
      <c r="K3" t="s">
        <v>18</v>
      </c>
    </row>
    <row r="4" spans="1:11" x14ac:dyDescent="0.2">
      <c r="A4" s="17" t="s">
        <v>7</v>
      </c>
      <c r="B4" t="s">
        <v>10</v>
      </c>
      <c r="C4">
        <v>2</v>
      </c>
      <c r="D4" s="8"/>
      <c r="H4">
        <v>38</v>
      </c>
    </row>
    <row r="5" spans="1:11" x14ac:dyDescent="0.2">
      <c r="A5" s="17"/>
      <c r="B5" t="s">
        <v>11</v>
      </c>
      <c r="C5">
        <v>4</v>
      </c>
      <c r="D5" s="8"/>
      <c r="H5">
        <v>17</v>
      </c>
    </row>
    <row r="6" spans="1:11" x14ac:dyDescent="0.2">
      <c r="A6" s="9"/>
      <c r="C6">
        <f>SUM(C4:C5)</f>
        <v>6</v>
      </c>
      <c r="D6">
        <v>1916</v>
      </c>
      <c r="E6">
        <v>57274</v>
      </c>
      <c r="F6">
        <f>C6/E6</f>
        <v>1.0475957677130985E-4</v>
      </c>
      <c r="H6">
        <f>SUM(H4:H5)</f>
        <v>55</v>
      </c>
      <c r="I6">
        <v>696</v>
      </c>
      <c r="J6">
        <v>25359</v>
      </c>
      <c r="K6">
        <f>H6/J6</f>
        <v>2.1688552387712449E-3</v>
      </c>
    </row>
    <row r="7" spans="1:11" x14ac:dyDescent="0.2">
      <c r="A7" s="9"/>
    </row>
    <row r="8" spans="1:11" x14ac:dyDescent="0.2">
      <c r="A8" s="17" t="s">
        <v>8</v>
      </c>
      <c r="B8" t="s">
        <v>10</v>
      </c>
      <c r="C8">
        <v>1</v>
      </c>
      <c r="H8">
        <v>23</v>
      </c>
    </row>
    <row r="9" spans="1:11" x14ac:dyDescent="0.2">
      <c r="A9" s="17"/>
      <c r="B9" t="s">
        <v>11</v>
      </c>
      <c r="C9">
        <v>2</v>
      </c>
      <c r="H9">
        <v>11</v>
      </c>
    </row>
    <row r="10" spans="1:11" x14ac:dyDescent="0.2">
      <c r="A10" s="9"/>
      <c r="C10">
        <f>SUM(C8:C9)</f>
        <v>3</v>
      </c>
      <c r="D10">
        <v>1748</v>
      </c>
      <c r="E10">
        <v>31645</v>
      </c>
      <c r="F10" s="10">
        <f>C10/E10</f>
        <v>9.4801706430715753E-5</v>
      </c>
      <c r="H10">
        <f>SUM(H8:H9)</f>
        <v>34</v>
      </c>
      <c r="I10">
        <v>675</v>
      </c>
      <c r="J10">
        <v>15726</v>
      </c>
      <c r="K10">
        <f>H10/J10</f>
        <v>2.162024672516851E-3</v>
      </c>
    </row>
    <row r="11" spans="1:11" x14ac:dyDescent="0.2">
      <c r="A11" s="9"/>
    </row>
    <row r="12" spans="1:11" x14ac:dyDescent="0.2">
      <c r="A12" s="17" t="s">
        <v>9</v>
      </c>
      <c r="B12" t="s">
        <v>10</v>
      </c>
      <c r="C12">
        <v>4</v>
      </c>
      <c r="H12">
        <v>37</v>
      </c>
    </row>
    <row r="13" spans="1:11" x14ac:dyDescent="0.2">
      <c r="A13" s="17"/>
      <c r="B13" t="s">
        <v>11</v>
      </c>
      <c r="C13">
        <v>11</v>
      </c>
      <c r="H13">
        <v>8</v>
      </c>
    </row>
    <row r="14" spans="1:11" x14ac:dyDescent="0.2">
      <c r="C14">
        <f>SUM(C12:C13)</f>
        <v>15</v>
      </c>
      <c r="D14">
        <v>2085</v>
      </c>
      <c r="E14">
        <v>42414</v>
      </c>
      <c r="F14">
        <f>C14/E14</f>
        <v>3.5365681143018817E-4</v>
      </c>
      <c r="H14">
        <f>SUM(H12:H13)</f>
        <v>45</v>
      </c>
      <c r="I14">
        <v>741</v>
      </c>
      <c r="J14">
        <v>15091</v>
      </c>
      <c r="K14">
        <f>H14/J14</f>
        <v>2.9819097475316412E-3</v>
      </c>
    </row>
  </sheetData>
  <mergeCells count="5">
    <mergeCell ref="G2:I2"/>
    <mergeCell ref="A4:A5"/>
    <mergeCell ref="A8:A9"/>
    <mergeCell ref="A12:A13"/>
    <mergeCell ref="C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A3C4-DA9C-B142-A016-168E9513F7F7}">
  <dimension ref="A1:G7"/>
  <sheetViews>
    <sheetView zoomScale="150" zoomScaleNormal="150" workbookViewId="0">
      <selection activeCell="A3" sqref="A3:G7"/>
    </sheetView>
  </sheetViews>
  <sheetFormatPr baseColWidth="10" defaultRowHeight="16" x14ac:dyDescent="0.2"/>
  <cols>
    <col min="1" max="1" width="32.33203125" bestFit="1" customWidth="1"/>
  </cols>
  <sheetData>
    <row r="1" spans="1:7" x14ac:dyDescent="0.2">
      <c r="A1" s="14" t="s">
        <v>36</v>
      </c>
    </row>
    <row r="2" spans="1:7" x14ac:dyDescent="0.2">
      <c r="D2" s="16" t="s">
        <v>48</v>
      </c>
      <c r="E2" s="16"/>
      <c r="F2" s="16"/>
      <c r="G2" s="16"/>
    </row>
    <row r="3" spans="1:7" x14ac:dyDescent="0.2">
      <c r="A3" t="s">
        <v>46</v>
      </c>
      <c r="B3" t="s">
        <v>47</v>
      </c>
      <c r="C3" t="s">
        <v>56</v>
      </c>
      <c r="D3" t="s">
        <v>55</v>
      </c>
      <c r="E3" t="s">
        <v>32</v>
      </c>
      <c r="F3" t="s">
        <v>49</v>
      </c>
      <c r="G3" t="s">
        <v>50</v>
      </c>
    </row>
    <row r="4" spans="1:7" x14ac:dyDescent="0.2">
      <c r="A4" t="s">
        <v>51</v>
      </c>
      <c r="B4">
        <v>32807</v>
      </c>
      <c r="C4">
        <v>3052</v>
      </c>
      <c r="D4">
        <v>24</v>
      </c>
      <c r="E4">
        <v>0.59</v>
      </c>
      <c r="F4">
        <v>0.39</v>
      </c>
      <c r="G4">
        <v>0.91</v>
      </c>
    </row>
    <row r="5" spans="1:7" x14ac:dyDescent="0.2">
      <c r="A5" t="s">
        <v>52</v>
      </c>
      <c r="B5">
        <v>32481</v>
      </c>
      <c r="C5">
        <v>2942</v>
      </c>
      <c r="D5">
        <v>17</v>
      </c>
      <c r="E5">
        <v>0.42</v>
      </c>
      <c r="F5">
        <v>0.26</v>
      </c>
      <c r="G5">
        <v>0.7</v>
      </c>
    </row>
    <row r="6" spans="1:7" x14ac:dyDescent="0.2">
      <c r="A6" t="s">
        <v>53</v>
      </c>
      <c r="B6">
        <v>16492</v>
      </c>
      <c r="C6">
        <v>2776</v>
      </c>
      <c r="D6">
        <v>4</v>
      </c>
      <c r="E6">
        <v>0.2</v>
      </c>
      <c r="F6">
        <v>7.0000000000000007E-2</v>
      </c>
      <c r="G6">
        <v>0.53</v>
      </c>
    </row>
    <row r="7" spans="1:7" x14ac:dyDescent="0.2">
      <c r="A7" t="s">
        <v>54</v>
      </c>
      <c r="B7">
        <v>116700</v>
      </c>
      <c r="C7" s="25">
        <v>2724</v>
      </c>
      <c r="D7">
        <v>6</v>
      </c>
      <c r="E7">
        <v>0.04</v>
      </c>
      <c r="F7">
        <v>0.02</v>
      </c>
      <c r="G7">
        <v>0.09</v>
      </c>
    </row>
  </sheetData>
  <mergeCells count="1">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FC22C-1DFE-C745-9574-C03FA732E89C}">
  <dimension ref="A1:G4"/>
  <sheetViews>
    <sheetView zoomScale="190" zoomScaleNormal="190" workbookViewId="0">
      <selection activeCell="D13" sqref="D13"/>
    </sheetView>
  </sheetViews>
  <sheetFormatPr baseColWidth="10" defaultRowHeight="16" x14ac:dyDescent="0.2"/>
  <cols>
    <col min="1" max="1" width="26.83203125" customWidth="1"/>
  </cols>
  <sheetData>
    <row r="1" spans="1:7" x14ac:dyDescent="0.2">
      <c r="A1" s="37" t="s">
        <v>66</v>
      </c>
      <c r="B1" s="37"/>
      <c r="C1" s="37"/>
      <c r="D1" s="37"/>
      <c r="E1" s="37"/>
      <c r="F1" s="37"/>
      <c r="G1" s="37"/>
    </row>
    <row r="3" spans="1:7" x14ac:dyDescent="0.2">
      <c r="B3" t="s">
        <v>63</v>
      </c>
    </row>
    <row r="4" spans="1:7" x14ac:dyDescent="0.2">
      <c r="A4" t="s">
        <v>67</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1978-FE84-4341-B581-6C0BB75C37B0}">
  <dimension ref="A1:J11"/>
  <sheetViews>
    <sheetView topLeftCell="A3" zoomScale="170" zoomScaleNormal="170" workbookViewId="0">
      <selection activeCell="A8" sqref="A8:J11"/>
    </sheetView>
  </sheetViews>
  <sheetFormatPr baseColWidth="10" defaultRowHeight="16" x14ac:dyDescent="0.2"/>
  <cols>
    <col min="1" max="1" width="31.5" style="35" customWidth="1"/>
    <col min="2" max="4" width="7.1640625" customWidth="1"/>
    <col min="5" max="7" width="7.83203125" customWidth="1"/>
    <col min="8" max="10" width="7" customWidth="1"/>
  </cols>
  <sheetData>
    <row r="1" spans="1:10" x14ac:dyDescent="0.2">
      <c r="A1" s="26" t="s">
        <v>57</v>
      </c>
      <c r="B1" s="26"/>
      <c r="C1" s="26"/>
    </row>
    <row r="2" spans="1:10" ht="4" customHeight="1" x14ac:dyDescent="0.2"/>
    <row r="3" spans="1:10" ht="133" customHeight="1" x14ac:dyDescent="0.2">
      <c r="A3" s="27" t="s">
        <v>58</v>
      </c>
      <c r="B3" s="27"/>
      <c r="C3" s="27"/>
      <c r="D3" s="27"/>
      <c r="E3" s="27"/>
      <c r="F3" s="27"/>
      <c r="G3" s="27"/>
      <c r="H3" s="27"/>
      <c r="I3" s="27"/>
      <c r="J3" s="27"/>
    </row>
    <row r="4" spans="1:10" ht="47" customHeight="1" x14ac:dyDescent="0.2">
      <c r="A4" s="34"/>
      <c r="B4" s="33"/>
      <c r="C4" s="33"/>
      <c r="D4" s="33"/>
      <c r="E4" s="33"/>
      <c r="F4" s="33"/>
    </row>
    <row r="5" spans="1:10" ht="7" customHeight="1" x14ac:dyDescent="0.2"/>
    <row r="6" spans="1:10" x14ac:dyDescent="0.2">
      <c r="A6" s="16" t="s">
        <v>59</v>
      </c>
      <c r="B6" s="16"/>
      <c r="C6" s="16"/>
      <c r="D6" s="16"/>
      <c r="E6" s="16"/>
      <c r="F6" s="16"/>
      <c r="G6" s="16"/>
      <c r="H6" s="16"/>
      <c r="I6" s="16"/>
      <c r="J6" s="16"/>
    </row>
    <row r="7" spans="1:10" ht="7" customHeight="1" x14ac:dyDescent="0.2"/>
    <row r="8" spans="1:10" s="7" customFormat="1" x14ac:dyDescent="0.2">
      <c r="A8" s="36"/>
      <c r="B8" s="29" t="s">
        <v>62</v>
      </c>
      <c r="C8" s="29"/>
      <c r="D8" s="29"/>
      <c r="E8" s="29" t="s">
        <v>64</v>
      </c>
      <c r="F8" s="29"/>
      <c r="G8" s="29"/>
      <c r="H8" s="30" t="s">
        <v>65</v>
      </c>
      <c r="I8" s="30"/>
      <c r="J8" s="30"/>
    </row>
    <row r="9" spans="1:10" s="7" customFormat="1" x14ac:dyDescent="0.2">
      <c r="A9" s="36"/>
      <c r="B9" s="31" t="s">
        <v>63</v>
      </c>
      <c r="C9" s="31" t="s">
        <v>49</v>
      </c>
      <c r="D9" s="31" t="s">
        <v>50</v>
      </c>
      <c r="E9" s="31" t="s">
        <v>63</v>
      </c>
      <c r="F9" s="31" t="s">
        <v>49</v>
      </c>
      <c r="G9" s="31" t="s">
        <v>50</v>
      </c>
      <c r="H9" s="32" t="s">
        <v>63</v>
      </c>
      <c r="I9" s="32" t="s">
        <v>49</v>
      </c>
      <c r="J9" s="32" t="s">
        <v>50</v>
      </c>
    </row>
    <row r="10" spans="1:10" x14ac:dyDescent="0.2">
      <c r="A10" s="36" t="s">
        <v>60</v>
      </c>
      <c r="B10" s="28">
        <v>0.34</v>
      </c>
      <c r="C10" s="28">
        <v>25.5</v>
      </c>
      <c r="D10" s="28">
        <v>41.6</v>
      </c>
      <c r="E10" s="28">
        <v>0.86</v>
      </c>
      <c r="F10" s="28">
        <v>0.82299999999999995</v>
      </c>
      <c r="G10" s="28">
        <v>0.89100000000000001</v>
      </c>
      <c r="H10" s="28">
        <v>0.88</v>
      </c>
      <c r="I10" s="28">
        <v>0.82499999999999996</v>
      </c>
      <c r="J10" s="28">
        <v>0.92</v>
      </c>
    </row>
    <row r="11" spans="1:10" x14ac:dyDescent="0.2">
      <c r="A11" s="36" t="s">
        <v>61</v>
      </c>
      <c r="B11" s="28">
        <v>0.155</v>
      </c>
      <c r="C11" s="28">
        <v>6.6</v>
      </c>
      <c r="D11" s="28">
        <v>23.6</v>
      </c>
      <c r="E11" s="28">
        <v>0.77200000000000002</v>
      </c>
      <c r="F11" s="28">
        <v>0.73799999999999999</v>
      </c>
      <c r="G11" s="28">
        <v>0.80200000000000005</v>
      </c>
      <c r="H11" s="28">
        <v>0.77700000000000002</v>
      </c>
      <c r="I11" s="28">
        <v>0.72099999999999997</v>
      </c>
      <c r="J11" s="28">
        <v>0.82299999999999995</v>
      </c>
    </row>
  </sheetData>
  <mergeCells count="6">
    <mergeCell ref="A1:C1"/>
    <mergeCell ref="B8:D8"/>
    <mergeCell ref="E8:G8"/>
    <mergeCell ref="H8:J8"/>
    <mergeCell ref="A3:J3"/>
    <mergeCell ref="A6:J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718B-39FF-B54C-8713-DEE8B63C3328}">
  <dimension ref="A1:E12"/>
  <sheetViews>
    <sheetView zoomScale="160" zoomScaleNormal="190" workbookViewId="0">
      <selection activeCell="A11" sqref="A11:D12"/>
    </sheetView>
  </sheetViews>
  <sheetFormatPr baseColWidth="10" defaultRowHeight="16" x14ac:dyDescent="0.2"/>
  <cols>
    <col min="1" max="1" width="27.5" bestFit="1" customWidth="1"/>
  </cols>
  <sheetData>
    <row r="1" spans="1:5" ht="28" customHeight="1" x14ac:dyDescent="0.2">
      <c r="A1" s="14" t="s">
        <v>75</v>
      </c>
    </row>
    <row r="2" spans="1:5" ht="28" customHeight="1" x14ac:dyDescent="0.2">
      <c r="A2" s="14"/>
    </row>
    <row r="3" spans="1:5" ht="28" customHeight="1" x14ac:dyDescent="0.2">
      <c r="A3" s="14" t="s">
        <v>79</v>
      </c>
    </row>
    <row r="4" spans="1:5" x14ac:dyDescent="0.2">
      <c r="A4" t="s">
        <v>81</v>
      </c>
      <c r="B4" t="s">
        <v>77</v>
      </c>
      <c r="C4" t="s">
        <v>49</v>
      </c>
      <c r="D4" t="s">
        <v>50</v>
      </c>
      <c r="E4" t="s">
        <v>21</v>
      </c>
    </row>
    <row r="5" spans="1:5" x14ac:dyDescent="0.2">
      <c r="A5" t="s">
        <v>76</v>
      </c>
      <c r="B5">
        <v>0.52</v>
      </c>
      <c r="C5">
        <v>0.43</v>
      </c>
      <c r="D5">
        <v>0.62</v>
      </c>
      <c r="E5">
        <v>3424</v>
      </c>
    </row>
    <row r="6" spans="1:5" x14ac:dyDescent="0.2">
      <c r="A6" t="s">
        <v>78</v>
      </c>
      <c r="B6">
        <v>0.54</v>
      </c>
      <c r="C6">
        <v>0.47</v>
      </c>
      <c r="D6">
        <v>0.62</v>
      </c>
      <c r="E6">
        <v>5939</v>
      </c>
    </row>
    <row r="8" spans="1:5" x14ac:dyDescent="0.2">
      <c r="A8" s="14" t="s">
        <v>80</v>
      </c>
    </row>
    <row r="9" spans="1:5" x14ac:dyDescent="0.2">
      <c r="A9" t="s">
        <v>82</v>
      </c>
    </row>
    <row r="11" spans="1:5" x14ac:dyDescent="0.2">
      <c r="A11" t="s">
        <v>83</v>
      </c>
      <c r="B11">
        <v>0.35</v>
      </c>
      <c r="C11">
        <v>0.3</v>
      </c>
      <c r="D11">
        <v>0.4</v>
      </c>
    </row>
    <row r="12" spans="1:5" x14ac:dyDescent="0.2">
      <c r="A12" t="s">
        <v>84</v>
      </c>
      <c r="B12">
        <v>0.3</v>
      </c>
      <c r="C12">
        <v>0.33</v>
      </c>
      <c r="D12">
        <v>0.38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1AC3-A90C-7B4B-B066-EB4644630802}">
  <dimension ref="A1:I2"/>
  <sheetViews>
    <sheetView workbookViewId="0">
      <selection activeCell="N24" sqref="N24"/>
    </sheetView>
  </sheetViews>
  <sheetFormatPr baseColWidth="10" defaultRowHeight="16" x14ac:dyDescent="0.2"/>
  <cols>
    <col min="1" max="1" width="32.1640625" bestFit="1" customWidth="1"/>
  </cols>
  <sheetData>
    <row r="1" spans="1:9" ht="42" customHeight="1" x14ac:dyDescent="0.2">
      <c r="A1" s="22" t="s">
        <v>43</v>
      </c>
    </row>
    <row r="2" spans="1:9" x14ac:dyDescent="0.2">
      <c r="G2" s="15" t="s">
        <v>38</v>
      </c>
      <c r="I2"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table</vt:lpstr>
      <vt:lpstr>1. Voysey &amp; Emary</vt:lpstr>
      <vt:lpstr>2. Angel</vt:lpstr>
      <vt:lpstr>2. Tang</vt:lpstr>
      <vt:lpstr>2. Hass</vt:lpstr>
      <vt:lpstr>2. Abu Rhadad</vt:lpstr>
      <vt:lpstr>3. Harris and others</vt:lpstr>
      <vt:lpstr>1. Bernal-can't use</vt:lpstr>
      <vt:lpstr>4. Vitale</vt:lpstr>
      <vt:lpstr>4. Hansen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2021-06-03T05:40:56Z</dcterms:created>
  <dcterms:modified xsi:type="dcterms:W3CDTF">2021-06-07T02:50:03Z</dcterms:modified>
</cp:coreProperties>
</file>