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45" windowWidth="14805" windowHeight="7470" activeTab="4"/>
  </bookViews>
  <sheets>
    <sheet name="Содержание" sheetId="2" r:id="rId1"/>
    <sheet name="1" sheetId="1" r:id="rId2"/>
    <sheet name="2" sheetId="3" r:id="rId3"/>
    <sheet name="3" sheetId="6" r:id="rId4"/>
    <sheet name="4" sheetId="10" r:id="rId5"/>
  </sheets>
  <calcPr calcId="145621"/>
</workbook>
</file>

<file path=xl/calcChain.xml><?xml version="1.0" encoding="utf-8"?>
<calcChain xmlns="http://schemas.openxmlformats.org/spreadsheetml/2006/main">
  <c r="H24" i="10" l="1"/>
  <c r="H10" i="10"/>
  <c r="H17" i="10"/>
  <c r="H19" i="10" l="1"/>
  <c r="H18" i="10"/>
  <c r="H12" i="10"/>
  <c r="H11" i="10"/>
  <c r="H26" i="10" l="1"/>
  <c r="H25" i="10"/>
  <c r="G24" i="10" l="1"/>
  <c r="G25" i="10" s="1"/>
  <c r="G17" i="10"/>
  <c r="G18" i="10" s="1"/>
  <c r="G10" i="10"/>
  <c r="G11" i="10" s="1"/>
  <c r="Y5" i="3" l="1"/>
  <c r="F24" i="10" l="1"/>
  <c r="G26" i="10" s="1"/>
  <c r="F17" i="10"/>
  <c r="G19" i="10" s="1"/>
  <c r="F10" i="10"/>
  <c r="G12" i="10" s="1"/>
  <c r="E24" i="10" l="1"/>
  <c r="F26" i="10" s="1"/>
  <c r="E17" i="10"/>
  <c r="F19" i="10" s="1"/>
  <c r="E10" i="10"/>
  <c r="F12" i="10" s="1"/>
  <c r="D24" i="10" l="1"/>
  <c r="E26" i="10" s="1"/>
  <c r="D17" i="10"/>
  <c r="E19" i="10" s="1"/>
  <c r="D10" i="10"/>
  <c r="E12" i="10" s="1"/>
  <c r="L21" i="10" l="1"/>
  <c r="M21" i="10"/>
  <c r="N21" i="10"/>
  <c r="L14" i="10"/>
  <c r="M14" i="10"/>
  <c r="N14" i="10"/>
  <c r="K13" i="10"/>
  <c r="J13" i="10"/>
  <c r="I13" i="10"/>
  <c r="H13" i="10"/>
  <c r="G13" i="10"/>
  <c r="F13" i="10"/>
  <c r="E13" i="10"/>
  <c r="D13" i="10"/>
  <c r="C13" i="10"/>
  <c r="L7" i="10"/>
  <c r="M7" i="10"/>
  <c r="N7" i="10"/>
  <c r="C6" i="10"/>
  <c r="M16" i="10" l="1"/>
  <c r="N16" i="10"/>
  <c r="C24" i="10"/>
  <c r="K21" i="10"/>
  <c r="J21" i="10"/>
  <c r="I21" i="10"/>
  <c r="H21" i="10"/>
  <c r="G21" i="10"/>
  <c r="F21" i="10"/>
  <c r="F25" i="10" s="1"/>
  <c r="E21" i="10"/>
  <c r="E25" i="10" s="1"/>
  <c r="D21" i="10"/>
  <c r="D25" i="10" s="1"/>
  <c r="C21" i="10"/>
  <c r="K20" i="10"/>
  <c r="J20" i="10"/>
  <c r="J22" i="10" s="1"/>
  <c r="I20" i="10"/>
  <c r="H20" i="10"/>
  <c r="G20" i="10"/>
  <c r="F20" i="10"/>
  <c r="F22" i="10" s="1"/>
  <c r="E20" i="10"/>
  <c r="D20" i="10"/>
  <c r="C20" i="10"/>
  <c r="C17" i="10"/>
  <c r="K14" i="10"/>
  <c r="L16" i="10" s="1"/>
  <c r="J14" i="10"/>
  <c r="I14" i="10"/>
  <c r="H14" i="10"/>
  <c r="G14" i="10"/>
  <c r="G15" i="10" s="1"/>
  <c r="F14" i="10"/>
  <c r="F18" i="10" s="1"/>
  <c r="E14" i="10"/>
  <c r="E18" i="10" s="1"/>
  <c r="D14" i="10"/>
  <c r="C14" i="10"/>
  <c r="C10" i="10"/>
  <c r="K7" i="10"/>
  <c r="J7" i="10"/>
  <c r="I7" i="10"/>
  <c r="H7" i="10"/>
  <c r="G7" i="10"/>
  <c r="F7" i="10"/>
  <c r="F11" i="10" s="1"/>
  <c r="E7" i="10"/>
  <c r="E11" i="10" s="1"/>
  <c r="D7" i="10"/>
  <c r="D11" i="10" s="1"/>
  <c r="C7" i="10"/>
  <c r="C8" i="10" s="1"/>
  <c r="K6" i="10"/>
  <c r="J6" i="10"/>
  <c r="I6" i="10"/>
  <c r="H6" i="10"/>
  <c r="G6" i="10"/>
  <c r="F6" i="10"/>
  <c r="E6" i="10"/>
  <c r="D6" i="10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K15" i="10" l="1"/>
  <c r="D22" i="10"/>
  <c r="H22" i="10"/>
  <c r="K22" i="10"/>
  <c r="E8" i="10"/>
  <c r="I8" i="10"/>
  <c r="D16" i="10"/>
  <c r="D18" i="10"/>
  <c r="C26" i="10"/>
  <c r="D26" i="10"/>
  <c r="C12" i="10"/>
  <c r="C11" i="10"/>
  <c r="D12" i="10"/>
  <c r="C19" i="10"/>
  <c r="D19" i="10"/>
  <c r="E9" i="10"/>
  <c r="I9" i="10"/>
  <c r="D8" i="10"/>
  <c r="H8" i="10"/>
  <c r="E23" i="10"/>
  <c r="J8" i="10"/>
  <c r="E15" i="10"/>
  <c r="I15" i="10"/>
  <c r="H16" i="10"/>
  <c r="F15" i="10"/>
  <c r="J15" i="10"/>
  <c r="E22" i="10"/>
  <c r="I22" i="10"/>
  <c r="G16" i="10"/>
  <c r="F23" i="10"/>
  <c r="K16" i="10"/>
  <c r="G23" i="10"/>
  <c r="E16" i="10"/>
  <c r="G9" i="10"/>
  <c r="F16" i="10"/>
  <c r="D23" i="10"/>
  <c r="H23" i="10"/>
  <c r="D9" i="10"/>
  <c r="H9" i="10"/>
  <c r="F9" i="10"/>
  <c r="J23" i="10"/>
  <c r="J9" i="10"/>
  <c r="C18" i="10"/>
  <c r="K23" i="10"/>
  <c r="F8" i="10"/>
  <c r="K9" i="10"/>
  <c r="C15" i="10"/>
  <c r="I16" i="10"/>
  <c r="G8" i="10"/>
  <c r="K8" i="10"/>
  <c r="D15" i="10"/>
  <c r="H15" i="10"/>
  <c r="J16" i="10"/>
  <c r="C22" i="10"/>
  <c r="G22" i="10"/>
  <c r="I23" i="10"/>
  <c r="C25" i="10"/>
</calcChain>
</file>

<file path=xl/sharedStrings.xml><?xml version="1.0" encoding="utf-8"?>
<sst xmlns="http://schemas.openxmlformats.org/spreadsheetml/2006/main" count="146" uniqueCount="105">
  <si>
    <t xml:space="preserve">Транспорт - всего </t>
  </si>
  <si>
    <t>в том числе:</t>
  </si>
  <si>
    <t>автомобильный</t>
  </si>
  <si>
    <t>трубопроводный</t>
  </si>
  <si>
    <t>железнодорожный</t>
  </si>
  <si>
    <t>газопроводный</t>
  </si>
  <si>
    <t>нефтепроводный</t>
  </si>
  <si>
    <t>нефтепродуктопроводный</t>
  </si>
  <si>
    <t>Содержание</t>
  </si>
  <si>
    <t>1.</t>
  </si>
  <si>
    <t>Ответственный исполнитель:</t>
  </si>
  <si>
    <t>В содержание</t>
  </si>
  <si>
    <t>2.</t>
  </si>
  <si>
    <t>3.</t>
  </si>
  <si>
    <t>воздушный</t>
  </si>
  <si>
    <t>водный транспорт</t>
  </si>
  <si>
    <t>Структура перевозок грузов по видам транспорта по Российской Федерации</t>
  </si>
  <si>
    <t>(процент)</t>
  </si>
  <si>
    <t>(миллион тонн)</t>
  </si>
  <si>
    <t>Диаграмма</t>
  </si>
  <si>
    <t>Перевозки грузов по видам транспорта по Российской Федерации</t>
  </si>
  <si>
    <t>К содержанию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</si>
  <si>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</si>
  <si>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</si>
  <si>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</si>
  <si>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</si>
  <si>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</si>
  <si>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</si>
  <si>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</si>
  <si>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</si>
  <si>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</si>
  <si>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</si>
  <si>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</si>
  <si>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</si>
  <si>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</t>
  </si>
  <si>
    <t>в % к прошлому году</t>
  </si>
  <si>
    <t>в % к предыдущему месяцу</t>
  </si>
  <si>
    <t xml:space="preserve"> из них                                        коммерческие</t>
  </si>
  <si>
    <t>из них                                             коммерческие без трубопроводного транспорта</t>
  </si>
  <si>
    <t>(погрузка грузов)</t>
  </si>
  <si>
    <t>автомобильный - всего</t>
  </si>
  <si>
    <t>в том числе</t>
  </si>
  <si>
    <t xml:space="preserve">                       </t>
  </si>
  <si>
    <t xml:space="preserve"> на коммерческой основе</t>
  </si>
  <si>
    <t>морской</t>
  </si>
  <si>
    <t>(транспортная авиация)</t>
  </si>
  <si>
    <t>(тыс. тонн)</t>
  </si>
  <si>
    <t xml:space="preserve">4. </t>
  </si>
  <si>
    <r>
      <t>2022</t>
    </r>
    <r>
      <rPr>
        <vertAlign val="superscript"/>
        <sz val="12"/>
        <color indexed="8"/>
        <rFont val="Times New Roman"/>
        <family val="1"/>
        <charset val="204"/>
      </rPr>
      <t>1)</t>
    </r>
  </si>
  <si>
    <r>
      <t>морской</t>
    </r>
    <r>
      <rPr>
        <vertAlign val="superscript"/>
        <sz val="12"/>
        <color indexed="8"/>
        <rFont val="Times New Roman"/>
        <family val="1"/>
        <charset val="204"/>
      </rPr>
      <t>2)</t>
    </r>
  </si>
  <si>
    <r>
      <t>внутренний водный</t>
    </r>
    <r>
      <rPr>
        <vertAlign val="superscript"/>
        <sz val="12"/>
        <color indexed="8"/>
        <rFont val="Times New Roman"/>
        <family val="1"/>
        <charset val="204"/>
      </rPr>
      <t>3)</t>
    </r>
  </si>
  <si>
    <r>
      <t>воздушный</t>
    </r>
    <r>
      <rPr>
        <vertAlign val="superscript"/>
        <sz val="12"/>
        <color indexed="8"/>
        <rFont val="Times New Roman"/>
        <family val="1"/>
        <charset val="204"/>
      </rPr>
      <t>4)</t>
    </r>
  </si>
  <si>
    <r>
      <rPr>
        <vertAlign val="superscript"/>
        <sz val="12"/>
        <color indexed="8"/>
        <rFont val="Times New Roman"/>
        <family val="1"/>
        <charset val="204"/>
      </rPr>
      <t>2)</t>
    </r>
    <r>
      <rPr>
        <sz val="12"/>
        <color indexed="8"/>
        <rFont val="Times New Roman"/>
        <family val="1"/>
        <charset val="204"/>
      </rPr>
      <t xml:space="preserve"> С 2012г. - исключая перевозки судами смешанного (река-море) плавания. С 2015г. - по данным Росморречфлота.</t>
    </r>
  </si>
  <si>
    <r>
      <rPr>
        <vertAlign val="superscript"/>
        <sz val="12"/>
        <color indexed="8"/>
        <rFont val="Times New Roman"/>
        <family val="1"/>
        <charset val="204"/>
      </rPr>
      <t>3)</t>
    </r>
    <r>
      <rPr>
        <sz val="12"/>
        <color indexed="8"/>
        <rFont val="Times New Roman"/>
        <family val="1"/>
        <charset val="204"/>
      </rPr>
      <t xml:space="preserve"> С 2012г. - включая перевозки судами смешанного (река-море) плавания. С 2015г. - по данным Росморречфлота.</t>
    </r>
  </si>
  <si>
    <r>
      <rPr>
        <vertAlign val="superscript"/>
        <sz val="12"/>
        <color indexed="8"/>
        <rFont val="Times New Roman"/>
        <family val="1"/>
        <charset val="204"/>
      </rPr>
      <t>4)</t>
    </r>
    <r>
      <rPr>
        <sz val="12"/>
        <color indexed="8"/>
        <rFont val="Times New Roman"/>
        <family val="1"/>
        <charset val="204"/>
      </rPr>
      <t xml:space="preserve"> По данным Росавиации.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</si>
  <si>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</si>
  <si>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 xml:space="preserve"> </t>
  </si>
  <si>
    <t>Перевозки грузов по видам транспорта по Российской Федерации по месяцам  ( оперативная информация, с 2022 года).</t>
  </si>
  <si>
    <t>Смирнова Татьяна Александровна</t>
  </si>
  <si>
    <t>8 (495) 568-00-42 (доб. 99-354)</t>
  </si>
  <si>
    <r>
      <t>Перевозки грузов по видам транспорта</t>
    </r>
    <r>
      <rPr>
        <b/>
        <vertAlign val="superscript"/>
        <sz val="11"/>
        <rFont val="Times New Roman"/>
        <family val="1"/>
        <charset val="204"/>
      </rPr>
      <t>1)</t>
    </r>
  </si>
  <si>
    <r>
      <t>107173,1</t>
    </r>
    <r>
      <rPr>
        <vertAlign val="superscript"/>
        <sz val="10"/>
        <rFont val="Times New Roman"/>
        <family val="1"/>
        <charset val="204"/>
      </rPr>
      <t>2)</t>
    </r>
  </si>
  <si>
    <r>
      <t>103718,1</t>
    </r>
    <r>
      <rPr>
        <vertAlign val="superscript"/>
        <sz val="10"/>
        <rFont val="Times New Roman"/>
        <family val="1"/>
        <charset val="204"/>
      </rPr>
      <t>2)</t>
    </r>
  </si>
  <si>
    <r>
      <t>102916,1</t>
    </r>
    <r>
      <rPr>
        <vertAlign val="superscript"/>
        <sz val="10"/>
        <rFont val="Times New Roman"/>
        <family val="1"/>
        <charset val="204"/>
      </rPr>
      <t>2)</t>
    </r>
  </si>
  <si>
    <r>
      <t>43,1</t>
    </r>
    <r>
      <rPr>
        <vertAlign val="superscript"/>
        <sz val="10"/>
        <rFont val="Times New Roman"/>
        <family val="1"/>
        <charset val="204"/>
      </rPr>
      <t>2)</t>
    </r>
  </si>
  <si>
    <r>
      <t>45,0</t>
    </r>
    <r>
      <rPr>
        <vertAlign val="superscript"/>
        <sz val="10"/>
        <rFont val="Times New Roman"/>
        <family val="1"/>
        <charset val="204"/>
      </rPr>
      <t>2)</t>
    </r>
  </si>
  <si>
    <r>
      <t>51,1</t>
    </r>
    <r>
      <rPr>
        <vertAlign val="superscript"/>
        <sz val="10"/>
        <rFont val="Times New Roman"/>
        <family val="1"/>
        <charset val="204"/>
      </rPr>
      <t>2)</t>
    </r>
  </si>
  <si>
    <t>2)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</si>
  <si>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r>
      <t>внутренний водный</t>
    </r>
    <r>
      <rPr>
        <vertAlign val="superscript"/>
        <sz val="10"/>
        <rFont val="Times New Roman"/>
        <family val="1"/>
        <charset val="204"/>
      </rPr>
      <t>3)</t>
    </r>
  </si>
  <si>
    <r>
      <t>воздушный</t>
    </r>
    <r>
      <rPr>
        <vertAlign val="superscript"/>
        <sz val="10"/>
        <rFont val="Times New Roman"/>
        <family val="1"/>
        <charset val="204"/>
      </rPr>
      <t>4)</t>
    </r>
  </si>
  <si>
    <t>4) Данные Росавиации.</t>
  </si>
  <si>
    <t>3) Включая перевозки судами смешанного (река-море) плавания.</t>
  </si>
  <si>
    <r>
      <t>2023</t>
    </r>
    <r>
      <rPr>
        <vertAlign val="superscript"/>
        <sz val="8"/>
        <rFont val="Times New Roman"/>
        <family val="1"/>
        <charset val="204"/>
      </rPr>
      <t>2)</t>
    </r>
  </si>
  <si>
    <r>
      <t>2024</t>
    </r>
    <r>
      <rPr>
        <vertAlign val="superscript"/>
        <sz val="8"/>
        <rFont val="Times New Roman"/>
        <family val="1"/>
        <charset val="204"/>
      </rPr>
      <t>2)</t>
    </r>
  </si>
  <si>
    <r>
      <t>770879,1</t>
    </r>
    <r>
      <rPr>
        <b/>
        <vertAlign val="superscript"/>
        <sz val="10"/>
        <rFont val="Times New Roman"/>
        <family val="1"/>
        <charset val="204"/>
      </rPr>
      <t>2)</t>
    </r>
  </si>
  <si>
    <r>
      <t>700851,9</t>
    </r>
    <r>
      <rPr>
        <b/>
        <vertAlign val="superscript"/>
        <sz val="10"/>
        <rFont val="Times New Roman"/>
        <family val="1"/>
        <charset val="204"/>
      </rPr>
      <t>2)</t>
    </r>
  </si>
  <si>
    <r>
      <t>685852,9</t>
    </r>
    <r>
      <rPr>
        <b/>
        <vertAlign val="superscript"/>
        <sz val="10"/>
        <rFont val="Times New Roman"/>
        <family val="1"/>
        <charset val="204"/>
      </rPr>
      <t>2)</t>
    </r>
  </si>
  <si>
    <r>
      <t>394962,2</t>
    </r>
    <r>
      <rPr>
        <b/>
        <vertAlign val="superscript"/>
        <sz val="10"/>
        <rFont val="Times New Roman"/>
        <family val="1"/>
        <charset val="204"/>
      </rPr>
      <t>2)</t>
    </r>
  </si>
  <si>
    <r>
      <t>381903,1</t>
    </r>
    <r>
      <rPr>
        <b/>
        <vertAlign val="superscript"/>
        <sz val="10"/>
        <rFont val="Times New Roman"/>
        <family val="1"/>
        <charset val="204"/>
      </rPr>
      <t>2)</t>
    </r>
  </si>
  <si>
    <r>
      <t>389605,5</t>
    </r>
    <r>
      <rPr>
        <b/>
        <vertAlign val="superscript"/>
        <sz val="10"/>
        <rFont val="Times New Roman"/>
        <family val="1"/>
        <charset val="204"/>
      </rPr>
      <t>2)</t>
    </r>
  </si>
  <si>
    <r>
      <t>2023</t>
    </r>
    <r>
      <rPr>
        <b/>
        <vertAlign val="superscript"/>
        <sz val="8"/>
        <rFont val="Times New Roman"/>
        <family val="1"/>
        <charset val="204"/>
      </rPr>
      <t>2)</t>
    </r>
  </si>
  <si>
    <r>
      <t>2024</t>
    </r>
    <r>
      <rPr>
        <b/>
        <vertAlign val="superscript"/>
        <sz val="8"/>
        <rFont val="Times New Roman"/>
        <family val="1"/>
        <charset val="204"/>
      </rPr>
      <t>2)</t>
    </r>
  </si>
  <si>
    <r>
      <t>309578,7</t>
    </r>
    <r>
      <rPr>
        <b/>
        <vertAlign val="superscript"/>
        <sz val="10"/>
        <rFont val="Times New Roman"/>
        <family val="1"/>
        <charset val="204"/>
      </rPr>
      <t>2)</t>
    </r>
  </si>
  <si>
    <r>
      <t>290951,6</t>
    </r>
    <r>
      <rPr>
        <b/>
        <vertAlign val="superscript"/>
        <sz val="10"/>
        <rFont val="Times New Roman"/>
        <family val="1"/>
        <charset val="204"/>
      </rPr>
      <t>2)</t>
    </r>
  </si>
  <si>
    <r>
      <t>288107,1</t>
    </r>
    <r>
      <rPr>
        <b/>
        <vertAlign val="superscript"/>
        <sz val="10"/>
        <rFont val="Times New Roman"/>
        <family val="1"/>
        <charset val="204"/>
      </rPr>
      <t>2)</t>
    </r>
  </si>
  <si>
    <r>
      <t>85383,5</t>
    </r>
    <r>
      <rPr>
        <vertAlign val="superscript"/>
        <sz val="10"/>
        <rFont val="Times New Roman"/>
        <family val="1"/>
        <charset val="204"/>
      </rPr>
      <t>2)</t>
    </r>
  </si>
  <si>
    <r>
      <t>90951,5</t>
    </r>
    <r>
      <rPr>
        <vertAlign val="superscript"/>
        <sz val="10"/>
        <rFont val="Times New Roman"/>
        <family val="1"/>
        <charset val="204"/>
      </rPr>
      <t>2)</t>
    </r>
  </si>
  <si>
    <r>
      <t>14457,5</t>
    </r>
    <r>
      <rPr>
        <vertAlign val="superscript"/>
        <sz val="10"/>
        <rFont val="Times New Roman"/>
        <family val="1"/>
        <charset val="204"/>
      </rPr>
      <t>2)</t>
    </r>
  </si>
  <si>
    <r>
      <t>8459,0</t>
    </r>
    <r>
      <rPr>
        <vertAlign val="superscript"/>
        <sz val="10"/>
        <rFont val="Times New Roman"/>
        <family val="1"/>
        <charset val="204"/>
      </rPr>
      <t>2)</t>
    </r>
  </si>
  <si>
    <r>
      <t>2016,7</t>
    </r>
    <r>
      <rPr>
        <vertAlign val="superscript"/>
        <sz val="10"/>
        <rFont val="Times New Roman"/>
        <family val="1"/>
        <charset val="204"/>
      </rPr>
      <t>2)</t>
    </r>
  </si>
  <si>
    <r>
      <t>2366,0</t>
    </r>
    <r>
      <rPr>
        <vertAlign val="superscript"/>
        <sz val="10"/>
        <rFont val="Times New Roman"/>
        <family val="1"/>
        <charset val="204"/>
      </rPr>
      <t>2)</t>
    </r>
  </si>
  <si>
    <r>
      <t>2567,0</t>
    </r>
    <r>
      <rPr>
        <vertAlign val="superscript"/>
        <sz val="10"/>
        <rFont val="Times New Roman"/>
        <family val="1"/>
        <charset val="204"/>
      </rPr>
      <t>2)</t>
    </r>
  </si>
  <si>
    <r>
      <t>2692,0</t>
    </r>
    <r>
      <rPr>
        <vertAlign val="superscript"/>
        <sz val="10"/>
        <rFont val="Times New Roman"/>
        <family val="1"/>
        <charset val="204"/>
      </rPr>
      <t>2)</t>
    </r>
  </si>
  <si>
    <r>
      <t>185 539,0</t>
    </r>
    <r>
      <rPr>
        <vertAlign val="superscript"/>
        <sz val="10"/>
        <rFont val="Times New Roman"/>
        <family val="1"/>
        <charset val="204"/>
      </rPr>
      <t>2)</t>
    </r>
  </si>
  <si>
    <r>
      <t>176 162,5</t>
    </r>
    <r>
      <rPr>
        <vertAlign val="superscript"/>
        <sz val="10"/>
        <rFont val="Times New Roman"/>
        <family val="1"/>
        <charset val="204"/>
      </rPr>
      <t>2)</t>
    </r>
  </si>
  <si>
    <r>
      <t>180 431,2</t>
    </r>
    <r>
      <rPr>
        <vertAlign val="superscript"/>
        <sz val="10"/>
        <rFont val="Times New Roman"/>
        <family val="1"/>
        <charset val="204"/>
      </rPr>
      <t>2)</t>
    </r>
  </si>
  <si>
    <r>
      <t>561 455,9</t>
    </r>
    <r>
      <rPr>
        <vertAlign val="superscript"/>
        <sz val="10"/>
        <rFont val="Times New Roman"/>
        <family val="1"/>
        <charset val="204"/>
      </rPr>
      <t>2)</t>
    </r>
  </si>
  <si>
    <r>
      <t>495 111,3</t>
    </r>
    <r>
      <rPr>
        <vertAlign val="superscript"/>
        <sz val="10"/>
        <rFont val="Times New Roman"/>
        <family val="1"/>
        <charset val="204"/>
      </rPr>
      <t>2)</t>
    </r>
  </si>
  <si>
    <r>
      <t>476 678,6</t>
    </r>
    <r>
      <rPr>
        <vertAlign val="superscript"/>
        <sz val="10"/>
        <rFont val="Times New Roman"/>
        <family val="1"/>
        <charset val="204"/>
      </rPr>
      <t>2)</t>
    </r>
  </si>
  <si>
    <t>1)  Данные изменены в связи с уточнением респондентами ранее предоставленных данных. Изменения выделены красным цветом шрифта.</t>
  </si>
  <si>
    <r>
      <t>101498,4</t>
    </r>
    <r>
      <rPr>
        <vertAlign val="superscript"/>
        <sz val="10"/>
        <rFont val="Times New Roman"/>
        <family val="1"/>
        <charset val="204"/>
      </rPr>
      <t>2)</t>
    </r>
  </si>
  <si>
    <r>
      <t>2023</t>
    </r>
    <r>
      <rPr>
        <vertAlign val="superscript"/>
        <sz val="12"/>
        <color indexed="8"/>
        <rFont val="Times New Roman"/>
        <family val="1"/>
        <charset val="204"/>
      </rPr>
      <t>1)</t>
    </r>
  </si>
  <si>
    <t>…</t>
  </si>
  <si>
    <t>Структура перевозок грузов по видам транспорта по Российской Федерации (с 2000 по 2023 год)</t>
  </si>
  <si>
    <t>Перевозки грузов по видам транспорта по Российской Федерации (с 2000 по 2023 год)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</si>
</sst>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 ;[Red]\-#,##0.0\ "/>
    <numFmt numFmtId="166" formatCode="#,##0.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Calibri"/>
      <family val="2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vertAlign val="superscript"/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name val="Calibri"/>
      <family val="2"/>
      <scheme val="minor"/>
    </font>
    <font>
      <b/>
      <vertAlign val="superscript"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10" fillId="0" borderId="0"/>
  </cellStyleXfs>
  <cellXfs count="148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Fill="1"/>
    <xf numFmtId="0" fontId="3" fillId="0" borderId="2" xfId="0" applyFont="1" applyFill="1" applyBorder="1"/>
    <xf numFmtId="0" fontId="3" fillId="0" borderId="3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3" fillId="0" borderId="4" xfId="0" applyFont="1" applyBorder="1" applyAlignment="1">
      <alignment horizontal="left" indent="3"/>
    </xf>
    <xf numFmtId="0" fontId="3" fillId="0" borderId="0" xfId="0" applyFont="1" applyAlignment="1">
      <alignment horizontal="left"/>
    </xf>
    <xf numFmtId="0" fontId="5" fillId="0" borderId="5" xfId="0" applyFont="1" applyBorder="1"/>
    <xf numFmtId="0" fontId="3" fillId="0" borderId="5" xfId="0" applyFont="1" applyBorder="1" applyAlignment="1">
      <alignment horizontal="left" indent="5"/>
    </xf>
    <xf numFmtId="0" fontId="3" fillId="0" borderId="5" xfId="0" applyFont="1" applyBorder="1" applyAlignment="1">
      <alignment horizontal="left" indent="3"/>
    </xf>
    <xf numFmtId="0" fontId="8" fillId="0" borderId="0" xfId="0" applyFont="1"/>
    <xf numFmtId="0" fontId="9" fillId="0" borderId="0" xfId="0" applyFont="1"/>
    <xf numFmtId="0" fontId="11" fillId="0" borderId="0" xfId="2" applyFont="1"/>
    <xf numFmtId="0" fontId="20" fillId="0" borderId="0" xfId="0" applyFont="1" applyAlignment="1">
      <alignment horizontal="left"/>
    </xf>
    <xf numFmtId="0" fontId="11" fillId="0" borderId="0" xfId="0" applyFont="1" applyBorder="1"/>
    <xf numFmtId="0" fontId="0" fillId="0" borderId="0" xfId="0" applyAlignment="1">
      <alignment horizontal="right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12" fillId="0" borderId="1" xfId="0" applyFont="1" applyBorder="1"/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164" fontId="13" fillId="0" borderId="10" xfId="0" applyNumberFormat="1" applyFont="1" applyBorder="1"/>
    <xf numFmtId="0" fontId="12" fillId="0" borderId="10" xfId="0" applyFont="1" applyBorder="1"/>
    <xf numFmtId="164" fontId="12" fillId="0" borderId="10" xfId="0" applyNumberFormat="1" applyFont="1" applyBorder="1"/>
    <xf numFmtId="2" fontId="12" fillId="0" borderId="10" xfId="0" applyNumberFormat="1" applyFont="1" applyBorder="1"/>
    <xf numFmtId="164" fontId="12" fillId="0" borderId="11" xfId="0" applyNumberFormat="1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7" xfId="0" applyFont="1" applyBorder="1"/>
    <xf numFmtId="0" fontId="13" fillId="0" borderId="6" xfId="0" applyFont="1" applyBorder="1" applyAlignment="1">
      <alignment horizontal="center"/>
    </xf>
    <xf numFmtId="164" fontId="13" fillId="0" borderId="5" xfId="0" applyNumberFormat="1" applyFont="1" applyBorder="1"/>
    <xf numFmtId="164" fontId="12" fillId="0" borderId="5" xfId="0" applyNumberFormat="1" applyFont="1" applyBorder="1"/>
    <xf numFmtId="2" fontId="12" fillId="0" borderId="5" xfId="0" applyNumberFormat="1" applyFont="1" applyBorder="1"/>
    <xf numFmtId="164" fontId="12" fillId="0" borderId="7" xfId="0" applyNumberFormat="1" applyFont="1" applyBorder="1"/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12" fillId="0" borderId="14" xfId="0" applyNumberFormat="1" applyFont="1" applyBorder="1"/>
    <xf numFmtId="0" fontId="12" fillId="0" borderId="15" xfId="0" applyFont="1" applyBorder="1"/>
    <xf numFmtId="2" fontId="12" fillId="0" borderId="15" xfId="0" applyNumberFormat="1" applyFont="1" applyBorder="1"/>
    <xf numFmtId="164" fontId="12" fillId="0" borderId="15" xfId="0" applyNumberFormat="1" applyFont="1" applyBorder="1"/>
    <xf numFmtId="0" fontId="12" fillId="0" borderId="16" xfId="0" applyFont="1" applyBorder="1"/>
    <xf numFmtId="2" fontId="12" fillId="0" borderId="14" xfId="0" applyNumberFormat="1" applyFont="1" applyBorder="1"/>
    <xf numFmtId="164" fontId="12" fillId="0" borderId="17" xfId="0" applyNumberFormat="1" applyFont="1" applyBorder="1"/>
    <xf numFmtId="0" fontId="19" fillId="0" borderId="0" xfId="1"/>
    <xf numFmtId="0" fontId="19" fillId="0" borderId="0" xfId="1" applyFill="1" applyAlignment="1">
      <alignment horizontal="left"/>
    </xf>
    <xf numFmtId="0" fontId="19" fillId="0" borderId="0" xfId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/>
    <xf numFmtId="0" fontId="15" fillId="0" borderId="1" xfId="0" applyFont="1" applyBorder="1" applyAlignment="1">
      <alignment horizontal="center" wrapText="1"/>
    </xf>
    <xf numFmtId="165" fontId="17" fillId="3" borderId="0" xfId="0" applyNumberFormat="1" applyFont="1" applyFill="1" applyBorder="1"/>
    <xf numFmtId="165" fontId="17" fillId="3" borderId="20" xfId="0" applyNumberFormat="1" applyFont="1" applyFill="1" applyBorder="1"/>
    <xf numFmtId="0" fontId="16" fillId="0" borderId="1" xfId="0" applyFont="1" applyBorder="1" applyAlignment="1">
      <alignment horizontal="center" wrapText="1"/>
    </xf>
    <xf numFmtId="165" fontId="14" fillId="3" borderId="0" xfId="0" applyNumberFormat="1" applyFont="1" applyFill="1" applyBorder="1"/>
    <xf numFmtId="165" fontId="14" fillId="3" borderId="20" xfId="0" applyNumberFormat="1" applyFont="1" applyFill="1" applyBorder="1"/>
    <xf numFmtId="165" fontId="17" fillId="3" borderId="0" xfId="0" applyNumberFormat="1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 wrapText="1" indent="1"/>
    </xf>
    <xf numFmtId="0" fontId="15" fillId="0" borderId="0" xfId="0" applyFont="1" applyBorder="1" applyAlignment="1">
      <alignment horizontal="center" wrapText="1"/>
    </xf>
    <xf numFmtId="165" fontId="17" fillId="0" borderId="0" xfId="0" applyNumberFormat="1" applyFont="1" applyFill="1" applyBorder="1"/>
    <xf numFmtId="0" fontId="14" fillId="0" borderId="0" xfId="0" applyFont="1"/>
    <xf numFmtId="165" fontId="14" fillId="0" borderId="0" xfId="0" applyNumberFormat="1" applyFont="1" applyProtection="1">
      <protection locked="0"/>
    </xf>
    <xf numFmtId="165" fontId="14" fillId="0" borderId="0" xfId="0" applyNumberFormat="1" applyFont="1" applyFill="1" applyProtection="1">
      <protection locked="0"/>
    </xf>
    <xf numFmtId="0" fontId="14" fillId="0" borderId="0" xfId="0" applyFont="1" applyAlignment="1">
      <alignment horizontal="left" indent="1"/>
    </xf>
    <xf numFmtId="165" fontId="16" fillId="0" borderId="0" xfId="0" applyNumberFormat="1" applyFont="1"/>
    <xf numFmtId="0" fontId="14" fillId="0" borderId="0" xfId="0" applyFont="1" applyAlignment="1">
      <alignment horizontal="left"/>
    </xf>
    <xf numFmtId="165" fontId="14" fillId="3" borderId="18" xfId="0" applyNumberFormat="1" applyFont="1" applyFill="1" applyBorder="1"/>
    <xf numFmtId="165" fontId="10" fillId="0" borderId="0" xfId="0" applyNumberFormat="1" applyFont="1" applyProtection="1">
      <protection locked="0"/>
    </xf>
    <xf numFmtId="165" fontId="10" fillId="0" borderId="0" xfId="0" applyNumberFormat="1" applyFont="1" applyFill="1" applyProtection="1">
      <protection locked="0"/>
    </xf>
    <xf numFmtId="164" fontId="12" fillId="0" borderId="16" xfId="0" applyNumberFormat="1" applyFont="1" applyBorder="1"/>
    <xf numFmtId="165" fontId="14" fillId="3" borderId="22" xfId="0" applyNumberFormat="1" applyFont="1" applyFill="1" applyBorder="1"/>
    <xf numFmtId="165" fontId="17" fillId="3" borderId="0" xfId="0" applyNumberFormat="1" applyFont="1" applyFill="1" applyBorder="1" applyAlignment="1">
      <alignment horizontal="right"/>
    </xf>
    <xf numFmtId="165" fontId="14" fillId="3" borderId="0" xfId="0" applyNumberFormat="1" applyFont="1" applyFill="1" applyBorder="1" applyAlignment="1">
      <alignment horizontal="right"/>
    </xf>
    <xf numFmtId="165" fontId="14" fillId="3" borderId="20" xfId="0" applyNumberFormat="1" applyFont="1" applyFill="1" applyBorder="1" applyAlignment="1">
      <alignment horizontal="right"/>
    </xf>
    <xf numFmtId="165" fontId="17" fillId="3" borderId="20" xfId="0" applyNumberFormat="1" applyFont="1" applyFill="1" applyBorder="1" applyAlignment="1">
      <alignment horizontal="right"/>
    </xf>
    <xf numFmtId="165" fontId="14" fillId="0" borderId="0" xfId="0" applyNumberFormat="1" applyFont="1" applyAlignment="1" applyProtection="1">
      <alignment horizontal="right"/>
      <protection locked="0"/>
    </xf>
    <xf numFmtId="0" fontId="25" fillId="0" borderId="0" xfId="0" applyFont="1"/>
    <xf numFmtId="165" fontId="17" fillId="3" borderId="19" xfId="0" applyNumberFormat="1" applyFont="1" applyFill="1" applyBorder="1"/>
    <xf numFmtId="165" fontId="17" fillId="3" borderId="20" xfId="0" applyNumberFormat="1" applyFont="1" applyFill="1" applyBorder="1" applyAlignment="1">
      <alignment vertical="center"/>
    </xf>
    <xf numFmtId="0" fontId="19" fillId="0" borderId="0" xfId="1" applyFill="1"/>
    <xf numFmtId="0" fontId="14" fillId="0" borderId="0" xfId="0" applyFont="1" applyFill="1"/>
    <xf numFmtId="0" fontId="14" fillId="0" borderId="0" xfId="0" applyFont="1" applyAlignment="1">
      <alignment horizontal="left"/>
    </xf>
    <xf numFmtId="165" fontId="14" fillId="3" borderId="21" xfId="0" applyNumberFormat="1" applyFont="1" applyFill="1" applyBorder="1"/>
    <xf numFmtId="165" fontId="27" fillId="0" borderId="0" xfId="0" applyNumberFormat="1" applyFont="1" applyProtection="1">
      <protection locked="0"/>
    </xf>
    <xf numFmtId="165" fontId="28" fillId="3" borderId="0" xfId="0" applyNumberFormat="1" applyFont="1" applyFill="1" applyBorder="1" applyAlignment="1">
      <alignment vertical="center"/>
    </xf>
    <xf numFmtId="165" fontId="28" fillId="3" borderId="0" xfId="0" applyNumberFormat="1" applyFont="1" applyFill="1" applyBorder="1"/>
    <xf numFmtId="0" fontId="16" fillId="0" borderId="0" xfId="0" applyFont="1" applyFill="1" applyAlignment="1">
      <alignment horizontal="center"/>
    </xf>
    <xf numFmtId="3" fontId="0" fillId="0" borderId="0" xfId="0" applyNumberFormat="1"/>
    <xf numFmtId="166" fontId="3" fillId="0" borderId="0" xfId="0" applyNumberFormat="1" applyFont="1"/>
    <xf numFmtId="0" fontId="5" fillId="0" borderId="0" xfId="0" applyFont="1"/>
    <xf numFmtId="0" fontId="3" fillId="0" borderId="2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9" xfId="0" applyFont="1" applyFill="1" applyBorder="1"/>
    <xf numFmtId="0" fontId="9" fillId="0" borderId="9" xfId="0" applyFont="1" applyBorder="1"/>
    <xf numFmtId="0" fontId="3" fillId="0" borderId="9" xfId="0" applyFont="1" applyBorder="1"/>
    <xf numFmtId="0" fontId="0" fillId="0" borderId="24" xfId="0" applyBorder="1"/>
    <xf numFmtId="0" fontId="15" fillId="0" borderId="3" xfId="0" applyFont="1" applyBorder="1" applyAlignment="1">
      <alignment horizontal="center" wrapText="1"/>
    </xf>
    <xf numFmtId="165" fontId="17" fillId="3" borderId="23" xfId="0" applyNumberFormat="1" applyFont="1" applyFill="1" applyBorder="1"/>
    <xf numFmtId="165" fontId="17" fillId="3" borderId="24" xfId="0" applyNumberFormat="1" applyFont="1" applyFill="1" applyBorder="1"/>
    <xf numFmtId="165" fontId="17" fillId="3" borderId="24" xfId="0" applyNumberFormat="1" applyFont="1" applyFill="1" applyBorder="1" applyAlignment="1">
      <alignment horizontal="right"/>
    </xf>
    <xf numFmtId="165" fontId="17" fillId="3" borderId="25" xfId="0" applyNumberFormat="1" applyFont="1" applyFill="1" applyBorder="1" applyAlignment="1">
      <alignment horizontal="right"/>
    </xf>
    <xf numFmtId="165" fontId="14" fillId="3" borderId="18" xfId="0" applyNumberFormat="1" applyFont="1" applyFill="1" applyBorder="1" applyAlignment="1"/>
    <xf numFmtId="165" fontId="14" fillId="3" borderId="22" xfId="0" applyNumberFormat="1" applyFont="1" applyFill="1" applyBorder="1" applyAlignment="1"/>
    <xf numFmtId="0" fontId="16" fillId="0" borderId="2" xfId="0" applyFont="1" applyBorder="1" applyAlignment="1">
      <alignment horizontal="center" wrapText="1"/>
    </xf>
    <xf numFmtId="166" fontId="11" fillId="0" borderId="26" xfId="0" applyNumberFormat="1" applyFont="1" applyBorder="1"/>
    <xf numFmtId="166" fontId="11" fillId="0" borderId="27" xfId="0" applyNumberFormat="1" applyFont="1" applyBorder="1"/>
    <xf numFmtId="0" fontId="12" fillId="0" borderId="14" xfId="0" applyFont="1" applyBorder="1"/>
    <xf numFmtId="0" fontId="25" fillId="0" borderId="10" xfId="0" applyFont="1" applyBorder="1"/>
    <xf numFmtId="0" fontId="7" fillId="0" borderId="10" xfId="0" applyFont="1" applyBorder="1"/>
    <xf numFmtId="166" fontId="7" fillId="0" borderId="14" xfId="0" applyNumberFormat="1" applyFont="1" applyFill="1" applyBorder="1"/>
    <xf numFmtId="166" fontId="7" fillId="0" borderId="10" xfId="0" applyNumberFormat="1" applyFont="1" applyFill="1" applyBorder="1"/>
    <xf numFmtId="166" fontId="7" fillId="0" borderId="14" xfId="0" applyNumberFormat="1" applyFont="1" applyBorder="1"/>
    <xf numFmtId="166" fontId="7" fillId="0" borderId="10" xfId="0" applyNumberFormat="1" applyFont="1" applyBorder="1"/>
    <xf numFmtId="166" fontId="7" fillId="0" borderId="14" xfId="0" applyNumberFormat="1" applyFont="1" applyFill="1" applyBorder="1" applyAlignment="1">
      <alignment horizontal="right"/>
    </xf>
    <xf numFmtId="166" fontId="7" fillId="0" borderId="10" xfId="0" applyNumberFormat="1" applyFont="1" applyFill="1" applyBorder="1" applyAlignment="1">
      <alignment horizontal="right"/>
    </xf>
    <xf numFmtId="166" fontId="7" fillId="0" borderId="17" xfId="0" applyNumberFormat="1" applyFont="1" applyFill="1" applyBorder="1" applyAlignment="1">
      <alignment horizontal="right"/>
    </xf>
    <xf numFmtId="166" fontId="7" fillId="0" borderId="1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19" fillId="0" borderId="0" xfId="1" applyAlignment="1">
      <alignment horizontal="left"/>
    </xf>
    <xf numFmtId="0" fontId="19" fillId="0" borderId="0" xfId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4" fillId="0" borderId="18" xfId="0" applyFont="1" applyBorder="1" applyAlignment="1">
      <alignment horizontal="right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3"/>
    </xf>
    <xf numFmtId="0" fontId="15" fillId="0" borderId="4" xfId="0" applyFont="1" applyBorder="1" applyAlignment="1">
      <alignment horizontal="left" vertical="center" wrapText="1" indent="3"/>
    </xf>
    <xf numFmtId="0" fontId="15" fillId="0" borderId="3" xfId="0" applyFont="1" applyBorder="1" applyAlignment="1">
      <alignment horizontal="left" vertical="center" wrapText="1" indent="3"/>
    </xf>
    <xf numFmtId="0" fontId="14" fillId="0" borderId="0" xfId="0" applyFont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 2 2" xfId="2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Структура перевозок грузов по видам транспорта по Российской Федерации, %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'2'!$A$7</c:f>
              <c:strCache>
                <c:ptCount val="1"/>
                <c:pt idx="0">
                  <c:v>железнодорожный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'2'!$B$3:$Y$3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'2'!$B$7:$Y$7</c:f>
              <c:numCache>
                <c:formatCode>0.0</c:formatCode>
                <c:ptCount val="24"/>
                <c:pt idx="0">
                  <c:v>13.2</c:v>
                </c:pt>
                <c:pt idx="1">
                  <c:v>12.9</c:v>
                </c:pt>
                <c:pt idx="2">
                  <c:v>12.8</c:v>
                </c:pt>
                <c:pt idx="3">
                  <c:v>13.2</c:v>
                </c:pt>
                <c:pt idx="4">
                  <c:v>13.6</c:v>
                </c:pt>
                <c:pt idx="5">
                  <c:v>13.9</c:v>
                </c:pt>
                <c:pt idx="6">
                  <c:v>14.1</c:v>
                </c:pt>
                <c:pt idx="7">
                  <c:v>14.2</c:v>
                </c:pt>
                <c:pt idx="8">
                  <c:v>13.8</c:v>
                </c:pt>
                <c:pt idx="9">
                  <c:v>14.8</c:v>
                </c:pt>
                <c:pt idx="10">
                  <c:v>16.899999999999999</c:v>
                </c:pt>
                <c:pt idx="11">
                  <c:v>16.600000000000001</c:v>
                </c:pt>
                <c:pt idx="12">
                  <c:v>16.7</c:v>
                </c:pt>
                <c:pt idx="13">
                  <c:v>16.7</c:v>
                </c:pt>
                <c:pt idx="14">
                  <c:v>17.2</c:v>
                </c:pt>
                <c:pt idx="15">
                  <c:v>16.8</c:v>
                </c:pt>
                <c:pt idx="16">
                  <c:v>16.7</c:v>
                </c:pt>
                <c:pt idx="17">
                  <c:v>17.100000000000001</c:v>
                </c:pt>
                <c:pt idx="18">
                  <c:v>17.100000000000001</c:v>
                </c:pt>
                <c:pt idx="19" formatCode="General">
                  <c:v>16.600000000000001</c:v>
                </c:pt>
                <c:pt idx="20" formatCode="General">
                  <c:v>17.100000000000001</c:v>
                </c:pt>
                <c:pt idx="21">
                  <c:v>17</c:v>
                </c:pt>
                <c:pt idx="22" formatCode="General">
                  <c:v>15.5</c:v>
                </c:pt>
                <c:pt idx="23" formatCode="General">
                  <c:v>15.1</c:v>
                </c:pt>
              </c:numCache>
            </c:numRef>
          </c:val>
        </c:ser>
        <c:ser>
          <c:idx val="1"/>
          <c:order val="1"/>
          <c:tx>
            <c:strRef>
              <c:f>'2'!$A$8</c:f>
              <c:strCache>
                <c:ptCount val="1"/>
                <c:pt idx="0">
                  <c:v>воздушный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'2'!$B$3:$Y$3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'2'!$B$8:$Y$8</c:f>
              <c:numCache>
                <c:formatCode>0.00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 formatCode="General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'2'!$A$9</c:f>
              <c:strCache>
                <c:ptCount val="1"/>
                <c:pt idx="0">
                  <c:v>автомобильный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'2'!$B$3:$Y$3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'2'!$B$9:$Y$9</c:f>
              <c:numCache>
                <c:formatCode>0.0</c:formatCode>
                <c:ptCount val="24"/>
                <c:pt idx="0">
                  <c:v>74.399999999999991</c:v>
                </c:pt>
                <c:pt idx="1">
                  <c:v>74.7</c:v>
                </c:pt>
                <c:pt idx="2">
                  <c:v>74.8</c:v>
                </c:pt>
                <c:pt idx="3">
                  <c:v>73.899999999999991</c:v>
                </c:pt>
                <c:pt idx="4">
                  <c:v>73.2</c:v>
                </c:pt>
                <c:pt idx="5">
                  <c:v>73</c:v>
                </c:pt>
                <c:pt idx="6">
                  <c:v>72.599999999999994</c:v>
                </c:pt>
                <c:pt idx="7">
                  <c:v>72.699999999999989</c:v>
                </c:pt>
                <c:pt idx="8">
                  <c:v>72.900000000000006</c:v>
                </c:pt>
                <c:pt idx="9">
                  <c:v>70.2</c:v>
                </c:pt>
                <c:pt idx="10">
                  <c:v>67.599999999999994</c:v>
                </c:pt>
                <c:pt idx="11">
                  <c:v>67.900000000000006</c:v>
                </c:pt>
                <c:pt idx="12">
                  <c:v>68.5</c:v>
                </c:pt>
                <c:pt idx="13">
                  <c:v>68.2</c:v>
                </c:pt>
                <c:pt idx="14">
                  <c:v>67.600000000000009</c:v>
                </c:pt>
                <c:pt idx="15">
                  <c:v>67.8</c:v>
                </c:pt>
                <c:pt idx="16">
                  <c:v>67.800000000000011</c:v>
                </c:pt>
                <c:pt idx="17">
                  <c:v>67</c:v>
                </c:pt>
                <c:pt idx="18">
                  <c:v>67.099999999999994</c:v>
                </c:pt>
                <c:pt idx="19">
                  <c:v>68</c:v>
                </c:pt>
                <c:pt idx="20">
                  <c:v>67.900000000000006</c:v>
                </c:pt>
                <c:pt idx="21">
                  <c:v>67.599999999999994</c:v>
                </c:pt>
                <c:pt idx="22">
                  <c:v>70.7</c:v>
                </c:pt>
                <c:pt idx="23">
                  <c:v>71.599999999999994</c:v>
                </c:pt>
              </c:numCache>
            </c:numRef>
          </c:val>
        </c:ser>
        <c:ser>
          <c:idx val="3"/>
          <c:order val="3"/>
          <c:tx>
            <c:strRef>
              <c:f>'2'!$A$10</c:f>
              <c:strCache>
                <c:ptCount val="1"/>
                <c:pt idx="0">
                  <c:v>водный транспорт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'2'!$B$3:$Y$3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'2'!$B$10:$Y$10</c:f>
              <c:numCache>
                <c:formatCode>0.0</c:formatCode>
                <c:ptCount val="24"/>
                <c:pt idx="0">
                  <c:v>1.9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1.9</c:v>
                </c:pt>
                <c:pt idx="12">
                  <c:v>1.9</c:v>
                </c:pt>
                <c:pt idx="13">
                  <c:v>1.8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1.7</c:v>
                </c:pt>
                <c:pt idx="19" formatCode="General">
                  <c:v>1.6</c:v>
                </c:pt>
                <c:pt idx="20" formatCode="General">
                  <c:v>1.7</c:v>
                </c:pt>
                <c:pt idx="21" formatCode="General">
                  <c:v>1.6</c:v>
                </c:pt>
                <c:pt idx="22" formatCode="General">
                  <c:v>1.6</c:v>
                </c:pt>
                <c:pt idx="23" formatCode="General">
                  <c:v>1.6</c:v>
                </c:pt>
              </c:numCache>
            </c:numRef>
          </c:val>
        </c:ser>
        <c:ser>
          <c:idx val="4"/>
          <c:order val="4"/>
          <c:tx>
            <c:strRef>
              <c:f>'2'!$A$11</c:f>
              <c:strCache>
                <c:ptCount val="1"/>
                <c:pt idx="0">
                  <c:v>трубопроводный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'2'!$B$3:$Y$3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'2'!$B$11:$Y$11</c:f>
              <c:numCache>
                <c:formatCode>0.0</c:formatCode>
                <c:ptCount val="24"/>
                <c:pt idx="0">
                  <c:v>10.5</c:v>
                </c:pt>
                <c:pt idx="1">
                  <c:v>10.4</c:v>
                </c:pt>
                <c:pt idx="2">
                  <c:v>10.6</c:v>
                </c:pt>
                <c:pt idx="3">
                  <c:v>11.1</c:v>
                </c:pt>
                <c:pt idx="4">
                  <c:v>11.4</c:v>
                </c:pt>
                <c:pt idx="5">
                  <c:v>11.4</c:v>
                </c:pt>
                <c:pt idx="6">
                  <c:v>11.5</c:v>
                </c:pt>
                <c:pt idx="7">
                  <c:v>11.2</c:v>
                </c:pt>
                <c:pt idx="8">
                  <c:v>11.3</c:v>
                </c:pt>
                <c:pt idx="9">
                  <c:v>13.2</c:v>
                </c:pt>
                <c:pt idx="10">
                  <c:v>13.7</c:v>
                </c:pt>
                <c:pt idx="11">
                  <c:v>13.6</c:v>
                </c:pt>
                <c:pt idx="12">
                  <c:v>12.9</c:v>
                </c:pt>
                <c:pt idx="13">
                  <c:v>13.3</c:v>
                </c:pt>
                <c:pt idx="14">
                  <c:v>13.5</c:v>
                </c:pt>
                <c:pt idx="15">
                  <c:v>13.6</c:v>
                </c:pt>
                <c:pt idx="16">
                  <c:v>13.7</c:v>
                </c:pt>
                <c:pt idx="17">
                  <c:v>14.1</c:v>
                </c:pt>
                <c:pt idx="18">
                  <c:v>14.1</c:v>
                </c:pt>
                <c:pt idx="19" formatCode="General">
                  <c:v>13.8</c:v>
                </c:pt>
                <c:pt idx="20" formatCode="General">
                  <c:v>13.3</c:v>
                </c:pt>
                <c:pt idx="21">
                  <c:v>13.8</c:v>
                </c:pt>
                <c:pt idx="22">
                  <c:v>12.2</c:v>
                </c:pt>
                <c:pt idx="23">
                  <c:v>11.7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886784"/>
        <c:axId val="149769024"/>
      </c:barChart>
      <c:catAx>
        <c:axId val="1528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49769024"/>
        <c:crosses val="autoZero"/>
        <c:auto val="1"/>
        <c:lblAlgn val="ctr"/>
        <c:lblOffset val="100"/>
        <c:noMultiLvlLbl val="0"/>
      </c:catAx>
      <c:valAx>
        <c:axId val="149769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2886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994913477006443"/>
          <c:y val="0.94548508709138634"/>
          <c:w val="0.53847803763983593"/>
          <c:h val="3.9670636211795895E-2"/>
        </c:manualLayout>
      </c:layout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381000</xdr:colOff>
      <xdr:row>1</xdr:row>
      <xdr:rowOff>152400</xdr:rowOff>
    </xdr:from>
    <xdr:ext cx="259430" cy="195566"/>
    <xdr:sp macro="" textlink="">
      <xdr:nvSpPr>
        <xdr:cNvPr id="2" name="TextBox 1"/>
        <xdr:cNvSpPr txBox="1"/>
      </xdr:nvSpPr>
      <xdr:spPr>
        <a:xfrm>
          <a:off x="15373350" y="342900"/>
          <a:ext cx="25943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700">
              <a:latin typeface="Times New Roman" panose="02020603050405020304" pitchFamily="18" charset="0"/>
              <a:cs typeface="Times New Roman" panose="02020603050405020304" pitchFamily="18" charset="0"/>
            </a:rPr>
            <a:t>1)</a:t>
          </a:r>
          <a:endParaRPr lang="ru-RU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24</xdr:col>
      <xdr:colOff>381000</xdr:colOff>
      <xdr:row>1</xdr:row>
      <xdr:rowOff>152400</xdr:rowOff>
    </xdr:from>
    <xdr:ext cx="259430" cy="195566"/>
    <xdr:sp macro="" textlink="">
      <xdr:nvSpPr>
        <xdr:cNvPr id="3" name="TextBox 2"/>
        <xdr:cNvSpPr txBox="1"/>
      </xdr:nvSpPr>
      <xdr:spPr>
        <a:xfrm>
          <a:off x="15462250" y="342900"/>
          <a:ext cx="25943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700">
              <a:latin typeface="Times New Roman" panose="02020603050405020304" pitchFamily="18" charset="0"/>
              <a:cs typeface="Times New Roman" panose="02020603050405020304" pitchFamily="18" charset="0"/>
            </a:rPr>
            <a:t>1)</a:t>
          </a:r>
          <a:endParaRPr lang="ru-RU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542925</xdr:colOff>
      <xdr:row>31</xdr:row>
      <xdr:rowOff>47625</xdr:rowOff>
    </xdr:to>
    <xdr:graphicFrame macro="">
      <xdr:nvGraphicFramePr>
        <xdr:cNvPr id="5267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209550</xdr:colOff>
      <xdr:row>28</xdr:row>
      <xdr:rowOff>104775</xdr:rowOff>
    </xdr:from>
    <xdr:ext cx="259430" cy="195566"/>
    <xdr:sp macro="" textlink="">
      <xdr:nvSpPr>
        <xdr:cNvPr id="3" name="TextBox 2"/>
        <xdr:cNvSpPr txBox="1"/>
      </xdr:nvSpPr>
      <xdr:spPr>
        <a:xfrm>
          <a:off x="12401550" y="5438775"/>
          <a:ext cx="25943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700">
              <a:latin typeface="Times New Roman" panose="02020603050405020304" pitchFamily="18" charset="0"/>
              <a:cs typeface="Times New Roman" panose="02020603050405020304" pitchFamily="18" charset="0"/>
            </a:rPr>
            <a:t>1)</a:t>
          </a:r>
          <a:endParaRPr lang="ru-RU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19</xdr:col>
      <xdr:colOff>361950</xdr:colOff>
      <xdr:row>28</xdr:row>
      <xdr:rowOff>104775</xdr:rowOff>
    </xdr:from>
    <xdr:ext cx="259430" cy="195566"/>
    <xdr:sp macro="" textlink="">
      <xdr:nvSpPr>
        <xdr:cNvPr id="4" name="TextBox 3"/>
        <xdr:cNvSpPr txBox="1"/>
      </xdr:nvSpPr>
      <xdr:spPr>
        <a:xfrm>
          <a:off x="11944350" y="5438775"/>
          <a:ext cx="25943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700">
              <a:latin typeface="Times New Roman" panose="02020603050405020304" pitchFamily="18" charset="0"/>
              <a:cs typeface="Times New Roman" panose="02020603050405020304" pitchFamily="18" charset="0"/>
            </a:rPr>
            <a:t>1)</a:t>
          </a:r>
          <a:endParaRPr lang="ru-RU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8" sqref="J8"/>
    </sheetView>
  </sheetViews>
  <sheetFormatPr defaultRowHeight="15" x14ac:dyDescent="0.25"/>
  <cols>
    <col min="10" max="10" width="16.28515625" customWidth="1"/>
  </cols>
  <sheetData>
    <row r="1" spans="1:10" x14ac:dyDescent="0.25">
      <c r="A1" s="127" t="s">
        <v>8</v>
      </c>
      <c r="B1" s="127"/>
      <c r="C1" s="127"/>
    </row>
    <row r="3" spans="1:10" x14ac:dyDescent="0.25">
      <c r="A3" s="20" t="s">
        <v>9</v>
      </c>
      <c r="B3" s="128" t="s">
        <v>104</v>
      </c>
      <c r="C3" s="128"/>
      <c r="D3" s="128"/>
      <c r="E3" s="128"/>
      <c r="F3" s="128"/>
      <c r="G3" s="128"/>
      <c r="H3" s="128"/>
      <c r="I3" s="128"/>
      <c r="J3" s="128"/>
    </row>
    <row r="4" spans="1:10" x14ac:dyDescent="0.25">
      <c r="A4" s="20" t="s">
        <v>12</v>
      </c>
      <c r="B4" s="128" t="s">
        <v>103</v>
      </c>
      <c r="C4" s="128"/>
      <c r="D4" s="128"/>
      <c r="E4" s="128"/>
      <c r="F4" s="128"/>
      <c r="G4" s="128"/>
      <c r="H4" s="128"/>
      <c r="I4" s="128"/>
      <c r="J4" s="128"/>
    </row>
    <row r="5" spans="1:10" x14ac:dyDescent="0.25">
      <c r="A5" s="20" t="s">
        <v>13</v>
      </c>
      <c r="B5" s="129" t="s">
        <v>19</v>
      </c>
      <c r="C5" s="129"/>
      <c r="D5" s="129"/>
      <c r="E5" s="129"/>
      <c r="F5" s="129"/>
      <c r="G5" s="129"/>
      <c r="H5" s="129"/>
      <c r="I5" s="129"/>
      <c r="J5" s="129"/>
    </row>
    <row r="6" spans="1:10" x14ac:dyDescent="0.25">
      <c r="A6" s="20" t="s">
        <v>47</v>
      </c>
      <c r="B6" s="55" t="s">
        <v>57</v>
      </c>
    </row>
    <row r="7" spans="1:10" x14ac:dyDescent="0.25">
      <c r="A7" s="20"/>
    </row>
    <row r="9" spans="1:10" ht="15.75" x14ac:dyDescent="0.25">
      <c r="B9" s="17" t="s">
        <v>10</v>
      </c>
    </row>
    <row r="10" spans="1:10" ht="15.75" x14ac:dyDescent="0.25">
      <c r="B10" s="18" t="s">
        <v>58</v>
      </c>
    </row>
    <row r="11" spans="1:10" ht="15.75" x14ac:dyDescent="0.25">
      <c r="B11" s="18" t="s">
        <v>59</v>
      </c>
    </row>
    <row r="12" spans="1:10" ht="15.75" x14ac:dyDescent="0.25">
      <c r="B12" s="18"/>
    </row>
    <row r="14" spans="1:10" ht="15.75" x14ac:dyDescent="0.25">
      <c r="B14" s="19"/>
    </row>
  </sheetData>
  <mergeCells count="4">
    <mergeCell ref="A1:C1"/>
    <mergeCell ref="B3:J3"/>
    <mergeCell ref="B4:J4"/>
    <mergeCell ref="B5:J5"/>
  </mergeCells>
  <hyperlinks>
    <hyperlink ref="B3:J3" location="'1'!A1" display="Перевозка грузов по видам транспорта (с 2000 г.)"/>
    <hyperlink ref="B4:J4" location="'2'!A1" display="Структура перевозок грузов по видам транспорта по Российской Федерации (с 2000 г.)"/>
    <hyperlink ref="B5:J5" location="'3'!A1" display="Диаграмма"/>
    <hyperlink ref="B6" location="'4'!A1" display="Перевозки грузов по видам транспорта по Российской Федерации по месяцам  (оперативная информация)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zoomScale="88" zoomScaleNormal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Y4" sqref="Y4"/>
    </sheetView>
  </sheetViews>
  <sheetFormatPr defaultRowHeight="15.75" x14ac:dyDescent="0.25"/>
  <cols>
    <col min="1" max="1" width="30.5703125" style="1" customWidth="1"/>
    <col min="2" max="15" width="9.140625" style="1" customWidth="1"/>
    <col min="19" max="22" width="9.140625" style="16" customWidth="1"/>
  </cols>
  <sheetData>
    <row r="1" spans="1:25" x14ac:dyDescent="0.25">
      <c r="A1" s="54" t="s">
        <v>21</v>
      </c>
    </row>
    <row r="2" spans="1:25" ht="18.75" x14ac:dyDescent="0.3">
      <c r="A2" s="131" t="s">
        <v>20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</row>
    <row r="3" spans="1:25" ht="15.75" customHeight="1" x14ac:dyDescent="0.25">
      <c r="A3" s="132" t="s">
        <v>18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</row>
    <row r="4" spans="1:25" s="5" customFormat="1" ht="18.75" x14ac:dyDescent="0.25">
      <c r="A4" s="3"/>
      <c r="B4" s="4">
        <v>2000</v>
      </c>
      <c r="C4" s="4">
        <v>2001</v>
      </c>
      <c r="D4" s="4">
        <v>2002</v>
      </c>
      <c r="E4" s="4">
        <v>2003</v>
      </c>
      <c r="F4" s="4">
        <v>2004</v>
      </c>
      <c r="G4" s="4">
        <v>2005</v>
      </c>
      <c r="H4" s="4">
        <v>2006</v>
      </c>
      <c r="I4" s="4">
        <v>2007</v>
      </c>
      <c r="J4" s="4">
        <v>2008</v>
      </c>
      <c r="K4" s="4">
        <v>2009</v>
      </c>
      <c r="L4" s="4">
        <v>2010</v>
      </c>
      <c r="M4" s="4">
        <v>2011</v>
      </c>
      <c r="N4" s="4">
        <v>2012</v>
      </c>
      <c r="O4" s="4">
        <v>2013</v>
      </c>
      <c r="P4" s="4">
        <v>2014</v>
      </c>
      <c r="Q4" s="4">
        <v>2015</v>
      </c>
      <c r="R4" s="4">
        <v>2016</v>
      </c>
      <c r="S4" s="4">
        <v>2017</v>
      </c>
      <c r="T4" s="4">
        <v>2018</v>
      </c>
      <c r="U4" s="4">
        <v>2019</v>
      </c>
      <c r="V4" s="4">
        <v>2020</v>
      </c>
      <c r="W4" s="4">
        <v>2021</v>
      </c>
      <c r="X4" s="4" t="s">
        <v>48</v>
      </c>
      <c r="Y4" s="4" t="s">
        <v>101</v>
      </c>
    </row>
    <row r="5" spans="1:25" ht="17.25" customHeight="1" x14ac:dyDescent="0.25">
      <c r="A5" s="6"/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/>
      <c r="R5" s="102"/>
      <c r="S5" s="103"/>
      <c r="T5" s="103"/>
      <c r="U5" s="103"/>
      <c r="V5" s="103"/>
      <c r="W5" s="103"/>
      <c r="X5" s="104"/>
      <c r="Y5" s="105"/>
    </row>
    <row r="6" spans="1:25" ht="18" customHeight="1" x14ac:dyDescent="0.25">
      <c r="A6" s="12" t="s">
        <v>0</v>
      </c>
      <c r="B6" s="114">
        <v>7907.0999999999995</v>
      </c>
      <c r="C6" s="115">
        <v>8200.4</v>
      </c>
      <c r="D6" s="115">
        <v>8487.5999999999985</v>
      </c>
      <c r="E6" s="115">
        <v>8767.6999999999989</v>
      </c>
      <c r="F6" s="115">
        <v>8978.2000000000007</v>
      </c>
      <c r="G6" s="115">
        <v>9167</v>
      </c>
      <c r="H6" s="115">
        <v>9300.6999999999989</v>
      </c>
      <c r="I6" s="115">
        <v>9450.6</v>
      </c>
      <c r="J6" s="115">
        <v>9451.1</v>
      </c>
      <c r="K6" s="115">
        <v>7469.4999999999991</v>
      </c>
      <c r="L6" s="115">
        <v>7750.4</v>
      </c>
      <c r="M6" s="115">
        <v>8337.1000000000022</v>
      </c>
      <c r="N6" s="115">
        <v>8519.2000000000007</v>
      </c>
      <c r="O6" s="115">
        <v>8264.5</v>
      </c>
      <c r="P6" s="115">
        <v>8006.4000000000015</v>
      </c>
      <c r="Q6" s="115">
        <v>7897.9</v>
      </c>
      <c r="R6" s="115">
        <v>7953.7000000000007</v>
      </c>
      <c r="S6" s="115">
        <v>8072.5999999999995</v>
      </c>
      <c r="T6" s="115">
        <v>8265.2999999999993</v>
      </c>
      <c r="U6" s="115">
        <v>8425.8000000000011</v>
      </c>
      <c r="V6" s="115">
        <v>7959.6</v>
      </c>
      <c r="W6" s="115">
        <v>8262.5</v>
      </c>
      <c r="X6" s="115">
        <v>8779.4000000000015</v>
      </c>
      <c r="Y6" s="115">
        <v>9059.2000000000007</v>
      </c>
    </row>
    <row r="7" spans="1:25" ht="17.25" customHeight="1" x14ac:dyDescent="0.25">
      <c r="A7" s="10" t="s">
        <v>1</v>
      </c>
      <c r="B7" s="116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17"/>
      <c r="Q7" s="117"/>
      <c r="R7" s="117"/>
      <c r="S7" s="118"/>
      <c r="T7" s="118"/>
      <c r="U7" s="118"/>
      <c r="V7" s="118"/>
      <c r="W7" s="117"/>
      <c r="X7" s="117"/>
      <c r="Y7" s="117"/>
    </row>
    <row r="8" spans="1:25" ht="16.5" customHeight="1" x14ac:dyDescent="0.25">
      <c r="A8" s="9" t="s">
        <v>4</v>
      </c>
      <c r="B8" s="119">
        <v>1046.8</v>
      </c>
      <c r="C8" s="120">
        <v>1057.5</v>
      </c>
      <c r="D8" s="120">
        <v>1083.7</v>
      </c>
      <c r="E8" s="120">
        <v>1160.9000000000001</v>
      </c>
      <c r="F8" s="120">
        <v>1221.2</v>
      </c>
      <c r="G8" s="120">
        <v>1273.3</v>
      </c>
      <c r="H8" s="120">
        <v>1311.6</v>
      </c>
      <c r="I8" s="120">
        <v>1344.6</v>
      </c>
      <c r="J8" s="120">
        <v>1304.4000000000001</v>
      </c>
      <c r="K8" s="120">
        <v>1108.8</v>
      </c>
      <c r="L8" s="120">
        <v>1312</v>
      </c>
      <c r="M8" s="120">
        <v>1381.7</v>
      </c>
      <c r="N8" s="120">
        <v>1421.1</v>
      </c>
      <c r="O8" s="120">
        <v>1381.2</v>
      </c>
      <c r="P8" s="120">
        <v>1375.4</v>
      </c>
      <c r="Q8" s="120">
        <v>1329</v>
      </c>
      <c r="R8" s="120">
        <v>1325.2</v>
      </c>
      <c r="S8" s="120">
        <v>1384.3</v>
      </c>
      <c r="T8" s="120">
        <v>1410.9</v>
      </c>
      <c r="U8" s="120">
        <v>1398.6</v>
      </c>
      <c r="V8" s="120">
        <v>1358.5</v>
      </c>
      <c r="W8" s="120">
        <v>1403.9</v>
      </c>
      <c r="X8" s="120">
        <v>1351.3</v>
      </c>
      <c r="Y8" s="120">
        <v>1365.2</v>
      </c>
    </row>
    <row r="9" spans="1:25" ht="17.25" customHeight="1" x14ac:dyDescent="0.25">
      <c r="A9" s="8" t="s">
        <v>2</v>
      </c>
      <c r="B9" s="119">
        <v>5878.4</v>
      </c>
      <c r="C9" s="120">
        <v>6125.3</v>
      </c>
      <c r="D9" s="120">
        <v>6347.7</v>
      </c>
      <c r="E9" s="120">
        <v>6468.1</v>
      </c>
      <c r="F9" s="120">
        <v>6567.8</v>
      </c>
      <c r="G9" s="120">
        <v>6684.6</v>
      </c>
      <c r="H9" s="120">
        <v>6753.3</v>
      </c>
      <c r="I9" s="120">
        <v>6861.4</v>
      </c>
      <c r="J9" s="120">
        <v>6893.1</v>
      </c>
      <c r="K9" s="120">
        <v>5240.5</v>
      </c>
      <c r="L9" s="120">
        <v>5236.3999999999996</v>
      </c>
      <c r="M9" s="120">
        <v>5663.1</v>
      </c>
      <c r="N9" s="120">
        <v>5841.6</v>
      </c>
      <c r="O9" s="120">
        <v>5635.3</v>
      </c>
      <c r="P9" s="120">
        <v>5416.7</v>
      </c>
      <c r="Q9" s="120">
        <v>5356.7</v>
      </c>
      <c r="R9" s="120">
        <v>5396.8</v>
      </c>
      <c r="S9" s="120">
        <v>5403.9</v>
      </c>
      <c r="T9" s="120">
        <v>5544.4</v>
      </c>
      <c r="U9" s="120">
        <v>5735.3</v>
      </c>
      <c r="V9" s="120">
        <v>5404.7</v>
      </c>
      <c r="W9" s="120">
        <v>5581.7</v>
      </c>
      <c r="X9" s="120">
        <v>6210.6</v>
      </c>
      <c r="Y9" s="120">
        <v>6491.2</v>
      </c>
    </row>
    <row r="10" spans="1:25" ht="19.5" customHeight="1" x14ac:dyDescent="0.25">
      <c r="A10" s="9" t="s">
        <v>3</v>
      </c>
      <c r="B10" s="119">
        <v>828.9</v>
      </c>
      <c r="C10" s="120">
        <v>853.4</v>
      </c>
      <c r="D10" s="120">
        <v>899.3</v>
      </c>
      <c r="E10" s="120">
        <v>976.4</v>
      </c>
      <c r="F10" s="120">
        <v>1024.2</v>
      </c>
      <c r="G10" s="120">
        <v>1048.0999999999999</v>
      </c>
      <c r="H10" s="120">
        <v>1070.3</v>
      </c>
      <c r="I10" s="120">
        <v>1062.0999999999999</v>
      </c>
      <c r="J10" s="120">
        <v>1066.5999999999999</v>
      </c>
      <c r="K10" s="120">
        <v>985</v>
      </c>
      <c r="L10" s="120">
        <v>1061.5</v>
      </c>
      <c r="M10" s="120">
        <v>1130.9000000000001</v>
      </c>
      <c r="N10" s="120">
        <v>1096.5</v>
      </c>
      <c r="O10" s="120">
        <v>1095.2</v>
      </c>
      <c r="P10" s="120">
        <v>1078.0999999999999</v>
      </c>
      <c r="Q10" s="120">
        <v>1071</v>
      </c>
      <c r="R10" s="120">
        <v>1088</v>
      </c>
      <c r="S10" s="120">
        <v>1138.2</v>
      </c>
      <c r="T10" s="120">
        <v>1169.3</v>
      </c>
      <c r="U10" s="120">
        <v>1159.2</v>
      </c>
      <c r="V10" s="120">
        <v>1061.4000000000001</v>
      </c>
      <c r="W10" s="120">
        <v>1141.4000000000001</v>
      </c>
      <c r="X10" s="120">
        <v>1072.8</v>
      </c>
      <c r="Y10" s="120">
        <v>1059.7</v>
      </c>
    </row>
    <row r="11" spans="1:25" ht="18" customHeight="1" x14ac:dyDescent="0.25">
      <c r="A11" s="13" t="s">
        <v>1</v>
      </c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</row>
    <row r="12" spans="1:25" ht="19.5" customHeight="1" x14ac:dyDescent="0.25">
      <c r="A12" s="14" t="s">
        <v>5</v>
      </c>
      <c r="B12" s="123">
        <v>511.2</v>
      </c>
      <c r="C12" s="124">
        <v>508.8</v>
      </c>
      <c r="D12" s="124">
        <v>513.79999999999995</v>
      </c>
      <c r="E12" s="124">
        <v>544.5</v>
      </c>
      <c r="F12" s="124">
        <v>555.1</v>
      </c>
      <c r="G12" s="124">
        <v>565.79999999999995</v>
      </c>
      <c r="H12" s="124">
        <v>581.1</v>
      </c>
      <c r="I12" s="124">
        <v>571.6</v>
      </c>
      <c r="J12" s="124">
        <v>578.6</v>
      </c>
      <c r="K12" s="124">
        <v>480</v>
      </c>
      <c r="L12" s="124">
        <v>536.6</v>
      </c>
      <c r="M12" s="124">
        <v>555.1</v>
      </c>
      <c r="N12" s="124">
        <v>541.1</v>
      </c>
      <c r="O12" s="124">
        <v>537.5</v>
      </c>
      <c r="P12" s="124">
        <v>512</v>
      </c>
      <c r="Q12" s="124">
        <v>493</v>
      </c>
      <c r="R12" s="124">
        <v>509.4</v>
      </c>
      <c r="S12" s="124">
        <v>548.79999999999995</v>
      </c>
      <c r="T12" s="124">
        <v>566.4</v>
      </c>
      <c r="U12" s="124">
        <v>550.9</v>
      </c>
      <c r="V12" s="124">
        <v>511.6</v>
      </c>
      <c r="W12" s="124">
        <v>574.6</v>
      </c>
      <c r="X12" s="120">
        <v>484.3</v>
      </c>
      <c r="Y12" s="124" t="s">
        <v>102</v>
      </c>
    </row>
    <row r="13" spans="1:25" x14ac:dyDescent="0.25">
      <c r="A13" s="14" t="s">
        <v>6</v>
      </c>
      <c r="B13" s="123">
        <v>294.60000000000002</v>
      </c>
      <c r="C13" s="124">
        <v>319.7</v>
      </c>
      <c r="D13" s="124">
        <v>359.8</v>
      </c>
      <c r="E13" s="124">
        <v>404.3</v>
      </c>
      <c r="F13" s="124">
        <v>441.5</v>
      </c>
      <c r="G13" s="124">
        <v>454.1</v>
      </c>
      <c r="H13" s="124">
        <v>460.8</v>
      </c>
      <c r="I13" s="124">
        <v>461.8</v>
      </c>
      <c r="J13" s="124">
        <v>456.4</v>
      </c>
      <c r="K13" s="124">
        <v>474.4</v>
      </c>
      <c r="L13" s="124">
        <v>491.7</v>
      </c>
      <c r="M13" s="124">
        <v>543.79999999999995</v>
      </c>
      <c r="N13" s="124">
        <v>523.4</v>
      </c>
      <c r="O13" s="124">
        <v>524.6</v>
      </c>
      <c r="P13" s="124">
        <v>532.1</v>
      </c>
      <c r="Q13" s="124">
        <v>543.29999999999995</v>
      </c>
      <c r="R13" s="124">
        <v>543.4</v>
      </c>
      <c r="S13" s="124">
        <v>553.4</v>
      </c>
      <c r="T13" s="124">
        <v>561.1</v>
      </c>
      <c r="U13" s="124">
        <v>567.70000000000005</v>
      </c>
      <c r="V13" s="124">
        <v>509.5</v>
      </c>
      <c r="W13" s="124">
        <v>523.9</v>
      </c>
      <c r="X13" s="120">
        <v>544.4</v>
      </c>
      <c r="Y13" s="124" t="s">
        <v>102</v>
      </c>
    </row>
    <row r="14" spans="1:25" x14ac:dyDescent="0.25">
      <c r="A14" s="14" t="s">
        <v>7</v>
      </c>
      <c r="B14" s="123">
        <v>23.1</v>
      </c>
      <c r="C14" s="124">
        <v>24.9</v>
      </c>
      <c r="D14" s="124">
        <v>25.7</v>
      </c>
      <c r="E14" s="124">
        <v>27.6</v>
      </c>
      <c r="F14" s="124">
        <v>27.6</v>
      </c>
      <c r="G14" s="124">
        <v>28.2</v>
      </c>
      <c r="H14" s="124">
        <v>28.4</v>
      </c>
      <c r="I14" s="124">
        <v>28.7</v>
      </c>
      <c r="J14" s="124">
        <v>31.6</v>
      </c>
      <c r="K14" s="124">
        <v>30.6</v>
      </c>
      <c r="L14" s="124">
        <v>33.200000000000003</v>
      </c>
      <c r="M14" s="124">
        <v>32</v>
      </c>
      <c r="N14" s="124">
        <v>32</v>
      </c>
      <c r="O14" s="124">
        <v>33.1</v>
      </c>
      <c r="P14" s="124">
        <v>34</v>
      </c>
      <c r="Q14" s="124">
        <v>34.700000000000003</v>
      </c>
      <c r="R14" s="124">
        <v>35.200000000000003</v>
      </c>
      <c r="S14" s="124">
        <v>36.1</v>
      </c>
      <c r="T14" s="124">
        <v>41.8</v>
      </c>
      <c r="U14" s="124">
        <v>40.5</v>
      </c>
      <c r="V14" s="124">
        <v>40.4</v>
      </c>
      <c r="W14" s="124">
        <v>42.9</v>
      </c>
      <c r="X14" s="120">
        <v>44.1</v>
      </c>
      <c r="Y14" s="124" t="s">
        <v>102</v>
      </c>
    </row>
    <row r="15" spans="1:25" ht="18.75" x14ac:dyDescent="0.25">
      <c r="A15" s="8" t="s">
        <v>49</v>
      </c>
      <c r="B15" s="119">
        <v>35.4</v>
      </c>
      <c r="C15" s="120">
        <v>33.799999999999997</v>
      </c>
      <c r="D15" s="120">
        <v>37.299999999999997</v>
      </c>
      <c r="E15" s="120">
        <v>35.700000000000003</v>
      </c>
      <c r="F15" s="120">
        <v>29.1</v>
      </c>
      <c r="G15" s="120">
        <v>26</v>
      </c>
      <c r="H15" s="120">
        <v>25.4</v>
      </c>
      <c r="I15" s="120">
        <v>28.1</v>
      </c>
      <c r="J15" s="120">
        <v>35.200000000000003</v>
      </c>
      <c r="K15" s="120">
        <v>37.4</v>
      </c>
      <c r="L15" s="120">
        <v>37</v>
      </c>
      <c r="M15" s="120">
        <v>34</v>
      </c>
      <c r="N15" s="120">
        <v>18.3</v>
      </c>
      <c r="O15" s="120">
        <v>16.7</v>
      </c>
      <c r="P15" s="120">
        <v>15.8</v>
      </c>
      <c r="Q15" s="120">
        <v>18.8</v>
      </c>
      <c r="R15" s="120">
        <v>24.6</v>
      </c>
      <c r="S15" s="120">
        <v>26.4</v>
      </c>
      <c r="T15" s="120">
        <v>23.2</v>
      </c>
      <c r="U15" s="120">
        <v>23.2</v>
      </c>
      <c r="V15" s="120">
        <v>24.7</v>
      </c>
      <c r="W15" s="120">
        <v>23.4</v>
      </c>
      <c r="X15" s="120">
        <v>27.6</v>
      </c>
      <c r="Y15" s="120">
        <v>33.200000000000003</v>
      </c>
    </row>
    <row r="16" spans="1:25" ht="18.75" x14ac:dyDescent="0.25">
      <c r="A16" s="9" t="s">
        <v>50</v>
      </c>
      <c r="B16" s="123">
        <v>116.8</v>
      </c>
      <c r="C16" s="124">
        <v>129.5</v>
      </c>
      <c r="D16" s="124">
        <v>118.7</v>
      </c>
      <c r="E16" s="124">
        <v>125.8</v>
      </c>
      <c r="F16" s="124">
        <v>135</v>
      </c>
      <c r="G16" s="124">
        <v>134.19999999999999</v>
      </c>
      <c r="H16" s="124">
        <v>139.19999999999999</v>
      </c>
      <c r="I16" s="124">
        <v>153.4</v>
      </c>
      <c r="J16" s="124">
        <v>150.80000000000001</v>
      </c>
      <c r="K16" s="124">
        <v>96.9</v>
      </c>
      <c r="L16" s="124">
        <v>102.4</v>
      </c>
      <c r="M16" s="124">
        <v>126.2</v>
      </c>
      <c r="N16" s="124">
        <v>140.5</v>
      </c>
      <c r="O16" s="124">
        <v>134.9</v>
      </c>
      <c r="P16" s="124">
        <v>119.1</v>
      </c>
      <c r="Q16" s="124">
        <v>121.4</v>
      </c>
      <c r="R16" s="124">
        <v>118</v>
      </c>
      <c r="S16" s="124">
        <v>118.5</v>
      </c>
      <c r="T16" s="124">
        <v>116.2</v>
      </c>
      <c r="U16" s="124">
        <v>108.2</v>
      </c>
      <c r="V16" s="124">
        <v>109</v>
      </c>
      <c r="W16" s="124">
        <v>110.5</v>
      </c>
      <c r="X16" s="124">
        <v>116.4</v>
      </c>
      <c r="Y16" s="124">
        <v>109.3</v>
      </c>
    </row>
    <row r="17" spans="1:25" ht="18.75" x14ac:dyDescent="0.25">
      <c r="A17" s="7" t="s">
        <v>51</v>
      </c>
      <c r="B17" s="125">
        <v>0.8</v>
      </c>
      <c r="C17" s="126">
        <v>0.9</v>
      </c>
      <c r="D17" s="126">
        <v>0.9</v>
      </c>
      <c r="E17" s="126">
        <v>0.8</v>
      </c>
      <c r="F17" s="126">
        <v>0.9</v>
      </c>
      <c r="G17" s="126">
        <v>0.8</v>
      </c>
      <c r="H17" s="126">
        <v>0.9</v>
      </c>
      <c r="I17" s="126">
        <v>1</v>
      </c>
      <c r="J17" s="126">
        <v>1</v>
      </c>
      <c r="K17" s="126">
        <v>0.9</v>
      </c>
      <c r="L17" s="126">
        <v>1.1000000000000001</v>
      </c>
      <c r="M17" s="126">
        <v>1.2</v>
      </c>
      <c r="N17" s="126">
        <v>1.2</v>
      </c>
      <c r="O17" s="126">
        <v>1.2</v>
      </c>
      <c r="P17" s="126">
        <v>1.3</v>
      </c>
      <c r="Q17" s="126">
        <v>1</v>
      </c>
      <c r="R17" s="126">
        <v>1.1000000000000001</v>
      </c>
      <c r="S17" s="126">
        <v>1.3</v>
      </c>
      <c r="T17" s="126">
        <v>1.3</v>
      </c>
      <c r="U17" s="126">
        <v>1.3</v>
      </c>
      <c r="V17" s="126">
        <v>1.3</v>
      </c>
      <c r="W17" s="126">
        <v>1.6</v>
      </c>
      <c r="X17" s="126">
        <v>0.7</v>
      </c>
      <c r="Y17" s="126">
        <v>0.6</v>
      </c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25" ht="18.75" x14ac:dyDescent="0.25">
      <c r="A19" s="133" t="s">
        <v>55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</row>
    <row r="20" spans="1:25" ht="18.75" x14ac:dyDescent="0.25">
      <c r="A20" s="130" t="s">
        <v>52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Y20" s="97"/>
    </row>
    <row r="21" spans="1:25" ht="18.75" x14ac:dyDescent="0.25">
      <c r="A21" s="130" t="s">
        <v>53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25" ht="18.75" x14ac:dyDescent="0.25">
      <c r="A22" s="11" t="s">
        <v>54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25" x14ac:dyDescent="0.25">
      <c r="A23" s="15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</row>
    <row r="24" spans="1:25" x14ac:dyDescent="0.25">
      <c r="A24" s="2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</row>
    <row r="25" spans="1:25" x14ac:dyDescent="0.25">
      <c r="A25" s="2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</sheetData>
  <mergeCells count="5">
    <mergeCell ref="A20:O20"/>
    <mergeCell ref="A21:O21"/>
    <mergeCell ref="A19:T19"/>
    <mergeCell ref="A2:Y2"/>
    <mergeCell ref="A3:Y3"/>
  </mergeCells>
  <phoneticPr fontId="6" type="noConversion"/>
  <hyperlinks>
    <hyperlink ref="A1" location="Содержание!A1" display="В содержание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90" zoomScaleNormal="9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Y3" sqref="Y3"/>
    </sheetView>
  </sheetViews>
  <sheetFormatPr defaultRowHeight="15" x14ac:dyDescent="0.25"/>
  <cols>
    <col min="1" max="1" width="23.7109375" customWidth="1"/>
  </cols>
  <sheetData>
    <row r="1" spans="1:25" s="21" customFormat="1" x14ac:dyDescent="0.25">
      <c r="A1" s="53" t="s">
        <v>11</v>
      </c>
      <c r="B1" s="134" t="s">
        <v>16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</row>
    <row r="2" spans="1:25" s="21" customFormat="1" x14ac:dyDescent="0.25">
      <c r="B2" s="135" t="s">
        <v>17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1:25" s="21" customFormat="1" x14ac:dyDescent="0.25">
      <c r="A3" s="26"/>
      <c r="B3" s="22">
        <v>2000</v>
      </c>
      <c r="C3" s="22">
        <v>2001</v>
      </c>
      <c r="D3" s="22">
        <v>2002</v>
      </c>
      <c r="E3" s="23">
        <v>2003</v>
      </c>
      <c r="F3" s="23">
        <v>2004</v>
      </c>
      <c r="G3" s="22">
        <v>2005</v>
      </c>
      <c r="H3" s="23">
        <v>2006</v>
      </c>
      <c r="I3" s="22">
        <v>2007</v>
      </c>
      <c r="J3" s="42">
        <v>2008</v>
      </c>
      <c r="K3" s="22">
        <v>2009</v>
      </c>
      <c r="L3" s="42">
        <v>2010</v>
      </c>
      <c r="M3" s="22">
        <v>2011</v>
      </c>
      <c r="N3" s="42">
        <v>2012</v>
      </c>
      <c r="O3" s="22">
        <v>2013</v>
      </c>
      <c r="P3" s="42">
        <v>2014</v>
      </c>
      <c r="Q3" s="22">
        <v>2015</v>
      </c>
      <c r="R3" s="44">
        <v>2016</v>
      </c>
      <c r="S3" s="24">
        <v>2017</v>
      </c>
      <c r="T3" s="44">
        <v>2018</v>
      </c>
      <c r="U3" s="24">
        <v>2019</v>
      </c>
      <c r="V3" s="43">
        <v>2020</v>
      </c>
      <c r="W3" s="43">
        <v>2021</v>
      </c>
      <c r="X3" s="43">
        <v>2022</v>
      </c>
      <c r="Y3" s="43">
        <v>2023</v>
      </c>
    </row>
    <row r="4" spans="1:25" s="21" customFormat="1" x14ac:dyDescent="0.25">
      <c r="A4" s="34"/>
      <c r="B4" s="27"/>
      <c r="C4" s="37"/>
      <c r="D4" s="27"/>
      <c r="E4" s="37"/>
      <c r="F4" s="27"/>
      <c r="G4" s="37"/>
      <c r="H4" s="27"/>
      <c r="I4" s="37"/>
      <c r="J4" s="27"/>
      <c r="K4" s="37"/>
      <c r="L4" s="27"/>
      <c r="M4" s="37"/>
      <c r="N4" s="27"/>
      <c r="O4" s="37"/>
      <c r="P4" s="27"/>
      <c r="Q4" s="37"/>
      <c r="R4" s="28"/>
      <c r="S4" s="45"/>
      <c r="T4" s="45"/>
      <c r="U4" s="28"/>
      <c r="V4" s="45"/>
      <c r="W4" s="45"/>
      <c r="X4" s="45"/>
      <c r="Y4" s="45"/>
    </row>
    <row r="5" spans="1:25" s="21" customFormat="1" ht="15.75" x14ac:dyDescent="0.25">
      <c r="A5" s="12" t="s">
        <v>0</v>
      </c>
      <c r="B5" s="29">
        <f t="shared" ref="B5:V5" si="0">SUM(B7:B11)</f>
        <v>100.00999999999999</v>
      </c>
      <c r="C5" s="38">
        <f t="shared" si="0"/>
        <v>100.01</v>
      </c>
      <c r="D5" s="29">
        <f t="shared" si="0"/>
        <v>100.00999999999999</v>
      </c>
      <c r="E5" s="38">
        <f t="shared" si="0"/>
        <v>100.00999999999998</v>
      </c>
      <c r="F5" s="29">
        <f t="shared" si="0"/>
        <v>100.01</v>
      </c>
      <c r="G5" s="38">
        <f t="shared" si="0"/>
        <v>100.01</v>
      </c>
      <c r="H5" s="29">
        <f t="shared" si="0"/>
        <v>100.00999999999999</v>
      </c>
      <c r="I5" s="38">
        <f t="shared" si="0"/>
        <v>100.00999999999999</v>
      </c>
      <c r="J5" s="29">
        <f t="shared" si="0"/>
        <v>100.01</v>
      </c>
      <c r="K5" s="38">
        <f t="shared" si="0"/>
        <v>100.01</v>
      </c>
      <c r="L5" s="29">
        <f t="shared" si="0"/>
        <v>100.00999999999999</v>
      </c>
      <c r="M5" s="38">
        <f t="shared" si="0"/>
        <v>100.01</v>
      </c>
      <c r="N5" s="29">
        <f t="shared" si="0"/>
        <v>100.01000000000002</v>
      </c>
      <c r="O5" s="38">
        <f t="shared" si="0"/>
        <v>100.00999999999999</v>
      </c>
      <c r="P5" s="29">
        <f t="shared" si="0"/>
        <v>100.02000000000001</v>
      </c>
      <c r="Q5" s="38">
        <f t="shared" si="0"/>
        <v>100.00999999999999</v>
      </c>
      <c r="R5" s="29">
        <f t="shared" si="0"/>
        <v>100.01000000000002</v>
      </c>
      <c r="S5" s="38">
        <f t="shared" si="0"/>
        <v>100.02</v>
      </c>
      <c r="T5" s="38">
        <f t="shared" si="0"/>
        <v>100.02</v>
      </c>
      <c r="U5" s="29">
        <f t="shared" si="0"/>
        <v>100.02</v>
      </c>
      <c r="V5" s="38">
        <f t="shared" si="0"/>
        <v>100.02000000000001</v>
      </c>
      <c r="W5" s="38">
        <f>SUM(W7:W11)</f>
        <v>100.01999999999998</v>
      </c>
      <c r="X5" s="38">
        <f>SUM(X7:X11)</f>
        <v>100.01</v>
      </c>
      <c r="Y5" s="38">
        <f>SUM(Y7:Y11)</f>
        <v>100.00999999999999</v>
      </c>
    </row>
    <row r="6" spans="1:25" s="21" customFormat="1" ht="15.75" x14ac:dyDescent="0.25">
      <c r="A6" s="14" t="s">
        <v>1</v>
      </c>
      <c r="B6" s="30"/>
      <c r="C6" s="35"/>
      <c r="D6" s="30"/>
      <c r="E6" s="35"/>
      <c r="F6" s="30"/>
      <c r="G6" s="35"/>
      <c r="H6" s="30"/>
      <c r="I6" s="35"/>
      <c r="J6" s="30"/>
      <c r="K6" s="35"/>
      <c r="L6" s="30"/>
      <c r="M6" s="35"/>
      <c r="N6" s="30"/>
      <c r="O6" s="35"/>
      <c r="P6" s="30"/>
      <c r="Q6" s="35"/>
      <c r="R6" s="30"/>
      <c r="S6" s="35"/>
      <c r="T6" s="35"/>
      <c r="U6" s="30"/>
      <c r="V6" s="35"/>
      <c r="W6" s="35"/>
      <c r="X6" s="35"/>
      <c r="Y6" s="35"/>
    </row>
    <row r="7" spans="1:25" s="21" customFormat="1" x14ac:dyDescent="0.25">
      <c r="A7" s="35" t="s">
        <v>4</v>
      </c>
      <c r="B7" s="31">
        <v>13.2</v>
      </c>
      <c r="C7" s="39">
        <v>12.9</v>
      </c>
      <c r="D7" s="31">
        <v>12.8</v>
      </c>
      <c r="E7" s="39">
        <v>13.2</v>
      </c>
      <c r="F7" s="31">
        <v>13.6</v>
      </c>
      <c r="G7" s="39">
        <v>13.9</v>
      </c>
      <c r="H7" s="31">
        <v>14.1</v>
      </c>
      <c r="I7" s="39">
        <v>14.2</v>
      </c>
      <c r="J7" s="31">
        <v>13.8</v>
      </c>
      <c r="K7" s="39">
        <v>14.8</v>
      </c>
      <c r="L7" s="31">
        <v>16.899999999999999</v>
      </c>
      <c r="M7" s="39">
        <v>16.600000000000001</v>
      </c>
      <c r="N7" s="31">
        <v>16.7</v>
      </c>
      <c r="O7" s="39">
        <v>16.7</v>
      </c>
      <c r="P7" s="31">
        <v>17.2</v>
      </c>
      <c r="Q7" s="39">
        <v>16.8</v>
      </c>
      <c r="R7" s="31">
        <v>16.7</v>
      </c>
      <c r="S7" s="39">
        <v>17.100000000000001</v>
      </c>
      <c r="T7" s="39">
        <v>17.100000000000001</v>
      </c>
      <c r="U7" s="30">
        <v>16.600000000000001</v>
      </c>
      <c r="V7" s="35">
        <v>17.100000000000001</v>
      </c>
      <c r="W7" s="39">
        <v>17</v>
      </c>
      <c r="X7" s="35">
        <v>15.5</v>
      </c>
      <c r="Y7" s="35">
        <v>15.1</v>
      </c>
    </row>
    <row r="8" spans="1:25" s="21" customFormat="1" x14ac:dyDescent="0.25">
      <c r="A8" s="35" t="s">
        <v>14</v>
      </c>
      <c r="B8" s="32">
        <v>0.01</v>
      </c>
      <c r="C8" s="40">
        <v>0.01</v>
      </c>
      <c r="D8" s="32">
        <v>0.01</v>
      </c>
      <c r="E8" s="40">
        <v>0.01</v>
      </c>
      <c r="F8" s="32">
        <v>0.01</v>
      </c>
      <c r="G8" s="40">
        <v>0.01</v>
      </c>
      <c r="H8" s="32">
        <v>0.01</v>
      </c>
      <c r="I8" s="40">
        <v>0.01</v>
      </c>
      <c r="J8" s="32">
        <v>0.01</v>
      </c>
      <c r="K8" s="40">
        <v>0.01</v>
      </c>
      <c r="L8" s="32">
        <v>0.01</v>
      </c>
      <c r="M8" s="40">
        <v>0.01</v>
      </c>
      <c r="N8" s="32">
        <v>0.01</v>
      </c>
      <c r="O8" s="40">
        <v>0.01</v>
      </c>
      <c r="P8" s="32">
        <v>0.02</v>
      </c>
      <c r="Q8" s="40">
        <v>0.01</v>
      </c>
      <c r="R8" s="32">
        <v>0.01</v>
      </c>
      <c r="S8" s="40">
        <v>0.02</v>
      </c>
      <c r="T8" s="51">
        <v>0.02</v>
      </c>
      <c r="U8" s="35">
        <v>0.02</v>
      </c>
      <c r="V8" s="48">
        <v>0.02</v>
      </c>
      <c r="W8" s="48">
        <v>0.02</v>
      </c>
      <c r="X8" s="48">
        <v>0.01</v>
      </c>
      <c r="Y8" s="48">
        <v>0.01</v>
      </c>
    </row>
    <row r="9" spans="1:25" s="21" customFormat="1" x14ac:dyDescent="0.25">
      <c r="A9" s="35" t="s">
        <v>2</v>
      </c>
      <c r="B9" s="31">
        <v>74.399999999999991</v>
      </c>
      <c r="C9" s="39">
        <v>74.7</v>
      </c>
      <c r="D9" s="31">
        <v>74.8</v>
      </c>
      <c r="E9" s="39">
        <v>73.899999999999991</v>
      </c>
      <c r="F9" s="31">
        <v>73.2</v>
      </c>
      <c r="G9" s="39">
        <v>73</v>
      </c>
      <c r="H9" s="31">
        <v>72.599999999999994</v>
      </c>
      <c r="I9" s="39">
        <v>72.699999999999989</v>
      </c>
      <c r="J9" s="31">
        <v>72.900000000000006</v>
      </c>
      <c r="K9" s="39">
        <v>70.2</v>
      </c>
      <c r="L9" s="31">
        <v>67.599999999999994</v>
      </c>
      <c r="M9" s="39">
        <v>67.900000000000006</v>
      </c>
      <c r="N9" s="31">
        <v>68.5</v>
      </c>
      <c r="O9" s="39">
        <v>68.2</v>
      </c>
      <c r="P9" s="31">
        <v>67.600000000000009</v>
      </c>
      <c r="Q9" s="39">
        <v>67.8</v>
      </c>
      <c r="R9" s="31">
        <v>67.800000000000011</v>
      </c>
      <c r="S9" s="39">
        <v>67</v>
      </c>
      <c r="T9" s="46">
        <v>67.099999999999994</v>
      </c>
      <c r="U9" s="39">
        <v>68</v>
      </c>
      <c r="V9" s="49">
        <v>67.900000000000006</v>
      </c>
      <c r="W9" s="49">
        <v>67.599999999999994</v>
      </c>
      <c r="X9" s="49">
        <v>70.7</v>
      </c>
      <c r="Y9" s="49">
        <v>71.599999999999994</v>
      </c>
    </row>
    <row r="10" spans="1:25" s="21" customFormat="1" x14ac:dyDescent="0.25">
      <c r="A10" s="35" t="s">
        <v>15</v>
      </c>
      <c r="B10" s="31">
        <v>1.9</v>
      </c>
      <c r="C10" s="39">
        <v>2</v>
      </c>
      <c r="D10" s="31">
        <v>1.8</v>
      </c>
      <c r="E10" s="39">
        <v>1.8</v>
      </c>
      <c r="F10" s="31">
        <v>1.8</v>
      </c>
      <c r="G10" s="39">
        <v>1.7</v>
      </c>
      <c r="H10" s="31">
        <v>1.8</v>
      </c>
      <c r="I10" s="39">
        <v>1.9</v>
      </c>
      <c r="J10" s="31">
        <v>2</v>
      </c>
      <c r="K10" s="39">
        <v>1.8</v>
      </c>
      <c r="L10" s="31">
        <v>1.8</v>
      </c>
      <c r="M10" s="39">
        <v>1.9</v>
      </c>
      <c r="N10" s="31">
        <v>1.9</v>
      </c>
      <c r="O10" s="39">
        <v>1.8</v>
      </c>
      <c r="P10" s="31">
        <v>1.7</v>
      </c>
      <c r="Q10" s="39">
        <v>1.8</v>
      </c>
      <c r="R10" s="31">
        <v>1.8</v>
      </c>
      <c r="S10" s="39">
        <v>1.8</v>
      </c>
      <c r="T10" s="46">
        <v>1.7</v>
      </c>
      <c r="U10" s="35">
        <v>1.6</v>
      </c>
      <c r="V10" s="47">
        <v>1.7</v>
      </c>
      <c r="W10" s="47">
        <v>1.6</v>
      </c>
      <c r="X10" s="47">
        <v>1.6</v>
      </c>
      <c r="Y10" s="47">
        <v>1.6</v>
      </c>
    </row>
    <row r="11" spans="1:25" s="21" customFormat="1" x14ac:dyDescent="0.25">
      <c r="A11" s="36" t="s">
        <v>3</v>
      </c>
      <c r="B11" s="33">
        <v>10.5</v>
      </c>
      <c r="C11" s="41">
        <v>10.4</v>
      </c>
      <c r="D11" s="33">
        <v>10.6</v>
      </c>
      <c r="E11" s="41">
        <v>11.1</v>
      </c>
      <c r="F11" s="33">
        <v>11.4</v>
      </c>
      <c r="G11" s="41">
        <v>11.4</v>
      </c>
      <c r="H11" s="33">
        <v>11.5</v>
      </c>
      <c r="I11" s="41">
        <v>11.2</v>
      </c>
      <c r="J11" s="33">
        <v>11.3</v>
      </c>
      <c r="K11" s="41">
        <v>13.2</v>
      </c>
      <c r="L11" s="33">
        <v>13.7</v>
      </c>
      <c r="M11" s="41">
        <v>13.6</v>
      </c>
      <c r="N11" s="33">
        <v>12.9</v>
      </c>
      <c r="O11" s="41">
        <v>13.3</v>
      </c>
      <c r="P11" s="33">
        <v>13.5</v>
      </c>
      <c r="Q11" s="41">
        <v>13.6</v>
      </c>
      <c r="R11" s="33">
        <v>13.7</v>
      </c>
      <c r="S11" s="41">
        <v>14.1</v>
      </c>
      <c r="T11" s="52">
        <v>14.1</v>
      </c>
      <c r="U11" s="36">
        <v>13.8</v>
      </c>
      <c r="V11" s="50">
        <v>13.3</v>
      </c>
      <c r="W11" s="79">
        <v>13.8</v>
      </c>
      <c r="X11" s="79">
        <v>12.2</v>
      </c>
      <c r="Y11" s="79">
        <v>11.7</v>
      </c>
    </row>
    <row r="12" spans="1:25" s="21" customFormat="1" x14ac:dyDescent="0.25"/>
    <row r="13" spans="1:25" s="25" customFormat="1" ht="18.75" x14ac:dyDescent="0.25">
      <c r="A13" s="133" t="s">
        <v>55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</row>
  </sheetData>
  <mergeCells count="3">
    <mergeCell ref="A13:T13"/>
    <mergeCell ref="B1:Y1"/>
    <mergeCell ref="B2:Y2"/>
  </mergeCells>
  <hyperlinks>
    <hyperlink ref="A1" location="Содержание!A1" display="В содержание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Normal="100" workbookViewId="0">
      <selection activeCell="B29" sqref="B29"/>
    </sheetView>
  </sheetViews>
  <sheetFormatPr defaultRowHeight="15" x14ac:dyDescent="0.25"/>
  <sheetData>
    <row r="1" spans="1:1" x14ac:dyDescent="0.25">
      <c r="A1" s="54" t="s">
        <v>11</v>
      </c>
    </row>
    <row r="33" spans="1:20" ht="18.75" x14ac:dyDescent="0.25">
      <c r="A33" s="133" t="s">
        <v>55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</row>
  </sheetData>
  <mergeCells count="1">
    <mergeCell ref="A33:T33"/>
  </mergeCells>
  <hyperlinks>
    <hyperlink ref="A1" location="Содержание!A1" display="В содержание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" sqref="H4"/>
    </sheetView>
  </sheetViews>
  <sheetFormatPr defaultRowHeight="15" x14ac:dyDescent="0.25"/>
  <cols>
    <col min="1" max="1" width="23.7109375" style="70" customWidth="1"/>
    <col min="2" max="2" width="16.28515625" style="70" customWidth="1"/>
    <col min="3" max="3" width="12.5703125" style="70" customWidth="1"/>
    <col min="4" max="14" width="11.28515625" style="70" customWidth="1"/>
  </cols>
  <sheetData>
    <row r="1" spans="1:14" x14ac:dyDescent="0.25">
      <c r="A1" s="89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7.25" x14ac:dyDescent="0.25">
      <c r="A2" s="137" t="s">
        <v>60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</row>
    <row r="3" spans="1:14" x14ac:dyDescent="0.25">
      <c r="M3" s="139" t="s">
        <v>46</v>
      </c>
      <c r="N3" s="139"/>
    </row>
    <row r="4" spans="1:14" x14ac:dyDescent="0.25">
      <c r="A4" s="56"/>
      <c r="B4" s="57"/>
      <c r="C4" s="58" t="s">
        <v>22</v>
      </c>
      <c r="D4" s="58" t="s">
        <v>23</v>
      </c>
      <c r="E4" s="58" t="s">
        <v>24</v>
      </c>
      <c r="F4" s="58" t="s">
        <v>25</v>
      </c>
      <c r="G4" s="58" t="s">
        <v>26</v>
      </c>
      <c r="H4" s="58" t="s">
        <v>27</v>
      </c>
      <c r="I4" s="58" t="s">
        <v>28</v>
      </c>
      <c r="J4" s="58" t="s">
        <v>29</v>
      </c>
      <c r="K4" s="58" t="s">
        <v>30</v>
      </c>
      <c r="L4" s="58" t="s">
        <v>31</v>
      </c>
      <c r="M4" s="58" t="s">
        <v>32</v>
      </c>
      <c r="N4" s="58" t="s">
        <v>33</v>
      </c>
    </row>
    <row r="5" spans="1:14" x14ac:dyDescent="0.25">
      <c r="A5" s="56"/>
      <c r="B5" s="57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spans="1:14" ht="16.5" x14ac:dyDescent="0.25">
      <c r="A6" s="140" t="s">
        <v>34</v>
      </c>
      <c r="B6" s="60">
        <v>2022</v>
      </c>
      <c r="C6" s="107">
        <f t="shared" ref="C6:N7" si="0">C28+C32+C40+C44+C48+C52</f>
        <v>637729.10000000009</v>
      </c>
      <c r="D6" s="108">
        <f t="shared" ref="D6:K6" si="1">D28+D32+D40+D44+D48+D52</f>
        <v>644746.70000000019</v>
      </c>
      <c r="E6" s="108">
        <f t="shared" si="1"/>
        <v>699248.20000000007</v>
      </c>
      <c r="F6" s="108">
        <f t="shared" si="1"/>
        <v>657670.5</v>
      </c>
      <c r="G6" s="108">
        <f t="shared" si="1"/>
        <v>687810.1</v>
      </c>
      <c r="H6" s="108">
        <f t="shared" si="1"/>
        <v>729405.6</v>
      </c>
      <c r="I6" s="108">
        <f t="shared" si="1"/>
        <v>821942.2</v>
      </c>
      <c r="J6" s="108">
        <f t="shared" si="1"/>
        <v>823484.1</v>
      </c>
      <c r="K6" s="108">
        <f t="shared" si="1"/>
        <v>804755.7</v>
      </c>
      <c r="L6" s="109" t="s">
        <v>74</v>
      </c>
      <c r="M6" s="109" t="s">
        <v>75</v>
      </c>
      <c r="N6" s="110" t="s">
        <v>76</v>
      </c>
    </row>
    <row r="7" spans="1:14" s="86" customFormat="1" x14ac:dyDescent="0.25">
      <c r="A7" s="141"/>
      <c r="B7" s="60" t="s">
        <v>80</v>
      </c>
      <c r="C7" s="87">
        <f t="shared" si="0"/>
        <v>647690.9</v>
      </c>
      <c r="D7" s="61">
        <f t="shared" si="0"/>
        <v>646796.00000000012</v>
      </c>
      <c r="E7" s="61">
        <f t="shared" si="0"/>
        <v>719781.39999999991</v>
      </c>
      <c r="F7" s="61">
        <f t="shared" si="0"/>
        <v>687602.1</v>
      </c>
      <c r="G7" s="61">
        <f t="shared" si="0"/>
        <v>728146.49999999988</v>
      </c>
      <c r="H7" s="61">
        <f t="shared" si="0"/>
        <v>758839.99999999988</v>
      </c>
      <c r="I7" s="61">
        <f t="shared" si="0"/>
        <v>834062.70000000007</v>
      </c>
      <c r="J7" s="61">
        <f t="shared" si="0"/>
        <v>855807.9</v>
      </c>
      <c r="K7" s="61">
        <f t="shared" si="0"/>
        <v>846713.20000000007</v>
      </c>
      <c r="L7" s="61">
        <f t="shared" si="0"/>
        <v>794728.10000000009</v>
      </c>
      <c r="M7" s="61">
        <f t="shared" si="0"/>
        <v>711247.3</v>
      </c>
      <c r="N7" s="62">
        <f t="shared" si="0"/>
        <v>697810.3</v>
      </c>
    </row>
    <row r="8" spans="1:14" x14ac:dyDescent="0.25">
      <c r="A8" s="141"/>
      <c r="B8" s="63" t="s">
        <v>35</v>
      </c>
      <c r="C8" s="64">
        <f>C7/C6*100</f>
        <v>101.5620739276285</v>
      </c>
      <c r="D8" s="64">
        <f t="shared" ref="D8:K8" si="2">D7/D6*100</f>
        <v>100.31784575244819</v>
      </c>
      <c r="E8" s="64">
        <f t="shared" si="2"/>
        <v>102.93646805240255</v>
      </c>
      <c r="F8" s="64">
        <f t="shared" si="2"/>
        <v>104.55115441547096</v>
      </c>
      <c r="G8" s="64">
        <f t="shared" si="2"/>
        <v>105.86446753253549</v>
      </c>
      <c r="H8" s="64">
        <f t="shared" si="2"/>
        <v>104.03539539592236</v>
      </c>
      <c r="I8" s="64">
        <f t="shared" si="2"/>
        <v>101.47461707161405</v>
      </c>
      <c r="J8" s="64">
        <f t="shared" si="2"/>
        <v>103.92524882994098</v>
      </c>
      <c r="K8" s="64">
        <f t="shared" si="2"/>
        <v>105.21369404404344</v>
      </c>
      <c r="L8" s="82">
        <v>103.1</v>
      </c>
      <c r="M8" s="82">
        <v>101.5</v>
      </c>
      <c r="N8" s="83">
        <v>101.7</v>
      </c>
    </row>
    <row r="9" spans="1:14" ht="23.25" x14ac:dyDescent="0.25">
      <c r="A9" s="141"/>
      <c r="B9" s="63" t="s">
        <v>36</v>
      </c>
      <c r="C9" s="64">
        <v>94.4</v>
      </c>
      <c r="D9" s="64">
        <f>D7/C7*100</f>
        <v>99.861832241274357</v>
      </c>
      <c r="E9" s="64">
        <f t="shared" ref="E9:K9" si="3">E7/D7*100</f>
        <v>111.28414523280907</v>
      </c>
      <c r="F9" s="64">
        <f t="shared" si="3"/>
        <v>95.529295422193471</v>
      </c>
      <c r="G9" s="64">
        <f t="shared" si="3"/>
        <v>105.89649159012167</v>
      </c>
      <c r="H9" s="64">
        <f t="shared" si="3"/>
        <v>104.2152918403096</v>
      </c>
      <c r="I9" s="64">
        <f t="shared" si="3"/>
        <v>109.91285382952931</v>
      </c>
      <c r="J9" s="64">
        <f t="shared" si="3"/>
        <v>102.60714212492657</v>
      </c>
      <c r="K9" s="64">
        <f t="shared" si="3"/>
        <v>98.937296559192788</v>
      </c>
      <c r="L9" s="82">
        <v>93.9</v>
      </c>
      <c r="M9" s="82">
        <v>89.5</v>
      </c>
      <c r="N9" s="83">
        <v>98.1</v>
      </c>
    </row>
    <row r="10" spans="1:14" x14ac:dyDescent="0.25">
      <c r="A10" s="141"/>
      <c r="B10" s="60" t="s">
        <v>81</v>
      </c>
      <c r="C10" s="94">
        <f t="shared" ref="C10:E10" si="4">C30+C34+C42+C46+C50+C54</f>
        <v>648031.80000000005</v>
      </c>
      <c r="D10" s="94">
        <f t="shared" si="4"/>
        <v>722426.40000000014</v>
      </c>
      <c r="E10" s="94">
        <f t="shared" si="4"/>
        <v>770875.39999999991</v>
      </c>
      <c r="F10" s="94">
        <f t="shared" ref="F10:G10" si="5">F30+F34+F42+F46+F50+F54</f>
        <v>741390.89999999991</v>
      </c>
      <c r="G10" s="94">
        <f t="shared" si="5"/>
        <v>785588.39999999991</v>
      </c>
      <c r="H10" s="66">
        <f>H30+H34+H42+H46+H50+H54</f>
        <v>808855.60000000009</v>
      </c>
      <c r="I10" s="66"/>
      <c r="J10" s="66"/>
      <c r="K10" s="66"/>
      <c r="L10" s="66"/>
      <c r="M10" s="66"/>
      <c r="N10" s="88"/>
    </row>
    <row r="11" spans="1:14" x14ac:dyDescent="0.25">
      <c r="A11" s="141"/>
      <c r="B11" s="63" t="s">
        <v>35</v>
      </c>
      <c r="C11" s="64">
        <f t="shared" ref="C11:H11" si="6">C10/C7*100</f>
        <v>100.05263313101975</v>
      </c>
      <c r="D11" s="64">
        <f t="shared" si="6"/>
        <v>111.69308406359966</v>
      </c>
      <c r="E11" s="64">
        <f t="shared" si="6"/>
        <v>107.09854408574604</v>
      </c>
      <c r="F11" s="64">
        <f t="shared" si="6"/>
        <v>107.82266371786821</v>
      </c>
      <c r="G11" s="64">
        <f t="shared" si="6"/>
        <v>107.88878336983012</v>
      </c>
      <c r="H11" s="64">
        <f t="shared" si="6"/>
        <v>106.59106003900693</v>
      </c>
      <c r="I11" s="64"/>
      <c r="J11" s="64"/>
      <c r="K11" s="64"/>
      <c r="L11" s="82"/>
      <c r="M11" s="82"/>
      <c r="N11" s="83"/>
    </row>
    <row r="12" spans="1:14" ht="23.25" x14ac:dyDescent="0.25">
      <c r="A12" s="142"/>
      <c r="B12" s="63" t="s">
        <v>36</v>
      </c>
      <c r="C12" s="76">
        <f>C10/N7*100</f>
        <v>92.866471016549909</v>
      </c>
      <c r="D12" s="76">
        <f>D10/C10*100</f>
        <v>111.48008477361759</v>
      </c>
      <c r="E12" s="76">
        <f>E10/D10*100</f>
        <v>106.70642711838877</v>
      </c>
      <c r="F12" s="76">
        <f>F10/E10*100</f>
        <v>96.175192514899294</v>
      </c>
      <c r="G12" s="76">
        <f>G10/F10*100</f>
        <v>105.9614300634119</v>
      </c>
      <c r="H12" s="76">
        <f>H10/G10*100</f>
        <v>102.9617545269253</v>
      </c>
      <c r="I12" s="111"/>
      <c r="J12" s="111"/>
      <c r="K12" s="111"/>
      <c r="L12" s="111"/>
      <c r="M12" s="111"/>
      <c r="N12" s="112"/>
    </row>
    <row r="13" spans="1:14" ht="16.5" x14ac:dyDescent="0.25">
      <c r="A13" s="143" t="s">
        <v>37</v>
      </c>
      <c r="B13" s="106">
        <v>2022</v>
      </c>
      <c r="C13" s="87">
        <f t="shared" ref="C13:N14" si="7">C28+C36+C40+C44+C48+C52</f>
        <v>370169.59999999998</v>
      </c>
      <c r="D13" s="61">
        <f t="shared" si="7"/>
        <v>368987.10000000003</v>
      </c>
      <c r="E13" s="61">
        <f t="shared" si="7"/>
        <v>404741.6</v>
      </c>
      <c r="F13" s="61">
        <f t="shared" si="7"/>
        <v>365656.3</v>
      </c>
      <c r="G13" s="61">
        <f t="shared" si="7"/>
        <v>379445.79999999993</v>
      </c>
      <c r="H13" s="61">
        <f t="shared" si="7"/>
        <v>378688.2</v>
      </c>
      <c r="I13" s="61">
        <f t="shared" si="7"/>
        <v>399838</v>
      </c>
      <c r="J13" s="61">
        <f t="shared" si="7"/>
        <v>399709.9</v>
      </c>
      <c r="K13" s="61">
        <f t="shared" si="7"/>
        <v>388814.8</v>
      </c>
      <c r="L13" s="81" t="s">
        <v>77</v>
      </c>
      <c r="M13" s="81" t="s">
        <v>78</v>
      </c>
      <c r="N13" s="84" t="s">
        <v>79</v>
      </c>
    </row>
    <row r="14" spans="1:14" s="86" customFormat="1" x14ac:dyDescent="0.25">
      <c r="A14" s="143"/>
      <c r="B14" s="60" t="s">
        <v>80</v>
      </c>
      <c r="C14" s="87">
        <f t="shared" si="7"/>
        <v>380944.00000000006</v>
      </c>
      <c r="D14" s="61">
        <f t="shared" si="7"/>
        <v>377747.79999999993</v>
      </c>
      <c r="E14" s="61">
        <f t="shared" si="7"/>
        <v>403186.69999999995</v>
      </c>
      <c r="F14" s="61">
        <f t="shared" si="7"/>
        <v>395176.3</v>
      </c>
      <c r="G14" s="61">
        <f t="shared" si="7"/>
        <v>404384.60000000003</v>
      </c>
      <c r="H14" s="61">
        <f t="shared" si="7"/>
        <v>402268.1</v>
      </c>
      <c r="I14" s="61">
        <f t="shared" si="7"/>
        <v>406080.7</v>
      </c>
      <c r="J14" s="61">
        <f t="shared" si="7"/>
        <v>412269.80000000005</v>
      </c>
      <c r="K14" s="61">
        <f t="shared" si="7"/>
        <v>407176.10000000003</v>
      </c>
      <c r="L14" s="61">
        <f t="shared" si="7"/>
        <v>416853.9</v>
      </c>
      <c r="M14" s="61">
        <f t="shared" si="7"/>
        <v>398704.1</v>
      </c>
      <c r="N14" s="62">
        <f t="shared" si="7"/>
        <v>406219.19999999995</v>
      </c>
    </row>
    <row r="15" spans="1:14" x14ac:dyDescent="0.25">
      <c r="A15" s="143"/>
      <c r="B15" s="63" t="s">
        <v>35</v>
      </c>
      <c r="C15" s="64">
        <f>C14/C13*100</f>
        <v>102.91066581372432</v>
      </c>
      <c r="D15" s="64">
        <f t="shared" ref="D15:K15" si="8">D14/D13*100</f>
        <v>102.37425644419544</v>
      </c>
      <c r="E15" s="64">
        <f t="shared" si="8"/>
        <v>99.615828963467052</v>
      </c>
      <c r="F15" s="64">
        <f t="shared" si="8"/>
        <v>108.07315503657395</v>
      </c>
      <c r="G15" s="64">
        <f t="shared" si="8"/>
        <v>106.57242747185502</v>
      </c>
      <c r="H15" s="64">
        <f t="shared" si="8"/>
        <v>106.22673217702582</v>
      </c>
      <c r="I15" s="64">
        <f t="shared" si="8"/>
        <v>101.56130732946845</v>
      </c>
      <c r="J15" s="64">
        <f t="shared" si="8"/>
        <v>103.14225391965523</v>
      </c>
      <c r="K15" s="64">
        <f t="shared" si="8"/>
        <v>104.72237682310448</v>
      </c>
      <c r="L15" s="82">
        <v>105.5</v>
      </c>
      <c r="M15" s="82">
        <v>104.4</v>
      </c>
      <c r="N15" s="83">
        <v>104.3</v>
      </c>
    </row>
    <row r="16" spans="1:14" ht="23.25" x14ac:dyDescent="0.25">
      <c r="A16" s="143"/>
      <c r="B16" s="63" t="s">
        <v>36</v>
      </c>
      <c r="C16" s="64">
        <v>97.8</v>
      </c>
      <c r="D16" s="64">
        <f>D14/C14*100</f>
        <v>99.16097904153888</v>
      </c>
      <c r="E16" s="64">
        <f t="shared" ref="E16:K16" si="9">E14/D14*100</f>
        <v>106.73436086192957</v>
      </c>
      <c r="F16" s="64">
        <f t="shared" si="9"/>
        <v>98.013228114915506</v>
      </c>
      <c r="G16" s="64">
        <f t="shared" si="9"/>
        <v>102.33017516485681</v>
      </c>
      <c r="H16" s="64">
        <f t="shared" si="9"/>
        <v>99.476612116287299</v>
      </c>
      <c r="I16" s="64">
        <f t="shared" si="9"/>
        <v>100.94777587385131</v>
      </c>
      <c r="J16" s="64">
        <f t="shared" si="9"/>
        <v>101.52410592278827</v>
      </c>
      <c r="K16" s="64">
        <f t="shared" si="9"/>
        <v>98.764474138052321</v>
      </c>
      <c r="L16" s="64">
        <f t="shared" ref="L16" si="10">L14/K14*100</f>
        <v>102.37680944436572</v>
      </c>
      <c r="M16" s="64">
        <f t="shared" ref="M16" si="11">M14/L14*100</f>
        <v>95.646004511412741</v>
      </c>
      <c r="N16" s="65">
        <f t="shared" ref="N16" si="12">N14/M14*100</f>
        <v>101.88488154498536</v>
      </c>
    </row>
    <row r="17" spans="1:14" x14ac:dyDescent="0.25">
      <c r="A17" s="143"/>
      <c r="B17" s="60" t="s">
        <v>81</v>
      </c>
      <c r="C17" s="95">
        <f t="shared" ref="C17:E17" si="13">C30+C38+C42+C46+C50+C54</f>
        <v>387392.30000000005</v>
      </c>
      <c r="D17" s="95">
        <f t="shared" si="13"/>
        <v>399704.89999999997</v>
      </c>
      <c r="E17" s="95">
        <f t="shared" si="13"/>
        <v>413446.30000000005</v>
      </c>
      <c r="F17" s="95">
        <f t="shared" ref="F17:G17" si="14">F30+F38+F42+F46+F50+F54</f>
        <v>398193.7</v>
      </c>
      <c r="G17" s="95">
        <f t="shared" si="14"/>
        <v>423178.29999999993</v>
      </c>
      <c r="H17" s="61">
        <f>H30+H38+H42+H46+H50+H54</f>
        <v>431405.2</v>
      </c>
      <c r="I17" s="61"/>
      <c r="J17" s="61"/>
      <c r="K17" s="61"/>
      <c r="L17" s="61"/>
      <c r="M17" s="61"/>
      <c r="N17" s="62"/>
    </row>
    <row r="18" spans="1:14" x14ac:dyDescent="0.25">
      <c r="A18" s="143"/>
      <c r="B18" s="63" t="s">
        <v>35</v>
      </c>
      <c r="C18" s="64">
        <f t="shared" ref="C18" si="15">C17/C14*100</f>
        <v>101.69271598975178</v>
      </c>
      <c r="D18" s="64">
        <f>D17/D14*100</f>
        <v>105.81263477907747</v>
      </c>
      <c r="E18" s="64">
        <f>E17/E14*100</f>
        <v>102.54462758816203</v>
      </c>
      <c r="F18" s="64">
        <f>F17/F14*100</f>
        <v>100.7635579360402</v>
      </c>
      <c r="G18" s="64">
        <f>G17/G14*100</f>
        <v>104.6474816301115</v>
      </c>
      <c r="H18" s="64">
        <f>H17/H14*100</f>
        <v>107.24320422126439</v>
      </c>
      <c r="I18" s="64"/>
      <c r="J18" s="64"/>
      <c r="K18" s="64"/>
      <c r="L18" s="82"/>
      <c r="M18" s="82"/>
      <c r="N18" s="83"/>
    </row>
    <row r="19" spans="1:14" ht="23.25" x14ac:dyDescent="0.25">
      <c r="A19" s="143"/>
      <c r="B19" s="113" t="s">
        <v>36</v>
      </c>
      <c r="C19" s="64">
        <f>C17/N14*100</f>
        <v>95.365334774919575</v>
      </c>
      <c r="D19" s="64">
        <f>D17/C17*100</f>
        <v>103.17832853156862</v>
      </c>
      <c r="E19" s="64">
        <f>E17/D17*100</f>
        <v>103.4378863006183</v>
      </c>
      <c r="F19" s="64">
        <f>F17/E17*100</f>
        <v>96.310863103624328</v>
      </c>
      <c r="G19" s="64">
        <f>G17/F17*100</f>
        <v>106.27448400112807</v>
      </c>
      <c r="H19" s="64">
        <f>H17/G17*100</f>
        <v>101.94407416448341</v>
      </c>
      <c r="I19" s="64"/>
      <c r="J19" s="64"/>
      <c r="K19" s="64"/>
      <c r="L19" s="64"/>
      <c r="M19" s="64"/>
      <c r="N19" s="65"/>
    </row>
    <row r="20" spans="1:14" ht="16.5" x14ac:dyDescent="0.25">
      <c r="A20" s="144" t="s">
        <v>38</v>
      </c>
      <c r="B20" s="60">
        <v>2022</v>
      </c>
      <c r="C20" s="108">
        <f t="shared" ref="C20:K20" si="16">C28+C36+C40+C44+C48</f>
        <v>265871.2</v>
      </c>
      <c r="D20" s="108">
        <f t="shared" si="16"/>
        <v>275226.30000000005</v>
      </c>
      <c r="E20" s="108">
        <f t="shared" si="16"/>
        <v>303523.59999999998</v>
      </c>
      <c r="F20" s="108">
        <f t="shared" si="16"/>
        <v>279056.3</v>
      </c>
      <c r="G20" s="108">
        <f t="shared" si="16"/>
        <v>292913.19999999995</v>
      </c>
      <c r="H20" s="108">
        <f t="shared" si="16"/>
        <v>296336.3</v>
      </c>
      <c r="I20" s="108">
        <f t="shared" si="16"/>
        <v>318749.2</v>
      </c>
      <c r="J20" s="108">
        <f t="shared" si="16"/>
        <v>318840.5</v>
      </c>
      <c r="K20" s="108">
        <f t="shared" si="16"/>
        <v>310561.39999999997</v>
      </c>
      <c r="L20" s="109" t="s">
        <v>82</v>
      </c>
      <c r="M20" s="109" t="s">
        <v>83</v>
      </c>
      <c r="N20" s="110" t="s">
        <v>84</v>
      </c>
    </row>
    <row r="21" spans="1:14" s="86" customFormat="1" x14ac:dyDescent="0.25">
      <c r="A21" s="145"/>
      <c r="B21" s="60" t="s">
        <v>80</v>
      </c>
      <c r="C21" s="61">
        <f t="shared" ref="C21:N21" si="17">C29+C37+C41+C45+C49</f>
        <v>278780.00000000006</v>
      </c>
      <c r="D21" s="61">
        <f t="shared" si="17"/>
        <v>287453.89999999997</v>
      </c>
      <c r="E21" s="61">
        <f t="shared" si="17"/>
        <v>309903.09999999998</v>
      </c>
      <c r="F21" s="61">
        <f t="shared" si="17"/>
        <v>309628.09999999998</v>
      </c>
      <c r="G21" s="61">
        <f t="shared" si="17"/>
        <v>322266.90000000002</v>
      </c>
      <c r="H21" s="61">
        <f t="shared" si="17"/>
        <v>324316.99999999994</v>
      </c>
      <c r="I21" s="61">
        <f t="shared" si="17"/>
        <v>326411.90000000002</v>
      </c>
      <c r="J21" s="61">
        <f t="shared" si="17"/>
        <v>328839.90000000002</v>
      </c>
      <c r="K21" s="61">
        <f t="shared" si="17"/>
        <v>326133.30000000005</v>
      </c>
      <c r="L21" s="61">
        <f t="shared" si="17"/>
        <v>326483.5</v>
      </c>
      <c r="M21" s="61">
        <f t="shared" si="17"/>
        <v>307674.3</v>
      </c>
      <c r="N21" s="62">
        <f t="shared" si="17"/>
        <v>303377.39999999997</v>
      </c>
    </row>
    <row r="22" spans="1:14" x14ac:dyDescent="0.25">
      <c r="A22" s="145"/>
      <c r="B22" s="63" t="s">
        <v>35</v>
      </c>
      <c r="C22" s="64">
        <f>C21/C20*100</f>
        <v>104.85528331011409</v>
      </c>
      <c r="D22" s="64">
        <f t="shared" ref="D22:K22" si="18">D21/D20*100</f>
        <v>104.44274402555276</v>
      </c>
      <c r="E22" s="64">
        <f t="shared" si="18"/>
        <v>102.10181349983989</v>
      </c>
      <c r="F22" s="64">
        <f t="shared" si="18"/>
        <v>110.95542369048826</v>
      </c>
      <c r="G22" s="64">
        <f t="shared" si="18"/>
        <v>110.02129641136011</v>
      </c>
      <c r="H22" s="64">
        <f t="shared" si="18"/>
        <v>109.44221143342882</v>
      </c>
      <c r="I22" s="64">
        <f t="shared" si="18"/>
        <v>102.4039903472699</v>
      </c>
      <c r="J22" s="64">
        <f t="shared" si="18"/>
        <v>103.13617623858953</v>
      </c>
      <c r="K22" s="64">
        <f t="shared" si="18"/>
        <v>105.01411315121585</v>
      </c>
      <c r="L22" s="82">
        <v>105.5</v>
      </c>
      <c r="M22" s="82">
        <v>105.7</v>
      </c>
      <c r="N22" s="83">
        <v>105.3</v>
      </c>
    </row>
    <row r="23" spans="1:14" ht="23.25" x14ac:dyDescent="0.25">
      <c r="A23" s="145"/>
      <c r="B23" s="63" t="s">
        <v>36</v>
      </c>
      <c r="C23" s="64">
        <v>96.8</v>
      </c>
      <c r="D23" s="64">
        <f>D21/C21*100</f>
        <v>103.11137814764326</v>
      </c>
      <c r="E23" s="64">
        <f t="shared" ref="E23:K23" si="19">E21/D21*100</f>
        <v>107.80966965485597</v>
      </c>
      <c r="F23" s="64">
        <f t="shared" si="19"/>
        <v>99.911262584982211</v>
      </c>
      <c r="G23" s="64">
        <f t="shared" si="19"/>
        <v>104.08192925642086</v>
      </c>
      <c r="H23" s="64">
        <f t="shared" si="19"/>
        <v>100.63614972558457</v>
      </c>
      <c r="I23" s="64">
        <f t="shared" si="19"/>
        <v>100.64594208752551</v>
      </c>
      <c r="J23" s="64">
        <f t="shared" si="19"/>
        <v>100.74384542965498</v>
      </c>
      <c r="K23" s="64">
        <f t="shared" si="19"/>
        <v>99.176924698006545</v>
      </c>
      <c r="L23" s="82">
        <v>100.1</v>
      </c>
      <c r="M23" s="82">
        <v>94.2</v>
      </c>
      <c r="N23" s="83">
        <v>98.6</v>
      </c>
    </row>
    <row r="24" spans="1:14" x14ac:dyDescent="0.25">
      <c r="A24" s="145"/>
      <c r="B24" s="60" t="s">
        <v>81</v>
      </c>
      <c r="C24" s="95">
        <f t="shared" ref="C24" si="20">C30+C38+C42+C46+C50</f>
        <v>282135.40000000002</v>
      </c>
      <c r="D24" s="95">
        <f>D30+D38+D42+D46+D50</f>
        <v>303429.09999999998</v>
      </c>
      <c r="E24" s="95">
        <f>E30+E38+E42+E46+E50</f>
        <v>317767.2</v>
      </c>
      <c r="F24" s="95">
        <f>F30+F38+F42+F46+F50</f>
        <v>314429.5</v>
      </c>
      <c r="G24" s="95">
        <f>G30+G38+G42+G46+G50</f>
        <v>340105.79999999993</v>
      </c>
      <c r="H24" s="61">
        <f>H30+H38+H42+H46+H50</f>
        <v>353087</v>
      </c>
      <c r="I24" s="61"/>
      <c r="J24" s="61"/>
      <c r="K24" s="61"/>
      <c r="L24" s="61"/>
      <c r="M24" s="61"/>
      <c r="N24" s="62"/>
    </row>
    <row r="25" spans="1:14" x14ac:dyDescent="0.25">
      <c r="A25" s="145"/>
      <c r="B25" s="63" t="s">
        <v>35</v>
      </c>
      <c r="C25" s="64">
        <f t="shared" ref="C25" si="21">C24/C21*100</f>
        <v>101.20360140612668</v>
      </c>
      <c r="D25" s="64">
        <f>D24/D21*100</f>
        <v>105.55748243457472</v>
      </c>
      <c r="E25" s="64">
        <f>E24/E21*100</f>
        <v>102.53759965615059</v>
      </c>
      <c r="F25" s="64">
        <f>F24/F21*100</f>
        <v>101.55069904830989</v>
      </c>
      <c r="G25" s="64">
        <f>G24/G21*100</f>
        <v>105.53544282704799</v>
      </c>
      <c r="H25" s="64">
        <f>H24/H21*100</f>
        <v>108.87095033562844</v>
      </c>
      <c r="I25" s="64"/>
      <c r="J25" s="64"/>
      <c r="K25" s="64"/>
      <c r="L25" s="64"/>
      <c r="M25" s="64"/>
      <c r="N25" s="65"/>
    </row>
    <row r="26" spans="1:14" ht="23.25" x14ac:dyDescent="0.25">
      <c r="A26" s="146"/>
      <c r="B26" s="63" t="s">
        <v>36</v>
      </c>
      <c r="C26" s="92">
        <f>C24/N21*100</f>
        <v>92.998160047518382</v>
      </c>
      <c r="D26" s="76">
        <f>D24/C24*100</f>
        <v>107.54733365610977</v>
      </c>
      <c r="E26" s="76">
        <f>E24/D24*100</f>
        <v>104.72535429199112</v>
      </c>
      <c r="F26" s="76">
        <f>F24/E24*100</f>
        <v>98.949639862138056</v>
      </c>
      <c r="G26" s="76">
        <f>G24/F24*100</f>
        <v>108.16599587506894</v>
      </c>
      <c r="H26" s="76">
        <f>H24/G24*100</f>
        <v>103.81681229782029</v>
      </c>
      <c r="I26" s="76"/>
      <c r="J26" s="76"/>
      <c r="K26" s="76"/>
      <c r="L26" s="76"/>
      <c r="M26" s="76"/>
      <c r="N26" s="80"/>
    </row>
    <row r="27" spans="1:14" x14ac:dyDescent="0.25">
      <c r="A27" s="67" t="s">
        <v>1</v>
      </c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</row>
    <row r="28" spans="1:14" ht="16.5" x14ac:dyDescent="0.25">
      <c r="A28" s="70" t="s">
        <v>4</v>
      </c>
      <c r="B28" s="57">
        <v>2022</v>
      </c>
      <c r="C28" s="71">
        <v>104219.9</v>
      </c>
      <c r="D28" s="71">
        <v>97206.1</v>
      </c>
      <c r="E28" s="71">
        <v>106793.9</v>
      </c>
      <c r="F28" s="71">
        <v>102497.8</v>
      </c>
      <c r="G28" s="71">
        <v>104740</v>
      </c>
      <c r="H28" s="71">
        <v>100154.9</v>
      </c>
      <c r="I28" s="71">
        <v>102184</v>
      </c>
      <c r="J28" s="71">
        <v>103793.9</v>
      </c>
      <c r="K28" s="71">
        <v>100957.7</v>
      </c>
      <c r="L28" s="85" t="s">
        <v>61</v>
      </c>
      <c r="M28" s="85" t="s">
        <v>62</v>
      </c>
      <c r="N28" s="85" t="s">
        <v>63</v>
      </c>
    </row>
    <row r="29" spans="1:14" x14ac:dyDescent="0.25">
      <c r="A29" s="70" t="s">
        <v>39</v>
      </c>
      <c r="B29" s="57" t="s">
        <v>72</v>
      </c>
      <c r="C29" s="71">
        <v>99413.9</v>
      </c>
      <c r="D29" s="71">
        <v>97521</v>
      </c>
      <c r="E29" s="71">
        <v>109358</v>
      </c>
      <c r="F29" s="71">
        <v>105806.7</v>
      </c>
      <c r="G29" s="71">
        <v>106950.3</v>
      </c>
      <c r="H29" s="71">
        <v>101621.2</v>
      </c>
      <c r="I29" s="71">
        <v>103337</v>
      </c>
      <c r="J29" s="71">
        <v>103950.39999999999</v>
      </c>
      <c r="K29" s="71">
        <v>101166.8</v>
      </c>
      <c r="L29" s="71">
        <v>103531.1</v>
      </c>
      <c r="M29" s="85">
        <v>101714.3</v>
      </c>
      <c r="N29" s="85">
        <v>100895.8</v>
      </c>
    </row>
    <row r="30" spans="1:14" x14ac:dyDescent="0.25">
      <c r="B30" s="57" t="s">
        <v>73</v>
      </c>
      <c r="C30" s="71">
        <v>94999.5</v>
      </c>
      <c r="D30" s="71">
        <v>96060.3</v>
      </c>
      <c r="E30" s="71">
        <v>105504</v>
      </c>
      <c r="F30" s="71">
        <v>101961.2</v>
      </c>
      <c r="G30" s="71">
        <v>104543.6</v>
      </c>
      <c r="H30" s="71">
        <v>98484.800000000003</v>
      </c>
      <c r="I30" s="71"/>
      <c r="J30" s="71"/>
      <c r="K30" s="71"/>
      <c r="L30" s="71"/>
      <c r="M30" s="85"/>
      <c r="N30" s="85"/>
    </row>
    <row r="31" spans="1:14" x14ac:dyDescent="0.25">
      <c r="B31" s="57"/>
      <c r="C31" s="71"/>
      <c r="D31" s="71"/>
      <c r="E31" s="71"/>
      <c r="F31" s="71"/>
      <c r="G31" s="71"/>
      <c r="H31" s="71"/>
      <c r="I31" s="71"/>
      <c r="J31" s="71"/>
      <c r="K31" s="71"/>
      <c r="L31" s="85"/>
      <c r="M31" s="85"/>
      <c r="N31" s="85"/>
    </row>
    <row r="32" spans="1:14" ht="16.5" x14ac:dyDescent="0.25">
      <c r="A32" s="70" t="s">
        <v>40</v>
      </c>
      <c r="B32" s="57">
        <v>2022</v>
      </c>
      <c r="C32" s="71">
        <v>425508.7</v>
      </c>
      <c r="D32" s="71">
        <v>449657.3</v>
      </c>
      <c r="E32" s="71">
        <v>487367.5</v>
      </c>
      <c r="F32" s="71">
        <v>462965.2</v>
      </c>
      <c r="G32" s="71">
        <v>481763.5</v>
      </c>
      <c r="H32" s="71">
        <v>528461.1</v>
      </c>
      <c r="I32" s="71">
        <v>617849.9</v>
      </c>
      <c r="J32" s="71">
        <v>617166.69999999995</v>
      </c>
      <c r="K32" s="71">
        <v>606663.5</v>
      </c>
      <c r="L32" s="85" t="s">
        <v>96</v>
      </c>
      <c r="M32" s="85" t="s">
        <v>97</v>
      </c>
      <c r="N32" s="85" t="s">
        <v>98</v>
      </c>
    </row>
    <row r="33" spans="1:14" x14ac:dyDescent="0.25">
      <c r="B33" s="57" t="s">
        <v>72</v>
      </c>
      <c r="C33" s="71">
        <v>441702.40000000002</v>
      </c>
      <c r="D33" s="71">
        <v>455398.3</v>
      </c>
      <c r="E33" s="71">
        <v>512249.5</v>
      </c>
      <c r="F33" s="71">
        <v>489256.4</v>
      </c>
      <c r="G33" s="71">
        <v>523029.8</v>
      </c>
      <c r="H33" s="71">
        <v>560867.5</v>
      </c>
      <c r="I33" s="71">
        <v>632465.6</v>
      </c>
      <c r="J33" s="71">
        <v>648156.30000000005</v>
      </c>
      <c r="K33" s="71">
        <v>646259.69999999995</v>
      </c>
      <c r="L33" s="85">
        <v>584498.30000000005</v>
      </c>
      <c r="M33" s="85">
        <v>507517.6</v>
      </c>
      <c r="N33" s="85">
        <v>489811.8</v>
      </c>
    </row>
    <row r="34" spans="1:14" x14ac:dyDescent="0.25">
      <c r="B34" s="57" t="s">
        <v>73</v>
      </c>
      <c r="C34" s="85">
        <v>443611.3</v>
      </c>
      <c r="D34" s="85">
        <v>525585.30000000005</v>
      </c>
      <c r="E34" s="85">
        <v>564506.1</v>
      </c>
      <c r="F34" s="85">
        <v>548020</v>
      </c>
      <c r="G34" s="71">
        <v>582655.6</v>
      </c>
      <c r="H34" s="72">
        <v>614865.6</v>
      </c>
      <c r="I34" s="71"/>
      <c r="J34" s="71"/>
      <c r="K34" s="71"/>
      <c r="L34" s="85"/>
      <c r="M34" s="85"/>
      <c r="N34" s="85"/>
    </row>
    <row r="35" spans="1:14" x14ac:dyDescent="0.25">
      <c r="A35" s="73" t="s">
        <v>41</v>
      </c>
      <c r="B35" s="57"/>
      <c r="C35" s="72"/>
      <c r="D35" s="72"/>
      <c r="E35" s="72"/>
      <c r="F35" s="72"/>
      <c r="G35" s="72"/>
      <c r="H35" s="72"/>
      <c r="I35" s="71"/>
      <c r="J35" s="71"/>
      <c r="K35" s="71"/>
      <c r="L35" s="85"/>
      <c r="M35" s="85" t="s">
        <v>42</v>
      </c>
      <c r="N35" s="85"/>
    </row>
    <row r="36" spans="1:14" ht="16.5" x14ac:dyDescent="0.25">
      <c r="A36" s="73" t="s">
        <v>43</v>
      </c>
      <c r="B36" s="57">
        <v>2022</v>
      </c>
      <c r="C36" s="71">
        <v>157949.20000000001</v>
      </c>
      <c r="D36" s="71">
        <v>173897.7</v>
      </c>
      <c r="E36" s="71">
        <v>192860.9</v>
      </c>
      <c r="F36" s="71">
        <v>170951</v>
      </c>
      <c r="G36" s="71">
        <v>173399.2</v>
      </c>
      <c r="H36" s="71">
        <v>177743.7</v>
      </c>
      <c r="I36" s="71">
        <v>195745.7</v>
      </c>
      <c r="J36" s="71">
        <v>193392.5</v>
      </c>
      <c r="K36" s="71">
        <v>190722.6</v>
      </c>
      <c r="L36" s="85" t="s">
        <v>93</v>
      </c>
      <c r="M36" s="85" t="s">
        <v>94</v>
      </c>
      <c r="N36" s="85" t="s">
        <v>95</v>
      </c>
    </row>
    <row r="37" spans="1:14" x14ac:dyDescent="0.25">
      <c r="B37" s="57" t="s">
        <v>72</v>
      </c>
      <c r="C37" s="71">
        <v>174955.5</v>
      </c>
      <c r="D37" s="71">
        <v>186350.1</v>
      </c>
      <c r="E37" s="71">
        <v>195654.8</v>
      </c>
      <c r="F37" s="71">
        <v>196830.6</v>
      </c>
      <c r="G37" s="71">
        <v>199267.9</v>
      </c>
      <c r="H37" s="71">
        <v>204295.6</v>
      </c>
      <c r="I37" s="71">
        <v>204483.6</v>
      </c>
      <c r="J37" s="71">
        <v>204618.2</v>
      </c>
      <c r="K37" s="71">
        <v>206722.6</v>
      </c>
      <c r="L37" s="85">
        <v>206624.1</v>
      </c>
      <c r="M37" s="85">
        <v>194974.4</v>
      </c>
      <c r="N37" s="85">
        <v>198220.7</v>
      </c>
    </row>
    <row r="38" spans="1:14" x14ac:dyDescent="0.25">
      <c r="B38" s="57" t="s">
        <v>73</v>
      </c>
      <c r="C38" s="85">
        <v>182971.8</v>
      </c>
      <c r="D38" s="85">
        <v>202863.8</v>
      </c>
      <c r="E38" s="85">
        <v>207077</v>
      </c>
      <c r="F38" s="85">
        <v>204822.8</v>
      </c>
      <c r="G38" s="71">
        <v>220245.5</v>
      </c>
      <c r="H38" s="71">
        <v>237415.2</v>
      </c>
      <c r="I38" s="71"/>
      <c r="J38" s="71"/>
      <c r="K38" s="71"/>
      <c r="L38" s="85"/>
      <c r="M38" s="85"/>
      <c r="N38" s="85"/>
    </row>
    <row r="39" spans="1:14" x14ac:dyDescent="0.25">
      <c r="B39" s="57"/>
      <c r="C39" s="71"/>
      <c r="D39" s="71"/>
      <c r="E39" s="71"/>
      <c r="F39" s="71"/>
      <c r="G39" s="71"/>
      <c r="H39" s="71"/>
      <c r="I39" s="71"/>
      <c r="J39" s="71"/>
      <c r="K39" s="71"/>
      <c r="L39" s="85"/>
      <c r="M39" s="85"/>
      <c r="N39" s="85"/>
    </row>
    <row r="40" spans="1:14" ht="16.5" x14ac:dyDescent="0.25">
      <c r="A40" s="70" t="s">
        <v>44</v>
      </c>
      <c r="B40" s="57">
        <v>2022</v>
      </c>
      <c r="C40" s="71">
        <v>1581.4</v>
      </c>
      <c r="D40" s="71">
        <v>2031.3</v>
      </c>
      <c r="E40" s="71">
        <v>1662.5</v>
      </c>
      <c r="F40" s="71">
        <v>1857.4</v>
      </c>
      <c r="G40" s="71">
        <v>2549.8000000000002</v>
      </c>
      <c r="H40" s="71">
        <v>2209.1</v>
      </c>
      <c r="I40" s="71">
        <v>3043.2</v>
      </c>
      <c r="J40" s="71">
        <v>3073</v>
      </c>
      <c r="K40" s="71">
        <v>1922.1</v>
      </c>
      <c r="L40" s="85" t="s">
        <v>90</v>
      </c>
      <c r="M40" s="85" t="s">
        <v>91</v>
      </c>
      <c r="N40" s="85" t="s">
        <v>92</v>
      </c>
    </row>
    <row r="41" spans="1:14" s="86" customFormat="1" x14ac:dyDescent="0.25">
      <c r="A41" s="70"/>
      <c r="B41" s="96" t="s">
        <v>72</v>
      </c>
      <c r="C41" s="71">
        <v>2718.5</v>
      </c>
      <c r="D41" s="71">
        <v>2205.3000000000002</v>
      </c>
      <c r="E41" s="71">
        <v>2783.7</v>
      </c>
      <c r="F41" s="71">
        <v>2733.5</v>
      </c>
      <c r="G41" s="71">
        <v>3051.2</v>
      </c>
      <c r="H41" s="71">
        <v>2996.6</v>
      </c>
      <c r="I41" s="71">
        <v>2614.4</v>
      </c>
      <c r="J41" s="71">
        <v>2722.4</v>
      </c>
      <c r="K41" s="71">
        <v>3042.4</v>
      </c>
      <c r="L41" s="71">
        <v>2569.4</v>
      </c>
      <c r="M41" s="71">
        <v>3226.7</v>
      </c>
      <c r="N41" s="71">
        <v>2551.8000000000002</v>
      </c>
    </row>
    <row r="42" spans="1:14" x14ac:dyDescent="0.25">
      <c r="B42" s="57" t="s">
        <v>73</v>
      </c>
      <c r="C42" s="93">
        <v>2429.1999999999998</v>
      </c>
      <c r="D42" s="93">
        <v>2994</v>
      </c>
      <c r="E42" s="93">
        <v>3004.7</v>
      </c>
      <c r="F42" s="93">
        <v>3193.5</v>
      </c>
      <c r="G42" s="93">
        <v>3332.6</v>
      </c>
      <c r="H42" s="71">
        <v>2366.3000000000002</v>
      </c>
      <c r="I42" s="71"/>
      <c r="J42" s="71"/>
      <c r="K42" s="71"/>
      <c r="L42" s="85"/>
      <c r="M42" s="85"/>
      <c r="N42" s="85"/>
    </row>
    <row r="43" spans="1:14" x14ac:dyDescent="0.25">
      <c r="B43" s="57"/>
      <c r="C43" s="71"/>
      <c r="D43" s="71"/>
      <c r="E43" s="71"/>
      <c r="F43" s="71"/>
      <c r="G43" s="71" t="s">
        <v>56</v>
      </c>
      <c r="H43" s="71"/>
      <c r="I43" s="71"/>
      <c r="J43" s="71"/>
      <c r="K43" s="71"/>
      <c r="L43" s="85"/>
      <c r="M43" s="85"/>
      <c r="N43" s="85"/>
    </row>
    <row r="44" spans="1:14" ht="16.5" x14ac:dyDescent="0.25">
      <c r="A44" s="70" t="s">
        <v>68</v>
      </c>
      <c r="B44" s="57">
        <v>2022</v>
      </c>
      <c r="C44" s="72">
        <v>2005.4</v>
      </c>
      <c r="D44" s="71">
        <v>1993.4</v>
      </c>
      <c r="E44" s="71">
        <v>2172.5</v>
      </c>
      <c r="F44" s="71">
        <v>3720</v>
      </c>
      <c r="G44" s="71">
        <v>12192.6</v>
      </c>
      <c r="H44" s="71">
        <v>16193.7</v>
      </c>
      <c r="I44" s="71">
        <v>17738.2</v>
      </c>
      <c r="J44" s="71">
        <v>18538</v>
      </c>
      <c r="K44" s="71">
        <v>16916.599999999999</v>
      </c>
      <c r="L44" s="85" t="s">
        <v>87</v>
      </c>
      <c r="M44" s="85" t="s">
        <v>88</v>
      </c>
      <c r="N44" s="85" t="s">
        <v>89</v>
      </c>
    </row>
    <row r="45" spans="1:14" x14ac:dyDescent="0.25">
      <c r="B45" s="96" t="s">
        <v>72</v>
      </c>
      <c r="C45" s="71">
        <v>1660.2</v>
      </c>
      <c r="D45" s="71">
        <v>1343.3</v>
      </c>
      <c r="E45" s="71">
        <v>2069</v>
      </c>
      <c r="F45" s="71">
        <v>4221.5</v>
      </c>
      <c r="G45" s="71">
        <v>12962</v>
      </c>
      <c r="H45" s="71">
        <v>15367.6</v>
      </c>
      <c r="I45" s="71">
        <v>15936.9</v>
      </c>
      <c r="J45" s="71">
        <v>17506.2</v>
      </c>
      <c r="K45" s="71">
        <v>15160.8</v>
      </c>
      <c r="L45" s="71">
        <v>13717.8</v>
      </c>
      <c r="M45" s="71">
        <v>7716.1</v>
      </c>
      <c r="N45" s="71">
        <v>1660</v>
      </c>
    </row>
    <row r="46" spans="1:14" x14ac:dyDescent="0.25">
      <c r="B46" s="57" t="s">
        <v>73</v>
      </c>
      <c r="C46" s="71">
        <v>1703.5</v>
      </c>
      <c r="D46" s="71">
        <v>1476.9</v>
      </c>
      <c r="E46" s="71">
        <v>2144.1</v>
      </c>
      <c r="F46" s="71">
        <v>4414.8999999999996</v>
      </c>
      <c r="G46" s="71">
        <v>11945.599999999999</v>
      </c>
      <c r="H46" s="71">
        <v>14782.3</v>
      </c>
      <c r="I46" s="71"/>
      <c r="J46" s="71"/>
      <c r="K46" s="71"/>
      <c r="L46" s="71"/>
      <c r="M46" s="71"/>
      <c r="N46" s="71"/>
    </row>
    <row r="47" spans="1:14" x14ac:dyDescent="0.25">
      <c r="B47" s="57"/>
      <c r="C47" s="71"/>
      <c r="D47" s="71"/>
      <c r="E47" s="71"/>
      <c r="F47" s="71"/>
      <c r="G47" s="71"/>
      <c r="H47" s="71"/>
      <c r="I47" s="71"/>
      <c r="J47" s="71"/>
      <c r="K47" s="71"/>
      <c r="L47" s="85"/>
      <c r="M47" s="85"/>
      <c r="N47" s="85"/>
    </row>
    <row r="48" spans="1:14" ht="16.5" x14ac:dyDescent="0.25">
      <c r="A48" s="70" t="s">
        <v>69</v>
      </c>
      <c r="B48" s="57">
        <v>2022</v>
      </c>
      <c r="C48" s="71">
        <v>115.3</v>
      </c>
      <c r="D48" s="71">
        <v>97.8</v>
      </c>
      <c r="E48" s="71">
        <v>33.799999999999997</v>
      </c>
      <c r="F48" s="71">
        <v>30.1</v>
      </c>
      <c r="G48" s="71">
        <v>31.6</v>
      </c>
      <c r="H48" s="71">
        <v>34.9</v>
      </c>
      <c r="I48" s="71">
        <v>38.1</v>
      </c>
      <c r="J48" s="71">
        <v>43.1</v>
      </c>
      <c r="K48" s="71">
        <v>42.4</v>
      </c>
      <c r="L48" s="85" t="s">
        <v>64</v>
      </c>
      <c r="M48" s="85" t="s">
        <v>65</v>
      </c>
      <c r="N48" s="85" t="s">
        <v>66</v>
      </c>
    </row>
    <row r="49" spans="1:14" x14ac:dyDescent="0.25">
      <c r="A49" s="70" t="s">
        <v>45</v>
      </c>
      <c r="B49" s="57" t="s">
        <v>72</v>
      </c>
      <c r="C49" s="71">
        <v>31.9</v>
      </c>
      <c r="D49" s="71">
        <v>34.200000000000003</v>
      </c>
      <c r="E49" s="71">
        <v>37.6</v>
      </c>
      <c r="F49" s="71">
        <v>35.799999999999997</v>
      </c>
      <c r="G49" s="71">
        <v>35.5</v>
      </c>
      <c r="H49" s="71">
        <v>36</v>
      </c>
      <c r="I49" s="71">
        <v>40</v>
      </c>
      <c r="J49" s="71">
        <v>42.7</v>
      </c>
      <c r="K49" s="71">
        <v>40.700000000000003</v>
      </c>
      <c r="L49" s="71">
        <v>41.1</v>
      </c>
      <c r="M49" s="71">
        <v>42.8</v>
      </c>
      <c r="N49" s="71">
        <v>49.1</v>
      </c>
    </row>
    <row r="50" spans="1:14" x14ac:dyDescent="0.25">
      <c r="B50" s="57" t="s">
        <v>73</v>
      </c>
      <c r="C50" s="71">
        <v>31.4</v>
      </c>
      <c r="D50" s="71">
        <v>34.1</v>
      </c>
      <c r="E50" s="71">
        <v>37.4</v>
      </c>
      <c r="F50" s="71">
        <v>37.1</v>
      </c>
      <c r="G50" s="93">
        <v>38.5</v>
      </c>
      <c r="H50" s="71">
        <v>38.4</v>
      </c>
      <c r="I50" s="71"/>
      <c r="J50" s="71"/>
      <c r="K50" s="71"/>
      <c r="L50" s="71"/>
      <c r="M50" s="71"/>
      <c r="N50" s="71"/>
    </row>
    <row r="51" spans="1:14" x14ac:dyDescent="0.25">
      <c r="B51" s="57"/>
      <c r="C51" s="72"/>
      <c r="D51" s="72"/>
      <c r="E51" s="72"/>
      <c r="F51" s="72"/>
      <c r="G51" s="72"/>
      <c r="H51" s="72"/>
      <c r="I51" s="72"/>
      <c r="J51" s="71"/>
      <c r="K51" s="71"/>
      <c r="L51" s="85"/>
      <c r="M51" s="85"/>
      <c r="N51" s="85"/>
    </row>
    <row r="52" spans="1:14" ht="16.5" x14ac:dyDescent="0.25">
      <c r="A52" s="70" t="s">
        <v>3</v>
      </c>
      <c r="B52" s="57">
        <v>2022</v>
      </c>
      <c r="C52" s="71">
        <v>104298.4</v>
      </c>
      <c r="D52" s="71">
        <v>93760.8</v>
      </c>
      <c r="E52" s="71">
        <v>101218</v>
      </c>
      <c r="F52" s="71">
        <v>86600</v>
      </c>
      <c r="G52" s="71">
        <v>86532.6</v>
      </c>
      <c r="H52" s="71">
        <v>82351.900000000009</v>
      </c>
      <c r="I52" s="71">
        <v>81088.799999999988</v>
      </c>
      <c r="J52" s="71">
        <v>80869.400000000009</v>
      </c>
      <c r="K52" s="71">
        <v>78253.400000000009</v>
      </c>
      <c r="L52" s="85" t="s">
        <v>85</v>
      </c>
      <c r="M52" s="85" t="s">
        <v>86</v>
      </c>
      <c r="N52" s="85" t="s">
        <v>100</v>
      </c>
    </row>
    <row r="53" spans="1:14" x14ac:dyDescent="0.25">
      <c r="B53" s="57" t="s">
        <v>72</v>
      </c>
      <c r="C53" s="71">
        <v>102164</v>
      </c>
      <c r="D53" s="71">
        <v>90293.9</v>
      </c>
      <c r="E53" s="71">
        <v>93283.6</v>
      </c>
      <c r="F53" s="71">
        <v>85548.2</v>
      </c>
      <c r="G53" s="71">
        <v>82117.7</v>
      </c>
      <c r="H53" s="71">
        <v>77951.100000000006</v>
      </c>
      <c r="I53" s="71">
        <v>79668.800000000003</v>
      </c>
      <c r="J53" s="71">
        <v>83429.899999999994</v>
      </c>
      <c r="K53" s="71">
        <v>81042.8</v>
      </c>
      <c r="L53" s="85">
        <v>90370.4</v>
      </c>
      <c r="M53" s="85">
        <v>91029.8</v>
      </c>
      <c r="N53" s="85">
        <v>102841.8</v>
      </c>
    </row>
    <row r="54" spans="1:14" x14ac:dyDescent="0.25">
      <c r="A54" s="59"/>
      <c r="B54" s="57" t="s">
        <v>73</v>
      </c>
      <c r="C54" s="71">
        <v>105256.9</v>
      </c>
      <c r="D54" s="71">
        <v>96275.8</v>
      </c>
      <c r="E54" s="71">
        <v>95679.1</v>
      </c>
      <c r="F54" s="71">
        <v>83764.2</v>
      </c>
      <c r="G54" s="71">
        <v>83072.5</v>
      </c>
      <c r="H54" s="71">
        <v>78318.2</v>
      </c>
      <c r="I54" s="71"/>
      <c r="J54" s="71"/>
      <c r="K54" s="71"/>
      <c r="L54" s="85"/>
      <c r="M54" s="85"/>
      <c r="N54" s="85"/>
    </row>
    <row r="55" spans="1:14" x14ac:dyDescent="0.25">
      <c r="A55" s="59"/>
      <c r="B55" s="59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 ht="15" customHeight="1" x14ac:dyDescent="0.25">
      <c r="A56" s="147" t="s">
        <v>99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</row>
    <row r="57" spans="1:14" x14ac:dyDescent="0.25">
      <c r="A57" s="136" t="s">
        <v>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</row>
    <row r="58" spans="1:14" x14ac:dyDescent="0.25">
      <c r="A58" s="136" t="s">
        <v>71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</row>
    <row r="59" spans="1:14" x14ac:dyDescent="0.25">
      <c r="A59" s="75" t="s">
        <v>70</v>
      </c>
      <c r="B59" s="75"/>
      <c r="C59" s="91"/>
      <c r="D59" s="75"/>
      <c r="E59" s="75"/>
      <c r="F59" s="75"/>
      <c r="G59" s="75"/>
      <c r="H59" s="75"/>
      <c r="I59" s="75"/>
      <c r="J59" s="75"/>
      <c r="K59" s="75"/>
      <c r="L59" s="91"/>
      <c r="M59" s="91"/>
      <c r="N59" s="91"/>
    </row>
    <row r="60" spans="1:14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x14ac:dyDescent="0.25">
      <c r="A61" s="59"/>
      <c r="B61" s="59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1:14" x14ac:dyDescent="0.25">
      <c r="A62" s="59"/>
      <c r="B62" s="59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 x14ac:dyDescent="0.25">
      <c r="A63" s="59"/>
      <c r="B63" s="59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8"/>
      <c r="N63" s="77"/>
    </row>
    <row r="64" spans="1:14" x14ac:dyDescent="0.25">
      <c r="A64" s="59"/>
      <c r="B64" s="59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3:14" x14ac:dyDescent="0.25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</sheetData>
  <mergeCells count="8">
    <mergeCell ref="A58:N58"/>
    <mergeCell ref="A2:N2"/>
    <mergeCell ref="M3:N3"/>
    <mergeCell ref="A6:A12"/>
    <mergeCell ref="A13:A19"/>
    <mergeCell ref="A20:A26"/>
    <mergeCell ref="A56:N56"/>
    <mergeCell ref="A57:N57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Содержание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2014-10-01T11:12:33Z</cp:lastPrinted>
  <dcterms:created xsi:type="dcterms:W3CDTF">2006-09-16T00:00:00Z</dcterms:created>
  <dcterms:modified xsi:type="dcterms:W3CDTF">2024-07-29T14:38:50Z</dcterms:modified>
</cp:coreProperties>
</file>