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D148C"/>
        <bgColor rgb="004D14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U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配送模式</t>
        </is>
      </c>
      <c r="B1" s="1" t="inlineStr">
        <is>
          <t>路由&amp;资源组合</t>
        </is>
      </c>
      <c r="C1" s="1" t="inlineStr">
        <is>
          <t>单票1公斤</t>
        </is>
      </c>
      <c r="D1" s="1" t="inlineStr">
        <is>
          <t>序号</t>
        </is>
      </c>
      <c r="E1" s="1" t="inlineStr">
        <is>
          <t>路由</t>
        </is>
      </c>
      <c r="F1" s="1" t="inlineStr">
        <is>
          <t>全程距离（公里）</t>
        </is>
      </c>
      <c r="G1" s="1" t="inlineStr">
        <is>
          <t>平台时效要求</t>
        </is>
      </c>
      <c r="H1" s="1" t="inlineStr">
        <is>
          <t>全程时限（天）</t>
        </is>
      </c>
      <c r="I1" s="1" t="inlineStr">
        <is>
          <t>全程时限（小时）</t>
        </is>
      </c>
      <c r="J1" s="1" t="inlineStr">
        <is>
          <t>总成本：元/公斤量纲部分</t>
        </is>
      </c>
      <c r="K1" s="1" t="inlineStr">
        <is>
          <t>总成本：元/票量纲部分</t>
        </is>
      </c>
      <c r="L1" s="1" t="inlineStr">
        <is>
          <t>总成本：折算至元/票</t>
        </is>
      </c>
      <c r="M1" s="1" t="inlineStr">
        <is>
          <t>分段成本（折算至元/票）国内段</t>
        </is>
      </c>
      <c r="N1" s="1" t="inlineStr">
        <is>
          <t>分段成本（折算至元/票）跨境干线</t>
        </is>
      </c>
      <c r="O1" s="1" t="inlineStr">
        <is>
          <t>分段成本（折算至元/票）清关</t>
        </is>
      </c>
      <c r="P1" s="1" t="inlineStr">
        <is>
          <t>分段成本（折算至元/票）国际经转</t>
        </is>
      </c>
      <c r="Q1" s="1" t="inlineStr">
        <is>
          <t>分段成本（折算至元/票）末端</t>
        </is>
      </c>
      <c r="R1" s="1" t="inlineStr">
        <is>
          <t>分段成本国内段（含报关）元/公斤部分</t>
        </is>
      </c>
      <c r="S1" s="1" t="inlineStr">
        <is>
          <t>分段成本国内段（含报关）元/票部分</t>
        </is>
      </c>
      <c r="T1" s="1" t="inlineStr">
        <is>
          <t>分段成本跨境干线元/公斤</t>
        </is>
      </c>
      <c r="U1" s="1" t="inlineStr">
        <is>
          <t>分段成本国际段元/公斤部分</t>
        </is>
      </c>
      <c r="V1" s="1" t="inlineStr">
        <is>
          <t>分段成本国际段元/票部分</t>
        </is>
      </c>
      <c r="W1" s="1" t="inlineStr">
        <is>
          <t>国内段时限揽收（小时）</t>
        </is>
      </c>
      <c r="X1" s="1" t="inlineStr">
        <is>
          <t>国内段时限干线运输（小时）</t>
        </is>
      </c>
      <c r="Y1" s="1" t="inlineStr">
        <is>
          <t>国内段时限转运中心等待作业（小时）</t>
        </is>
      </c>
      <c r="Z1" s="1" t="inlineStr">
        <is>
          <t>国内段时限转运中心实际作业（小时）</t>
        </is>
      </c>
      <c r="AA1" s="1" t="inlineStr">
        <is>
          <t>国内段时限转运中心实际作业（小时）</t>
        </is>
      </c>
      <c r="AB1" s="1" t="inlineStr">
        <is>
          <t>国内段时限合计（天）</t>
        </is>
      </c>
      <c r="AC1" s="1" t="inlineStr">
        <is>
          <t>跨境干线时限小时</t>
        </is>
      </c>
      <c r="AD1" s="1" t="inlineStr">
        <is>
          <t>跨境干线时限天</t>
        </is>
      </c>
      <c r="AE1" s="1" t="inlineStr">
        <is>
          <t>国际段时限干线运输（小时）</t>
        </is>
      </c>
      <c r="AF1" s="1" t="inlineStr">
        <is>
          <t>国际段时限转运中心等待作业（小时）</t>
        </is>
      </c>
      <c r="AG1" s="1" t="inlineStr">
        <is>
          <t>国际段时限转运中心实际作业（小时）</t>
        </is>
      </c>
      <c r="AH1" s="1" t="inlineStr">
        <is>
          <t>国际段时限转运中心集货等待（小时）</t>
        </is>
      </c>
      <c r="AI1" s="1" t="inlineStr">
        <is>
          <t>国际段时限末端派送（小时）</t>
        </is>
      </c>
      <c r="AJ1" s="1" t="inlineStr">
        <is>
          <t>国际段时限合计（天）</t>
        </is>
      </c>
      <c r="AK1" s="1" t="inlineStr">
        <is>
          <t>揽收仓</t>
        </is>
      </c>
      <c r="AL1" s="1" t="inlineStr">
        <is>
          <t>揽收时长（小时）</t>
        </is>
      </c>
      <c r="AM1" s="1" t="inlineStr">
        <is>
          <t>开始时间</t>
        </is>
      </c>
      <c r="AN1" s="1" t="inlineStr">
        <is>
          <t>开始日期</t>
        </is>
      </c>
      <c r="AO1" s="1" t="inlineStr">
        <is>
          <t>完成时间</t>
        </is>
      </c>
      <c r="AP1" s="1" t="inlineStr">
        <is>
          <t>完成日期</t>
        </is>
      </c>
      <c r="AQ1" s="1" t="inlineStr">
        <is>
          <t>元/公斤</t>
        </is>
      </c>
      <c r="AR1" s="1" t="inlineStr">
        <is>
          <t>元/票</t>
        </is>
      </c>
      <c r="AS1" s="1" t="inlineStr">
        <is>
          <t>转运中心 1</t>
        </is>
      </c>
      <c r="AT1" s="1" t="inlineStr">
        <is>
          <t>等待作业（小时） 1</t>
        </is>
      </c>
      <c r="AU1" s="1" t="inlineStr">
        <is>
          <t>作业时长（小时） 1</t>
        </is>
      </c>
      <c r="AV1" s="1" t="inlineStr">
        <is>
          <t>集货等待（小时） 1</t>
        </is>
      </c>
      <c r="AW1" s="1" t="inlineStr">
        <is>
          <t>干线到达 1</t>
        </is>
      </c>
      <c r="AX1" s="1" t="inlineStr">
        <is>
          <t>到达日期 1</t>
        </is>
      </c>
      <c r="AY1" s="1" t="inlineStr">
        <is>
          <t>开始作业 1</t>
        </is>
      </c>
      <c r="AZ1" s="1" t="inlineStr">
        <is>
          <t>完成作业 1</t>
        </is>
      </c>
      <c r="BA1" s="1" t="inlineStr">
        <is>
          <t>干线发出 1</t>
        </is>
      </c>
      <c r="BB1" s="1" t="inlineStr">
        <is>
          <t>发出日期 1</t>
        </is>
      </c>
      <c r="BC1" s="1" t="inlineStr">
        <is>
          <t>元/公斤 1</t>
        </is>
      </c>
      <c r="BD1" s="1" t="inlineStr">
        <is>
          <t>元/票 1</t>
        </is>
      </c>
      <c r="BE1" s="1" t="inlineStr">
        <is>
          <t>清关 1</t>
        </is>
      </c>
      <c r="BF1" s="1" t="inlineStr">
        <is>
          <t>备注 1</t>
        </is>
      </c>
      <c r="BG1" s="1" t="inlineStr">
        <is>
          <t>线路 1</t>
        </is>
      </c>
      <c r="BH1" s="1" t="inlineStr">
        <is>
          <t>出发地 1</t>
        </is>
      </c>
      <c r="BI1" s="1" t="inlineStr">
        <is>
          <t>目的地 1</t>
        </is>
      </c>
      <c r="BJ1" s="1" t="inlineStr">
        <is>
          <t>运输时长（小时） 1</t>
        </is>
      </c>
      <c r="BK1" s="1" t="inlineStr">
        <is>
          <t>距离（公里） 1</t>
        </is>
      </c>
      <c r="BL1" s="1" t="inlineStr">
        <is>
          <t>发运时间（当地） 1</t>
        </is>
      </c>
      <c r="BM1" s="1" t="inlineStr">
        <is>
          <t>发运日期 1</t>
        </is>
      </c>
      <c r="BN1" s="1" t="inlineStr">
        <is>
          <t>到达时间（当地） 1</t>
        </is>
      </c>
      <c r="BO1" s="1" t="inlineStr">
        <is>
          <t>到达日期 1</t>
        </is>
      </c>
      <c r="BP1" s="1" t="inlineStr">
        <is>
          <t>元/公斤 1</t>
        </is>
      </c>
      <c r="BQ1" s="1" t="inlineStr">
        <is>
          <t>元/票 1</t>
        </is>
      </c>
      <c r="BR1" s="1" t="inlineStr">
        <is>
          <t>清关 1</t>
        </is>
      </c>
      <c r="BS1" s="1" t="inlineStr">
        <is>
          <t>配送 1</t>
        </is>
      </c>
      <c r="BT1" s="1" t="inlineStr">
        <is>
          <t>转运中心 2</t>
        </is>
      </c>
      <c r="BU1" s="1" t="inlineStr">
        <is>
          <t>等待作业（小时） 2</t>
        </is>
      </c>
      <c r="BV1" s="1" t="inlineStr">
        <is>
          <t>作业时长（小时） 2</t>
        </is>
      </c>
      <c r="BW1" s="1" t="inlineStr">
        <is>
          <t>集货等待（小时） 2</t>
        </is>
      </c>
      <c r="BX1" s="1" t="inlineStr">
        <is>
          <t>干线到达 2</t>
        </is>
      </c>
      <c r="BY1" s="1" t="inlineStr">
        <is>
          <t>到达日期 2</t>
        </is>
      </c>
      <c r="BZ1" s="1" t="inlineStr">
        <is>
          <t>开始作业 2</t>
        </is>
      </c>
      <c r="CA1" s="1" t="inlineStr">
        <is>
          <t>完成作业 2</t>
        </is>
      </c>
      <c r="CB1" s="1" t="inlineStr">
        <is>
          <t>干线发出 2</t>
        </is>
      </c>
      <c r="CC1" s="1" t="inlineStr">
        <is>
          <t>发出日期 2</t>
        </is>
      </c>
      <c r="CD1" s="1" t="inlineStr">
        <is>
          <t>元/公斤 2</t>
        </is>
      </c>
      <c r="CE1" s="1" t="inlineStr">
        <is>
          <t>元/票 2</t>
        </is>
      </c>
      <c r="CF1" s="1" t="inlineStr">
        <is>
          <t>清关 2</t>
        </is>
      </c>
      <c r="CG1" s="1" t="inlineStr">
        <is>
          <t>备注 2</t>
        </is>
      </c>
      <c r="CH1" s="1" t="inlineStr">
        <is>
          <t>线路 2</t>
        </is>
      </c>
      <c r="CI1" s="1" t="inlineStr">
        <is>
          <t>出发地 2</t>
        </is>
      </c>
      <c r="CJ1" s="1" t="inlineStr">
        <is>
          <t>目的地 2</t>
        </is>
      </c>
      <c r="CK1" s="1" t="inlineStr">
        <is>
          <t>运输时长（小时） 2</t>
        </is>
      </c>
      <c r="CL1" s="1" t="inlineStr">
        <is>
          <t>距离（公里） 2</t>
        </is>
      </c>
      <c r="CM1" s="1" t="inlineStr">
        <is>
          <t>发运时间（当地） 2</t>
        </is>
      </c>
      <c r="CN1" s="1" t="inlineStr">
        <is>
          <t>发运日期 2</t>
        </is>
      </c>
      <c r="CO1" s="1" t="inlineStr">
        <is>
          <t>到达时间（当地） 2</t>
        </is>
      </c>
      <c r="CP1" s="1" t="inlineStr">
        <is>
          <t>到达日期 2</t>
        </is>
      </c>
      <c r="CQ1" s="1" t="inlineStr">
        <is>
          <t>元/公斤 2</t>
        </is>
      </c>
      <c r="CR1" s="1" t="inlineStr">
        <is>
          <t>元/票 2</t>
        </is>
      </c>
      <c r="CS1" s="1" t="inlineStr">
        <is>
          <t>清关 2</t>
        </is>
      </c>
      <c r="CT1" s="1" t="inlineStr">
        <is>
          <t>配送 2</t>
        </is>
      </c>
      <c r="CU1" s="1" t="inlineStr">
        <is>
          <t>转运中心 3</t>
        </is>
      </c>
      <c r="CV1" s="1" t="inlineStr">
        <is>
          <t>等待作业（小时） 3</t>
        </is>
      </c>
      <c r="CW1" s="1" t="inlineStr">
        <is>
          <t>作业时长（小时） 3</t>
        </is>
      </c>
      <c r="CX1" s="1" t="inlineStr">
        <is>
          <t>集货等待（小时） 3</t>
        </is>
      </c>
      <c r="CY1" s="1" t="inlineStr">
        <is>
          <t>干线到达 3</t>
        </is>
      </c>
      <c r="CZ1" s="1" t="inlineStr">
        <is>
          <t>到达日期 3</t>
        </is>
      </c>
      <c r="DA1" s="1" t="inlineStr">
        <is>
          <t>开始作业 3</t>
        </is>
      </c>
      <c r="DB1" s="1" t="inlineStr">
        <is>
          <t>完成作业 3</t>
        </is>
      </c>
      <c r="DC1" s="1" t="inlineStr">
        <is>
          <t>干线发出 3</t>
        </is>
      </c>
      <c r="DD1" s="1" t="inlineStr">
        <is>
          <t>发出日期 3</t>
        </is>
      </c>
      <c r="DE1" s="1" t="inlineStr">
        <is>
          <t>元/公斤 3</t>
        </is>
      </c>
      <c r="DF1" s="1" t="inlineStr">
        <is>
          <t>元/票 3</t>
        </is>
      </c>
      <c r="DG1" s="1" t="inlineStr">
        <is>
          <t>清关 3</t>
        </is>
      </c>
      <c r="DH1" s="1" t="inlineStr">
        <is>
          <t>备注 3</t>
        </is>
      </c>
      <c r="DI1" s="1" t="inlineStr">
        <is>
          <t>线路 3</t>
        </is>
      </c>
      <c r="DJ1" s="1" t="inlineStr">
        <is>
          <t>出发地 3</t>
        </is>
      </c>
      <c r="DK1" s="1" t="inlineStr">
        <is>
          <t>目的地 3</t>
        </is>
      </c>
      <c r="DL1" s="1" t="inlineStr">
        <is>
          <t>运输时长（小时） 3</t>
        </is>
      </c>
      <c r="DM1" s="1" t="inlineStr">
        <is>
          <t>距离（公里） 3</t>
        </is>
      </c>
      <c r="DN1" s="1" t="inlineStr">
        <is>
          <t>发运时间（当地） 3</t>
        </is>
      </c>
      <c r="DO1" s="1" t="inlineStr">
        <is>
          <t>发运日期 3</t>
        </is>
      </c>
      <c r="DP1" s="1" t="inlineStr">
        <is>
          <t>到达时间（当地） 3</t>
        </is>
      </c>
      <c r="DQ1" s="1" t="inlineStr">
        <is>
          <t>到达日期 3</t>
        </is>
      </c>
      <c r="DR1" s="1" t="inlineStr">
        <is>
          <t>元/公斤 3</t>
        </is>
      </c>
      <c r="DS1" s="1" t="inlineStr">
        <is>
          <t>元/票 3</t>
        </is>
      </c>
      <c r="DT1" s="1" t="inlineStr">
        <is>
          <t>清关 3</t>
        </is>
      </c>
      <c r="DU1" s="1" t="inlineStr">
        <is>
          <t>配送 3</t>
        </is>
      </c>
      <c r="DV1" s="1" t="inlineStr">
        <is>
          <t>转运中心 4</t>
        </is>
      </c>
      <c r="DW1" s="1" t="inlineStr">
        <is>
          <t>等待作业（小时） 4</t>
        </is>
      </c>
      <c r="DX1" s="1" t="inlineStr">
        <is>
          <t>作业时长（小时） 4</t>
        </is>
      </c>
      <c r="DY1" s="1" t="inlineStr">
        <is>
          <t>集货等待（小时） 4</t>
        </is>
      </c>
      <c r="DZ1" s="1" t="inlineStr">
        <is>
          <t>干线到达 4</t>
        </is>
      </c>
      <c r="EA1" s="1" t="inlineStr">
        <is>
          <t>到达日期 4</t>
        </is>
      </c>
      <c r="EB1" s="1" t="inlineStr">
        <is>
          <t>开始作业 4</t>
        </is>
      </c>
      <c r="EC1" s="1" t="inlineStr">
        <is>
          <t>完成作业 4</t>
        </is>
      </c>
      <c r="ED1" s="1" t="inlineStr">
        <is>
          <t>干线发出 4</t>
        </is>
      </c>
      <c r="EE1" s="1" t="inlineStr">
        <is>
          <t>发出日期 4</t>
        </is>
      </c>
      <c r="EF1" s="1" t="inlineStr">
        <is>
          <t>元/公斤 4</t>
        </is>
      </c>
      <c r="EG1" s="1" t="inlineStr">
        <is>
          <t>元/票 4</t>
        </is>
      </c>
      <c r="EH1" s="1" t="inlineStr">
        <is>
          <t>清关 4</t>
        </is>
      </c>
      <c r="EI1" s="1" t="inlineStr">
        <is>
          <t>备注 4</t>
        </is>
      </c>
      <c r="EJ1" s="1" t="inlineStr">
        <is>
          <t>线路 4</t>
        </is>
      </c>
      <c r="EK1" s="1" t="inlineStr">
        <is>
          <t>出发地 4</t>
        </is>
      </c>
      <c r="EL1" s="1" t="inlineStr">
        <is>
          <t>目的地 4</t>
        </is>
      </c>
      <c r="EM1" s="1" t="inlineStr">
        <is>
          <t>运输时长（小时） 4</t>
        </is>
      </c>
      <c r="EN1" s="1" t="inlineStr">
        <is>
          <t>距离（公里） 4</t>
        </is>
      </c>
      <c r="EO1" s="1" t="inlineStr">
        <is>
          <t>发运时间（当地） 4</t>
        </is>
      </c>
      <c r="EP1" s="1" t="inlineStr">
        <is>
          <t>发运日期 4</t>
        </is>
      </c>
      <c r="EQ1" s="1" t="inlineStr">
        <is>
          <t>到达时间（当地） 4</t>
        </is>
      </c>
      <c r="ER1" s="1" t="inlineStr">
        <is>
          <t>到达日期 4</t>
        </is>
      </c>
      <c r="ES1" s="1" t="inlineStr">
        <is>
          <t>元/公斤 4</t>
        </is>
      </c>
      <c r="ET1" s="1" t="inlineStr">
        <is>
          <t>元/票 4</t>
        </is>
      </c>
      <c r="EU1" s="1" t="inlineStr">
        <is>
          <t>清关 4</t>
        </is>
      </c>
      <c r="EV1" s="1" t="inlineStr">
        <is>
          <t>配送 4</t>
        </is>
      </c>
      <c r="EW1" s="1" t="inlineStr">
        <is>
          <t>转运中心 5</t>
        </is>
      </c>
      <c r="EX1" s="1" t="inlineStr">
        <is>
          <t>等待作业（小时） 5</t>
        </is>
      </c>
      <c r="EY1" s="1" t="inlineStr">
        <is>
          <t>作业时长（小时） 5</t>
        </is>
      </c>
      <c r="EZ1" s="1" t="inlineStr">
        <is>
          <t>集货等待（小时） 5</t>
        </is>
      </c>
      <c r="FA1" s="1" t="inlineStr">
        <is>
          <t>干线到达 5</t>
        </is>
      </c>
      <c r="FB1" s="1" t="inlineStr">
        <is>
          <t>到达日期 5</t>
        </is>
      </c>
      <c r="FC1" s="1" t="inlineStr">
        <is>
          <t>开始作业 5</t>
        </is>
      </c>
      <c r="FD1" s="1" t="inlineStr">
        <is>
          <t>完成作业 5</t>
        </is>
      </c>
      <c r="FE1" s="1" t="inlineStr">
        <is>
          <t>干线发出 5</t>
        </is>
      </c>
      <c r="FF1" s="1" t="inlineStr">
        <is>
          <t>发出日期 5</t>
        </is>
      </c>
      <c r="FG1" s="1" t="inlineStr">
        <is>
          <t>元/公斤 5</t>
        </is>
      </c>
      <c r="FH1" s="1" t="inlineStr">
        <is>
          <t>元/票 5</t>
        </is>
      </c>
      <c r="FI1" s="1" t="inlineStr">
        <is>
          <t>清关 5</t>
        </is>
      </c>
      <c r="FJ1" s="1" t="inlineStr">
        <is>
          <t>备注 5</t>
        </is>
      </c>
      <c r="FK1" s="1" t="inlineStr">
        <is>
          <t>出发地</t>
        </is>
      </c>
      <c r="FL1" s="1" t="inlineStr">
        <is>
          <t>目的地</t>
        </is>
      </c>
      <c r="FM1" s="1" t="inlineStr">
        <is>
          <t>派送类型</t>
        </is>
      </c>
      <c r="FN1" s="1" t="inlineStr">
        <is>
          <t>处理时长（小时）</t>
        </is>
      </c>
      <c r="FO1" s="1" t="inlineStr">
        <is>
          <t>开始时间</t>
        </is>
      </c>
      <c r="FP1" s="1" t="inlineStr">
        <is>
          <t>开始日期</t>
        </is>
      </c>
      <c r="FQ1" s="1" t="inlineStr">
        <is>
          <t>完成时间</t>
        </is>
      </c>
      <c r="FR1" s="1" t="inlineStr">
        <is>
          <t>完成日期</t>
        </is>
      </c>
      <c r="FS1" s="1" t="inlineStr">
        <is>
          <t>折算：元/票</t>
        </is>
      </c>
      <c r="FT1" s="1" t="inlineStr">
        <is>
          <t>元/公斤</t>
        </is>
      </c>
      <c r="FU1" s="1" t="inlineStr">
        <is>
          <t>元/票</t>
        </is>
      </c>
    </row>
    <row r="2">
      <c r="A2" t="inlineStr">
        <is>
          <t>宅配（Fargo）</t>
        </is>
      </c>
      <c r="B2" t="inlineStr">
        <is>
          <t>线路1</t>
        </is>
      </c>
      <c r="D2" t="n">
        <v>1</v>
      </c>
      <c r="E2" t="inlineStr">
        <is>
          <t>广州（肇庆） -&gt; 乌鲁木齐 -&gt; 霍尔果斯 -&gt; 塔什干（Fargo清关1）</t>
        </is>
      </c>
      <c r="F2">
        <f>BK2+CL2+DM2+EN2</f>
        <v/>
      </c>
      <c r="G2" t="inlineStr">
        <is>
          <t>T+26</t>
        </is>
      </c>
      <c r="H2">
        <f>FR2</f>
        <v/>
      </c>
      <c r="I2">
        <f>SUM(W2:AI2)</f>
        <v/>
      </c>
      <c r="J2">
        <f>R2+T2+U2</f>
        <v/>
      </c>
      <c r="K2">
        <f>S2+V2</f>
        <v/>
      </c>
      <c r="L2">
        <f>J2+K2*1</f>
        <v/>
      </c>
      <c r="M2">
        <f>R2*1+S2</f>
        <v/>
      </c>
      <c r="N2">
        <f>T2*1</f>
        <v/>
      </c>
      <c r="O2">
        <f>MAX(EF2,EG2)</f>
        <v/>
      </c>
      <c r="P2">
        <f>ES2*1+ET2</f>
        <v/>
      </c>
      <c r="Q2">
        <f>FS2</f>
        <v/>
      </c>
      <c r="R2">
        <f>AQ2+BC2+BP2+CD2+CQ2+DE2</f>
        <v/>
      </c>
      <c r="S2">
        <f>AR2+BD2+BQ2+CE2+CR2+DF2</f>
        <v/>
      </c>
      <c r="T2">
        <f>DR2</f>
        <v/>
      </c>
      <c r="U2">
        <f>ES2+FG2</f>
        <v/>
      </c>
      <c r="V2">
        <f>O2+ET2+FH2+FS2</f>
        <v/>
      </c>
      <c r="W2">
        <f>AL2</f>
        <v/>
      </c>
      <c r="X2">
        <f>BJ2+CK2</f>
        <v/>
      </c>
      <c r="Y2">
        <f>AT2+BU2+CV2</f>
        <v/>
      </c>
      <c r="Z2">
        <f>AU2+BV2+CW2</f>
        <v/>
      </c>
      <c r="AA2">
        <f>AV2+BW2+CX2</f>
        <v/>
      </c>
      <c r="AB2">
        <f>"T+"&amp;INT(SUM(W2:AA2)/24)</f>
        <v/>
      </c>
      <c r="AC2">
        <f>DL2</f>
        <v/>
      </c>
      <c r="AD2">
        <f>"T+"&amp;INT(SUM(Y2:AC2)/24)</f>
        <v/>
      </c>
      <c r="AE2">
        <f>EM2</f>
        <v/>
      </c>
      <c r="AF2">
        <f>DW2</f>
        <v/>
      </c>
      <c r="AG2">
        <f>DX2</f>
        <v/>
      </c>
      <c r="AH2">
        <f>DY2</f>
        <v/>
      </c>
      <c r="AI2">
        <f>FN2</f>
        <v/>
      </c>
      <c r="AJ2">
        <f>"T+"&amp;INT(SUM(AE2:AI2)/24)</f>
        <v/>
      </c>
      <c r="AK2" t="inlineStr">
        <is>
          <t>广州（肇庆）</t>
        </is>
      </c>
      <c r="AL2" t="n">
        <v>12</v>
      </c>
      <c r="AM2" s="2" t="n">
        <v>0.3333333333333333</v>
      </c>
      <c r="AN2" t="inlineStr">
        <is>
          <t>T+0</t>
        </is>
      </c>
      <c r="AO2" s="2" t="n">
        <v>0.8333333333333334</v>
      </c>
      <c r="AP2" t="inlineStr">
        <is>
          <t>T+0</t>
        </is>
      </c>
      <c r="AQ2" t="n">
        <v>0.5</v>
      </c>
      <c r="AS2" t="inlineStr">
        <is>
          <t>广州（肇庆）</t>
        </is>
      </c>
      <c r="AT2" t="n">
        <v>0</v>
      </c>
      <c r="AU2" t="n">
        <v>3</v>
      </c>
      <c r="AV2" t="n">
        <v>5.5</v>
      </c>
      <c r="AW2" s="2" t="n">
        <v>0.8333333333333334</v>
      </c>
      <c r="AX2" t="inlineStr">
        <is>
          <t>T+0</t>
        </is>
      </c>
      <c r="AY2" s="2" t="n">
        <v>0.8333333333333334</v>
      </c>
      <c r="AZ2" s="2" t="n">
        <v>0.9583333333333334</v>
      </c>
      <c r="BA2" s="2" t="n">
        <v>0.1875</v>
      </c>
      <c r="BB2" t="inlineStr">
        <is>
          <t>T+1</t>
        </is>
      </c>
      <c r="BC2" t="n">
        <v>0.2</v>
      </c>
      <c r="BG2" t="inlineStr">
        <is>
          <t>A网</t>
        </is>
      </c>
      <c r="BH2" t="inlineStr">
        <is>
          <t>广州（肇庆）</t>
        </is>
      </c>
      <c r="BI2" t="inlineStr">
        <is>
          <t>乌鲁木齐</t>
        </is>
      </c>
      <c r="BJ2" t="n">
        <v>61.007299270073</v>
      </c>
      <c r="BK2" t="n">
        <v>4179</v>
      </c>
      <c r="BL2" s="2" t="n">
        <v>0.1875</v>
      </c>
      <c r="BM2" t="inlineStr">
        <is>
          <t>T+1</t>
        </is>
      </c>
      <c r="BN2" s="2" t="n">
        <v>0.7291666666666666</v>
      </c>
      <c r="BO2" t="inlineStr">
        <is>
          <t>T+3</t>
        </is>
      </c>
      <c r="BP2" t="n">
        <v>1.88</v>
      </c>
      <c r="BT2" t="inlineStr">
        <is>
          <t>乌鲁木齐</t>
        </is>
      </c>
      <c r="BU2" t="n">
        <v>0</v>
      </c>
      <c r="BV2" t="n">
        <v>3</v>
      </c>
      <c r="BW2" t="n">
        <v>2</v>
      </c>
      <c r="BX2" s="2" t="n">
        <v>0.7291666666666666</v>
      </c>
      <c r="BY2" t="inlineStr">
        <is>
          <t>T+3</t>
        </is>
      </c>
      <c r="BZ2" s="2" t="n">
        <v>0.7291666666666666</v>
      </c>
      <c r="CA2" s="2" t="n">
        <v>0.8541666666666666</v>
      </c>
      <c r="CB2" s="2" t="n">
        <v>0.8541666666666666</v>
      </c>
      <c r="CC2" t="inlineStr">
        <is>
          <t>T+3</t>
        </is>
      </c>
      <c r="CH2" t="inlineStr">
        <is>
          <t>A网</t>
        </is>
      </c>
      <c r="CI2" t="inlineStr">
        <is>
          <t>乌鲁木齐</t>
        </is>
      </c>
      <c r="CJ2" t="inlineStr">
        <is>
          <t>霍尔果斯</t>
        </is>
      </c>
      <c r="CK2" t="n">
        <v>10.9333333333333</v>
      </c>
      <c r="CL2" t="n">
        <v>656</v>
      </c>
      <c r="CM2" s="2" t="n">
        <v>0.9375</v>
      </c>
      <c r="CN2" t="inlineStr">
        <is>
          <t>T+3</t>
        </is>
      </c>
      <c r="CO2" s="2" t="n">
        <v>0.3930555555555555</v>
      </c>
      <c r="CP2" t="inlineStr">
        <is>
          <t>T+4</t>
        </is>
      </c>
      <c r="CU2" t="inlineStr">
        <is>
          <t>霍尔果斯</t>
        </is>
      </c>
      <c r="CV2" t="n">
        <v>0</v>
      </c>
      <c r="CW2" t="n">
        <v>3</v>
      </c>
      <c r="CX2" t="n">
        <v>0</v>
      </c>
      <c r="CY2" s="2" t="n">
        <v>0.3930555555555555</v>
      </c>
      <c r="CZ2" t="inlineStr">
        <is>
          <t>T+4</t>
        </is>
      </c>
      <c r="DA2" s="2" t="n">
        <v>0.3930555555555555</v>
      </c>
      <c r="DB2" s="2" t="n">
        <v>0.5180555555555556</v>
      </c>
      <c r="DC2" s="2" t="n">
        <v>0.5180555555555556</v>
      </c>
      <c r="DD2" t="inlineStr">
        <is>
          <t>T+4</t>
        </is>
      </c>
      <c r="DE2" t="n">
        <v>0.5</v>
      </c>
      <c r="DI2" t="inlineStr">
        <is>
          <t>国际</t>
        </is>
      </c>
      <c r="DJ2" t="inlineStr">
        <is>
          <t>霍尔果斯</t>
        </is>
      </c>
      <c r="DK2" t="inlineStr">
        <is>
          <t>塔什干（Fargo清关1）</t>
        </is>
      </c>
      <c r="DL2" t="n">
        <v>163.233333333333</v>
      </c>
      <c r="DM2" t="n">
        <v>1154</v>
      </c>
      <c r="DN2" s="2" t="n">
        <v>0.5180555555555556</v>
      </c>
      <c r="DO2" t="inlineStr">
        <is>
          <t>T+4</t>
        </is>
      </c>
      <c r="DP2" s="2" t="n">
        <v>0.2361111111111111</v>
      </c>
      <c r="DQ2" t="inlineStr">
        <is>
          <t>T+11</t>
        </is>
      </c>
      <c r="DR2" t="n">
        <v>7.05</v>
      </c>
      <c r="DT2" t="inlineStr">
        <is>
          <t>Fargo</t>
        </is>
      </c>
      <c r="DU2" t="inlineStr">
        <is>
          <t>DPD宅配</t>
        </is>
      </c>
      <c r="DV2" t="inlineStr">
        <is>
          <t>塔什干（Fargo清关1）</t>
        </is>
      </c>
      <c r="DW2" t="n">
        <v>3</v>
      </c>
      <c r="DX2" t="n">
        <v>3</v>
      </c>
      <c r="DY2" t="n">
        <v>24</v>
      </c>
      <c r="DZ2" s="2" t="n">
        <v>0.2361111111111111</v>
      </c>
      <c r="EA2" t="inlineStr">
        <is>
          <t>T+11</t>
        </is>
      </c>
      <c r="EB2" s="2" t="n">
        <v>0.3611111111111111</v>
      </c>
      <c r="EC2" s="2" t="n">
        <v>0.4861111111111111</v>
      </c>
      <c r="ED2" s="2" t="n">
        <v>0.4861111111111111</v>
      </c>
      <c r="EE2" t="inlineStr">
        <is>
          <t>T+12</t>
        </is>
      </c>
      <c r="EF2" t="n">
        <v>3.58</v>
      </c>
      <c r="EG2" t="n">
        <v>7.17</v>
      </c>
      <c r="EH2" t="inlineStr">
        <is>
          <t>Fargo</t>
        </is>
      </c>
      <c r="EI2" t="inlineStr">
        <is>
          <t>霍尔果斯口岸出</t>
        </is>
      </c>
      <c r="FK2" t="inlineStr">
        <is>
          <t>霍尔果斯</t>
        </is>
      </c>
      <c r="FL2" t="inlineStr">
        <is>
          <t>塔什干（Fargo清关1）</t>
        </is>
      </c>
      <c r="FM2" t="inlineStr">
        <is>
          <t>Fargo宅配</t>
        </is>
      </c>
      <c r="FN2" t="n">
        <v>144</v>
      </c>
      <c r="FO2" s="2" t="n">
        <v>0.4861111111111111</v>
      </c>
      <c r="FP2" t="inlineStr">
        <is>
          <t>T+12</t>
        </is>
      </c>
      <c r="FQ2" s="2" t="n">
        <v>0.4861111111111111</v>
      </c>
      <c r="FR2" t="inlineStr">
        <is>
          <t>T+18</t>
        </is>
      </c>
      <c r="FS2" t="n">
        <v>17.19</v>
      </c>
      <c r="FT2" t="n">
        <v>2.75</v>
      </c>
      <c r="FU2" t="n">
        <v>17.19</v>
      </c>
    </row>
    <row r="3">
      <c r="A3" t="inlineStr">
        <is>
          <t>宅配（DPD）</t>
        </is>
      </c>
      <c r="B3" t="inlineStr">
        <is>
          <t>线路1</t>
        </is>
      </c>
      <c r="D3" t="n">
        <v>2</v>
      </c>
      <c r="E3" t="inlineStr">
        <is>
          <t>广州（肇庆） -&gt; 乌鲁木齐 -&gt; 霍尔果斯 -&gt; 塔什干（Fargo清关2）</t>
        </is>
      </c>
      <c r="F3">
        <f>BK3+CL3+DM3+EN3</f>
        <v/>
      </c>
      <c r="G3" t="inlineStr">
        <is>
          <t>T+26</t>
        </is>
      </c>
      <c r="H3">
        <f>FR3</f>
        <v/>
      </c>
      <c r="I3">
        <f>SUM(W3:AI3)</f>
        <v/>
      </c>
      <c r="J3">
        <f>R3+T3+U3</f>
        <v/>
      </c>
      <c r="K3">
        <f>S3+V3</f>
        <v/>
      </c>
      <c r="L3">
        <f>J3+K3*1</f>
        <v/>
      </c>
      <c r="M3">
        <f>R3*1+S3</f>
        <v/>
      </c>
      <c r="N3">
        <f>T3*1</f>
        <v/>
      </c>
      <c r="O3">
        <f>MAX(EF3,EG3)</f>
        <v/>
      </c>
      <c r="P3">
        <f>ES3*1+ET3</f>
        <v/>
      </c>
      <c r="Q3">
        <f>FS3</f>
        <v/>
      </c>
      <c r="R3">
        <f>AQ3+BC3+BP3+CD3+CQ3+DE3</f>
        <v/>
      </c>
      <c r="S3">
        <f>AR3+BD3+BQ3+CE3+CR3+DF3</f>
        <v/>
      </c>
      <c r="T3">
        <f>DR3</f>
        <v/>
      </c>
      <c r="U3">
        <f>ES3+FG3</f>
        <v/>
      </c>
      <c r="V3">
        <f>O3+ET3+FH3+FS3</f>
        <v/>
      </c>
      <c r="W3">
        <f>AL3</f>
        <v/>
      </c>
      <c r="X3">
        <f>BJ3+CK3</f>
        <v/>
      </c>
      <c r="Y3">
        <f>AT3+BU3+CV3</f>
        <v/>
      </c>
      <c r="Z3">
        <f>AU3+BV3+CW3</f>
        <v/>
      </c>
      <c r="AA3">
        <f>AV3+BW3+CX3</f>
        <v/>
      </c>
      <c r="AB3">
        <f>"T+"&amp;INT(SUM(W3:AA3)/24)</f>
        <v/>
      </c>
      <c r="AC3">
        <f>DL3</f>
        <v/>
      </c>
      <c r="AD3">
        <f>"T+"&amp;INT(SUM(Y3:AC3)/24)</f>
        <v/>
      </c>
      <c r="AE3">
        <f>EM3</f>
        <v/>
      </c>
      <c r="AF3">
        <f>DW3</f>
        <v/>
      </c>
      <c r="AG3">
        <f>DX3</f>
        <v/>
      </c>
      <c r="AH3">
        <f>DY3</f>
        <v/>
      </c>
      <c r="AI3">
        <f>FN3</f>
        <v/>
      </c>
      <c r="AJ3">
        <f>"T+"&amp;INT(SUM(AE3:AI3)/24)</f>
        <v/>
      </c>
      <c r="AK3" t="inlineStr">
        <is>
          <t>广州（肇庆）</t>
        </is>
      </c>
      <c r="AL3" t="n">
        <v>12</v>
      </c>
      <c r="AM3" s="2" t="n">
        <v>0.3333333333333333</v>
      </c>
      <c r="AN3" t="inlineStr">
        <is>
          <t>T+0</t>
        </is>
      </c>
      <c r="AO3" s="2" t="n">
        <v>0.8333333333333334</v>
      </c>
      <c r="AP3" t="inlineStr">
        <is>
          <t>T+0</t>
        </is>
      </c>
      <c r="AQ3" t="n">
        <v>0.5</v>
      </c>
      <c r="AS3" t="inlineStr">
        <is>
          <t>广州（肇庆）</t>
        </is>
      </c>
      <c r="AT3" t="n">
        <v>0</v>
      </c>
      <c r="AU3" t="n">
        <v>3</v>
      </c>
      <c r="AV3" t="n">
        <v>5.5</v>
      </c>
      <c r="AW3" s="2" t="n">
        <v>0.8333333333333334</v>
      </c>
      <c r="AX3" t="inlineStr">
        <is>
          <t>T+0</t>
        </is>
      </c>
      <c r="AY3" s="2" t="n">
        <v>0.8333333333333334</v>
      </c>
      <c r="AZ3" s="2" t="n">
        <v>0.9583333333333334</v>
      </c>
      <c r="BA3" s="2" t="n">
        <v>0.1875</v>
      </c>
      <c r="BB3" t="inlineStr">
        <is>
          <t>T+1</t>
        </is>
      </c>
      <c r="BC3" t="n">
        <v>0.2</v>
      </c>
      <c r="BG3" t="inlineStr">
        <is>
          <t>A网</t>
        </is>
      </c>
      <c r="BH3" t="inlineStr">
        <is>
          <t>广州（肇庆）</t>
        </is>
      </c>
      <c r="BI3" t="inlineStr">
        <is>
          <t>乌鲁木齐</t>
        </is>
      </c>
      <c r="BJ3" t="n">
        <v>61.007299270073</v>
      </c>
      <c r="BK3" t="n">
        <v>4179</v>
      </c>
      <c r="BL3" s="2" t="n">
        <v>0.1875</v>
      </c>
      <c r="BM3" t="inlineStr">
        <is>
          <t>T+1</t>
        </is>
      </c>
      <c r="BN3" s="2" t="n">
        <v>0.7291666666666666</v>
      </c>
      <c r="BO3" t="inlineStr">
        <is>
          <t>T+3</t>
        </is>
      </c>
      <c r="BP3" t="n">
        <v>1.88</v>
      </c>
      <c r="BT3" t="inlineStr">
        <is>
          <t>乌鲁木齐</t>
        </is>
      </c>
      <c r="BU3" t="n">
        <v>0</v>
      </c>
      <c r="BV3" t="n">
        <v>3</v>
      </c>
      <c r="BW3" t="n">
        <v>2</v>
      </c>
      <c r="BX3" s="2" t="n">
        <v>0.7291666666666666</v>
      </c>
      <c r="BY3" t="inlineStr">
        <is>
          <t>T+3</t>
        </is>
      </c>
      <c r="BZ3" s="2" t="n">
        <v>0.7291666666666666</v>
      </c>
      <c r="CA3" s="2" t="n">
        <v>0.8541666666666666</v>
      </c>
      <c r="CB3" s="2" t="n">
        <v>0.8541666666666666</v>
      </c>
      <c r="CC3" t="inlineStr">
        <is>
          <t>T+3</t>
        </is>
      </c>
      <c r="CH3" t="inlineStr">
        <is>
          <t>A网</t>
        </is>
      </c>
      <c r="CI3" t="inlineStr">
        <is>
          <t>乌鲁木齐</t>
        </is>
      </c>
      <c r="CJ3" t="inlineStr">
        <is>
          <t>霍尔果斯</t>
        </is>
      </c>
      <c r="CK3" t="n">
        <v>10.9333333333333</v>
      </c>
      <c r="CL3" t="n">
        <v>656</v>
      </c>
      <c r="CM3" s="2" t="n">
        <v>0.9375</v>
      </c>
      <c r="CN3" t="inlineStr">
        <is>
          <t>T+3</t>
        </is>
      </c>
      <c r="CO3" s="2" t="n">
        <v>0.3930555555555555</v>
      </c>
      <c r="CP3" t="inlineStr">
        <is>
          <t>T+4</t>
        </is>
      </c>
      <c r="CU3" t="inlineStr">
        <is>
          <t>霍尔果斯</t>
        </is>
      </c>
      <c r="CV3" t="n">
        <v>0</v>
      </c>
      <c r="CW3" t="n">
        <v>3</v>
      </c>
      <c r="CX3" t="n">
        <v>0</v>
      </c>
      <c r="CY3" s="2" t="n">
        <v>0.3930555555555555</v>
      </c>
      <c r="CZ3" t="inlineStr">
        <is>
          <t>T+4</t>
        </is>
      </c>
      <c r="DA3" s="2" t="n">
        <v>0.3930555555555555</v>
      </c>
      <c r="DB3" s="2" t="n">
        <v>0.5180555555555556</v>
      </c>
      <c r="DC3" s="2" t="n">
        <v>0.5180555555555556</v>
      </c>
      <c r="DD3" t="inlineStr">
        <is>
          <t>T+4</t>
        </is>
      </c>
      <c r="DE3" t="n">
        <v>0.5</v>
      </c>
      <c r="DI3" t="inlineStr">
        <is>
          <t>国际</t>
        </is>
      </c>
      <c r="DJ3" t="inlineStr">
        <is>
          <t>霍尔果斯</t>
        </is>
      </c>
      <c r="DK3" t="inlineStr">
        <is>
          <t>塔什干（Fargo清关2）</t>
        </is>
      </c>
      <c r="DL3" t="n">
        <v>163.233333333333</v>
      </c>
      <c r="DM3" t="n">
        <v>1154</v>
      </c>
      <c r="DN3" s="2" t="n">
        <v>0.5180555555555556</v>
      </c>
      <c r="DO3" t="inlineStr">
        <is>
          <t>T+4</t>
        </is>
      </c>
      <c r="DP3" s="2" t="n">
        <v>0.2361111111111111</v>
      </c>
      <c r="DQ3" t="inlineStr">
        <is>
          <t>T+11</t>
        </is>
      </c>
      <c r="DR3" t="n">
        <v>7.05</v>
      </c>
      <c r="DT3" t="inlineStr">
        <is>
          <t>Fargo</t>
        </is>
      </c>
      <c r="DU3" t="inlineStr">
        <is>
          <t>Fargo宅配</t>
        </is>
      </c>
      <c r="DV3" t="inlineStr">
        <is>
          <t>塔什干（Fargo清关2）</t>
        </is>
      </c>
      <c r="DW3" t="n">
        <v>10</v>
      </c>
      <c r="DX3" t="n">
        <v>3</v>
      </c>
      <c r="DY3" t="n">
        <v>24</v>
      </c>
      <c r="DZ3" s="2" t="n">
        <v>0.9104166666666667</v>
      </c>
      <c r="EA3" t="inlineStr">
        <is>
          <t>T+11</t>
        </is>
      </c>
      <c r="EB3" s="2" t="n">
        <v>0.3270833333333333</v>
      </c>
      <c r="EC3" s="2" t="n">
        <v>0.4520833333333333</v>
      </c>
      <c r="ED3" s="2" t="n">
        <v>0.4520833333333333</v>
      </c>
      <c r="EE3" t="inlineStr">
        <is>
          <t>T+13</t>
        </is>
      </c>
      <c r="EF3" t="n">
        <v>3.58</v>
      </c>
      <c r="EG3" t="n">
        <v>7.17</v>
      </c>
      <c r="EH3" t="inlineStr">
        <is>
          <t>Fargo</t>
        </is>
      </c>
      <c r="EI3" t="inlineStr">
        <is>
          <t>伊尔克什坦口岸出</t>
        </is>
      </c>
      <c r="FK3" t="inlineStr">
        <is>
          <t>霍尔果斯</t>
        </is>
      </c>
      <c r="FL3" t="inlineStr">
        <is>
          <t>塔什干（Fargo清关2）</t>
        </is>
      </c>
      <c r="FM3" t="inlineStr">
        <is>
          <t>Fargo宅配</t>
        </is>
      </c>
      <c r="FN3" t="n">
        <v>144</v>
      </c>
      <c r="FO3" s="2" t="n">
        <v>0.4861111111111111</v>
      </c>
      <c r="FP3" t="inlineStr">
        <is>
          <t>T+12</t>
        </is>
      </c>
      <c r="FQ3" s="2" t="n">
        <v>0.4861111111111111</v>
      </c>
      <c r="FR3" t="inlineStr">
        <is>
          <t>T+18</t>
        </is>
      </c>
      <c r="FS3" t="n">
        <v>17.19</v>
      </c>
      <c r="FT3" t="n">
        <v>2.75</v>
      </c>
      <c r="FU3" t="n">
        <v>17.19</v>
      </c>
    </row>
    <row r="4">
      <c r="A4" t="inlineStr">
        <is>
          <t>宅配（Fargo）</t>
        </is>
      </c>
      <c r="B4" t="inlineStr">
        <is>
          <t>线路1</t>
        </is>
      </c>
      <c r="D4" t="n">
        <v>3</v>
      </c>
      <c r="E4" t="inlineStr">
        <is>
          <t>广州（肇庆） -&gt; 乌鲁木齐 -&gt; 霍尔果斯 -&gt; 塔什干（DPD清关1）</t>
        </is>
      </c>
      <c r="F4">
        <f>BK4+CL4+DM4+EN4</f>
        <v/>
      </c>
      <c r="G4" t="inlineStr">
        <is>
          <t>T+26</t>
        </is>
      </c>
      <c r="H4">
        <f>FR4</f>
        <v/>
      </c>
      <c r="I4">
        <f>SUM(W4:AI4)</f>
        <v/>
      </c>
      <c r="J4">
        <f>R4+T4+U4</f>
        <v/>
      </c>
      <c r="K4">
        <f>S4+V4</f>
        <v/>
      </c>
      <c r="L4">
        <f>J4+K4*1</f>
        <v/>
      </c>
      <c r="M4">
        <f>R4*1+S4</f>
        <v/>
      </c>
      <c r="N4">
        <f>T4*1</f>
        <v/>
      </c>
      <c r="O4">
        <f>MAX(EF4,EG4)</f>
        <v/>
      </c>
      <c r="P4">
        <f>ES4*1+ET4</f>
        <v/>
      </c>
      <c r="Q4">
        <f>FS4</f>
        <v/>
      </c>
      <c r="R4">
        <f>AQ4+BC4+BP4+CD4+CQ4+DE4</f>
        <v/>
      </c>
      <c r="S4">
        <f>AR4+BD4+BQ4+CE4+CR4+DF4</f>
        <v/>
      </c>
      <c r="T4">
        <f>DR4</f>
        <v/>
      </c>
      <c r="U4">
        <f>ES4+FG4</f>
        <v/>
      </c>
      <c r="V4">
        <f>O4+ET4+FH4+FS4</f>
        <v/>
      </c>
      <c r="W4">
        <f>AL4</f>
        <v/>
      </c>
      <c r="X4">
        <f>BJ4+CK4</f>
        <v/>
      </c>
      <c r="Y4">
        <f>AT4+BU4+CV4</f>
        <v/>
      </c>
      <c r="Z4">
        <f>AU4+BV4+CW4</f>
        <v/>
      </c>
      <c r="AA4">
        <f>AV4+BW4+CX4</f>
        <v/>
      </c>
      <c r="AB4">
        <f>"T+"&amp;INT(SUM(W4:AA4)/24)</f>
        <v/>
      </c>
      <c r="AC4">
        <f>DL4</f>
        <v/>
      </c>
      <c r="AD4">
        <f>"T+"&amp;INT(SUM(Y4:AC4)/24)</f>
        <v/>
      </c>
      <c r="AE4">
        <f>EM4</f>
        <v/>
      </c>
      <c r="AF4">
        <f>DW4</f>
        <v/>
      </c>
      <c r="AG4">
        <f>DX4</f>
        <v/>
      </c>
      <c r="AH4">
        <f>DY4</f>
        <v/>
      </c>
      <c r="AI4">
        <f>FN4</f>
        <v/>
      </c>
      <c r="AJ4">
        <f>"T+"&amp;INT(SUM(AE4:AI4)/24)</f>
        <v/>
      </c>
      <c r="AK4" t="inlineStr">
        <is>
          <t>广州（肇庆）</t>
        </is>
      </c>
      <c r="AL4" t="n">
        <v>12</v>
      </c>
      <c r="AM4" s="2" t="n">
        <v>0.3333333333333333</v>
      </c>
      <c r="AN4" t="inlineStr">
        <is>
          <t>T+0</t>
        </is>
      </c>
      <c r="AO4" s="2" t="n">
        <v>0.8333333333333334</v>
      </c>
      <c r="AP4" t="inlineStr">
        <is>
          <t>T+0</t>
        </is>
      </c>
      <c r="AQ4" t="n">
        <v>0.5</v>
      </c>
      <c r="AS4" t="inlineStr">
        <is>
          <t>广州（肇庆）</t>
        </is>
      </c>
      <c r="AT4" t="n">
        <v>0</v>
      </c>
      <c r="AU4" t="n">
        <v>3</v>
      </c>
      <c r="AV4" t="n">
        <v>5.5</v>
      </c>
      <c r="AW4" s="2" t="n">
        <v>0.8333333333333334</v>
      </c>
      <c r="AX4" t="inlineStr">
        <is>
          <t>T+0</t>
        </is>
      </c>
      <c r="AY4" s="2" t="n">
        <v>0.8333333333333334</v>
      </c>
      <c r="AZ4" s="2" t="n">
        <v>0.9583333333333334</v>
      </c>
      <c r="BA4" s="2" t="n">
        <v>0.1875</v>
      </c>
      <c r="BB4" t="inlineStr">
        <is>
          <t>T+1</t>
        </is>
      </c>
      <c r="BC4" t="n">
        <v>0.2</v>
      </c>
      <c r="BG4" t="inlineStr">
        <is>
          <t>A网</t>
        </is>
      </c>
      <c r="BH4" t="inlineStr">
        <is>
          <t>广州（肇庆）</t>
        </is>
      </c>
      <c r="BI4" t="inlineStr">
        <is>
          <t>乌鲁木齐</t>
        </is>
      </c>
      <c r="BJ4" t="n">
        <v>61.007299270073</v>
      </c>
      <c r="BK4" t="n">
        <v>4179</v>
      </c>
      <c r="BL4" s="2" t="n">
        <v>0.1875</v>
      </c>
      <c r="BM4" t="inlineStr">
        <is>
          <t>T+1</t>
        </is>
      </c>
      <c r="BN4" s="2" t="n">
        <v>0.7291666666666666</v>
      </c>
      <c r="BO4" t="inlineStr">
        <is>
          <t>T+3</t>
        </is>
      </c>
      <c r="BP4" t="n">
        <v>1.88</v>
      </c>
      <c r="BT4" t="inlineStr">
        <is>
          <t>乌鲁木齐</t>
        </is>
      </c>
      <c r="BU4" t="n">
        <v>0</v>
      </c>
      <c r="BV4" t="n">
        <v>3</v>
      </c>
      <c r="BW4" t="n">
        <v>2</v>
      </c>
      <c r="BX4" s="2" t="n">
        <v>0.7291666666666666</v>
      </c>
      <c r="BY4" t="inlineStr">
        <is>
          <t>T+3</t>
        </is>
      </c>
      <c r="BZ4" s="2" t="n">
        <v>0.7291666666666666</v>
      </c>
      <c r="CA4" s="2" t="n">
        <v>0.8541666666666666</v>
      </c>
      <c r="CB4" s="2" t="n">
        <v>0.8541666666666666</v>
      </c>
      <c r="CC4" t="inlineStr">
        <is>
          <t>T+3</t>
        </is>
      </c>
      <c r="CH4" t="inlineStr">
        <is>
          <t>A网</t>
        </is>
      </c>
      <c r="CI4" t="inlineStr">
        <is>
          <t>乌鲁木齐</t>
        </is>
      </c>
      <c r="CJ4" t="inlineStr">
        <is>
          <t>霍尔果斯</t>
        </is>
      </c>
      <c r="CK4" t="n">
        <v>10.9333333333333</v>
      </c>
      <c r="CL4" t="n">
        <v>656</v>
      </c>
      <c r="CM4" s="2" t="n">
        <v>0.9375</v>
      </c>
      <c r="CN4" t="inlineStr">
        <is>
          <t>T+3</t>
        </is>
      </c>
      <c r="CO4" s="2" t="n">
        <v>0.3930555555555555</v>
      </c>
      <c r="CP4" t="inlineStr">
        <is>
          <t>T+4</t>
        </is>
      </c>
      <c r="CU4" t="inlineStr">
        <is>
          <t>霍尔果斯</t>
        </is>
      </c>
      <c r="CV4" t="n">
        <v>0</v>
      </c>
      <c r="CW4" t="n">
        <v>3</v>
      </c>
      <c r="CX4" t="n">
        <v>0</v>
      </c>
      <c r="CY4" s="2" t="n">
        <v>0.3930555555555555</v>
      </c>
      <c r="CZ4" t="inlineStr">
        <is>
          <t>T+4</t>
        </is>
      </c>
      <c r="DA4" s="2" t="n">
        <v>0.3930555555555555</v>
      </c>
      <c r="DB4" s="2" t="n">
        <v>0.5180555555555556</v>
      </c>
      <c r="DC4" s="2" t="n">
        <v>0.5180555555555556</v>
      </c>
      <c r="DD4" t="inlineStr">
        <is>
          <t>T+4</t>
        </is>
      </c>
      <c r="DE4" t="n">
        <v>0.5</v>
      </c>
      <c r="DI4" t="inlineStr">
        <is>
          <t>国际</t>
        </is>
      </c>
      <c r="DJ4" t="inlineStr">
        <is>
          <t>霍尔果斯</t>
        </is>
      </c>
      <c r="DK4" t="inlineStr">
        <is>
          <t>塔什干（DPD清关1）</t>
        </is>
      </c>
      <c r="DL4" t="n">
        <v>163.233333333333</v>
      </c>
      <c r="DM4" t="n">
        <v>1154</v>
      </c>
      <c r="DN4" s="2" t="n">
        <v>0.5180555555555556</v>
      </c>
      <c r="DO4" t="inlineStr">
        <is>
          <t>T+4</t>
        </is>
      </c>
      <c r="DP4" s="2" t="n">
        <v>0.2361111111111111</v>
      </c>
      <c r="DQ4" t="inlineStr">
        <is>
          <t>T+11</t>
        </is>
      </c>
      <c r="DR4" t="n">
        <v>7.05</v>
      </c>
      <c r="DT4" t="inlineStr">
        <is>
          <t>DPD</t>
        </is>
      </c>
      <c r="DU4" t="inlineStr">
        <is>
          <t>Fargo宅配</t>
        </is>
      </c>
      <c r="DV4" t="inlineStr">
        <is>
          <t>塔什干（DPD清关1）</t>
        </is>
      </c>
      <c r="DW4" t="n">
        <v>3</v>
      </c>
      <c r="DX4" t="n">
        <v>3</v>
      </c>
      <c r="DY4" t="n">
        <v>24</v>
      </c>
      <c r="DZ4" s="2" t="n">
        <v>0.2361111111111111</v>
      </c>
      <c r="EA4" t="inlineStr">
        <is>
          <t>T+11</t>
        </is>
      </c>
      <c r="EB4" s="2" t="n">
        <v>0.3611111111111111</v>
      </c>
      <c r="EC4" s="2" t="n">
        <v>0.4861111111111111</v>
      </c>
      <c r="ED4" s="2" t="n">
        <v>0.4861111111111111</v>
      </c>
      <c r="EE4" t="inlineStr">
        <is>
          <t>T+12</t>
        </is>
      </c>
      <c r="EF4" t="n">
        <v>8.57</v>
      </c>
      <c r="EH4" t="inlineStr">
        <is>
          <t>DPD</t>
        </is>
      </c>
      <c r="EI4" t="inlineStr">
        <is>
          <t>霍尔果斯口岸出</t>
        </is>
      </c>
      <c r="FK4" t="inlineStr">
        <is>
          <t>霍尔果斯</t>
        </is>
      </c>
      <c r="FL4" t="inlineStr">
        <is>
          <t>塔什干（DPD清关1）</t>
        </is>
      </c>
      <c r="FM4" t="inlineStr">
        <is>
          <t>DPD宅配</t>
        </is>
      </c>
      <c r="FN4" t="n">
        <v>144</v>
      </c>
      <c r="FO4" s="2" t="n">
        <v>0.4861111111111111</v>
      </c>
      <c r="FP4" t="inlineStr">
        <is>
          <t>T+12</t>
        </is>
      </c>
      <c r="FQ4" s="2" t="n">
        <v>0.4861111111111111</v>
      </c>
      <c r="FR4" t="inlineStr">
        <is>
          <t>T+18</t>
        </is>
      </c>
      <c r="FS4" t="n">
        <v>14.8132552170497</v>
      </c>
    </row>
    <row r="5">
      <c r="A5" t="inlineStr">
        <is>
          <t>宅配（DPD）</t>
        </is>
      </c>
      <c r="B5" t="inlineStr">
        <is>
          <t>线路1</t>
        </is>
      </c>
      <c r="D5" t="n">
        <v>4</v>
      </c>
      <c r="E5" t="inlineStr">
        <is>
          <t>广州（肇庆） -&gt; 乌鲁木齐 -&gt; 霍尔果斯 -&gt; 塔什干（DPD清关2）</t>
        </is>
      </c>
      <c r="F5">
        <f>BK5+CL5+DM5+EN5</f>
        <v/>
      </c>
      <c r="G5" t="inlineStr">
        <is>
          <t>T+26</t>
        </is>
      </c>
      <c r="H5">
        <f>FR5</f>
        <v/>
      </c>
      <c r="I5">
        <f>SUM(W5:AI5)</f>
        <v/>
      </c>
      <c r="J5">
        <f>R5+T5+U5</f>
        <v/>
      </c>
      <c r="K5">
        <f>S5+V5</f>
        <v/>
      </c>
      <c r="L5">
        <f>J5+K5*1</f>
        <v/>
      </c>
      <c r="M5">
        <f>R5*1+S5</f>
        <v/>
      </c>
      <c r="N5">
        <f>T5*1</f>
        <v/>
      </c>
      <c r="O5">
        <f>MAX(EF5,EG5)</f>
        <v/>
      </c>
      <c r="P5">
        <f>ES5*1+ET5</f>
        <v/>
      </c>
      <c r="Q5">
        <f>FS5</f>
        <v/>
      </c>
      <c r="R5">
        <f>AQ5+BC5+BP5+CD5+CQ5+DE5</f>
        <v/>
      </c>
      <c r="S5">
        <f>AR5+BD5+BQ5+CE5+CR5+DF5</f>
        <v/>
      </c>
      <c r="T5">
        <f>DR5</f>
        <v/>
      </c>
      <c r="U5">
        <f>ES5+FG5</f>
        <v/>
      </c>
      <c r="V5">
        <f>O5+ET5+FH5+FS5</f>
        <v/>
      </c>
      <c r="W5">
        <f>AL5</f>
        <v/>
      </c>
      <c r="X5">
        <f>BJ5+CK5</f>
        <v/>
      </c>
      <c r="Y5">
        <f>AT5+BU5+CV5</f>
        <v/>
      </c>
      <c r="Z5">
        <f>AU5+BV5+CW5</f>
        <v/>
      </c>
      <c r="AA5">
        <f>AV5+BW5+CX5</f>
        <v/>
      </c>
      <c r="AB5">
        <f>"T+"&amp;INT(SUM(W5:AA5)/24)</f>
        <v/>
      </c>
      <c r="AC5">
        <f>DL5</f>
        <v/>
      </c>
      <c r="AD5">
        <f>"T+"&amp;INT(SUM(Y5:AC5)/24)</f>
        <v/>
      </c>
      <c r="AE5">
        <f>EM5</f>
        <v/>
      </c>
      <c r="AF5">
        <f>DW5</f>
        <v/>
      </c>
      <c r="AG5">
        <f>DX5</f>
        <v/>
      </c>
      <c r="AH5">
        <f>DY5</f>
        <v/>
      </c>
      <c r="AI5">
        <f>FN5</f>
        <v/>
      </c>
      <c r="AJ5">
        <f>"T+"&amp;INT(SUM(AE5:AI5)/24)</f>
        <v/>
      </c>
      <c r="AK5" t="inlineStr">
        <is>
          <t>广州（肇庆）</t>
        </is>
      </c>
      <c r="AL5" t="n">
        <v>12</v>
      </c>
      <c r="AM5" s="2" t="n">
        <v>0.3333333333333333</v>
      </c>
      <c r="AN5" t="inlineStr">
        <is>
          <t>T+0</t>
        </is>
      </c>
      <c r="AO5" s="2" t="n">
        <v>0.8333333333333334</v>
      </c>
      <c r="AP5" t="inlineStr">
        <is>
          <t>T+0</t>
        </is>
      </c>
      <c r="AQ5" t="n">
        <v>0.5</v>
      </c>
      <c r="AS5" t="inlineStr">
        <is>
          <t>广州（肇庆）</t>
        </is>
      </c>
      <c r="AT5" t="n">
        <v>0</v>
      </c>
      <c r="AU5" t="n">
        <v>3</v>
      </c>
      <c r="AV5" t="n">
        <v>5.5</v>
      </c>
      <c r="AW5" s="2" t="n">
        <v>0.8333333333333334</v>
      </c>
      <c r="AX5" t="inlineStr">
        <is>
          <t>T+0</t>
        </is>
      </c>
      <c r="AY5" s="2" t="n">
        <v>0.8333333333333334</v>
      </c>
      <c r="AZ5" s="2" t="n">
        <v>0.9583333333333334</v>
      </c>
      <c r="BA5" s="2" t="n">
        <v>0.1875</v>
      </c>
      <c r="BB5" t="inlineStr">
        <is>
          <t>T+1</t>
        </is>
      </c>
      <c r="BC5" t="n">
        <v>0.2</v>
      </c>
      <c r="BG5" t="inlineStr">
        <is>
          <t>A网</t>
        </is>
      </c>
      <c r="BH5" t="inlineStr">
        <is>
          <t>广州（肇庆）</t>
        </is>
      </c>
      <c r="BI5" t="inlineStr">
        <is>
          <t>乌鲁木齐</t>
        </is>
      </c>
      <c r="BJ5" t="n">
        <v>61.007299270073</v>
      </c>
      <c r="BK5" t="n">
        <v>4179</v>
      </c>
      <c r="BL5" s="2" t="n">
        <v>0.1875</v>
      </c>
      <c r="BM5" t="inlineStr">
        <is>
          <t>T+1</t>
        </is>
      </c>
      <c r="BN5" s="2" t="n">
        <v>0.7291666666666666</v>
      </c>
      <c r="BO5" t="inlineStr">
        <is>
          <t>T+3</t>
        </is>
      </c>
      <c r="BP5" t="n">
        <v>1.88</v>
      </c>
      <c r="BT5" t="inlineStr">
        <is>
          <t>乌鲁木齐</t>
        </is>
      </c>
      <c r="BU5" t="n">
        <v>0</v>
      </c>
      <c r="BV5" t="n">
        <v>3</v>
      </c>
      <c r="BW5" t="n">
        <v>2</v>
      </c>
      <c r="BX5" s="2" t="n">
        <v>0.7291666666666666</v>
      </c>
      <c r="BY5" t="inlineStr">
        <is>
          <t>T+3</t>
        </is>
      </c>
      <c r="BZ5" s="2" t="n">
        <v>0.7291666666666666</v>
      </c>
      <c r="CA5" s="2" t="n">
        <v>0.8541666666666666</v>
      </c>
      <c r="CB5" s="2" t="n">
        <v>0.8541666666666666</v>
      </c>
      <c r="CC5" t="inlineStr">
        <is>
          <t>T+3</t>
        </is>
      </c>
      <c r="CH5" t="inlineStr">
        <is>
          <t>A网</t>
        </is>
      </c>
      <c r="CI5" t="inlineStr">
        <is>
          <t>乌鲁木齐</t>
        </is>
      </c>
      <c r="CJ5" t="inlineStr">
        <is>
          <t>霍尔果斯</t>
        </is>
      </c>
      <c r="CK5" t="n">
        <v>10.9333333333333</v>
      </c>
      <c r="CL5" t="n">
        <v>656</v>
      </c>
      <c r="CM5" s="2" t="n">
        <v>0.9375</v>
      </c>
      <c r="CN5" t="inlineStr">
        <is>
          <t>T+3</t>
        </is>
      </c>
      <c r="CO5" s="2" t="n">
        <v>0.3930555555555555</v>
      </c>
      <c r="CP5" t="inlineStr">
        <is>
          <t>T+4</t>
        </is>
      </c>
      <c r="CU5" t="inlineStr">
        <is>
          <t>霍尔果斯</t>
        </is>
      </c>
      <c r="CV5" t="n">
        <v>0</v>
      </c>
      <c r="CW5" t="n">
        <v>3</v>
      </c>
      <c r="CX5" t="n">
        <v>0</v>
      </c>
      <c r="CY5" s="2" t="n">
        <v>0.3930555555555555</v>
      </c>
      <c r="CZ5" t="inlineStr">
        <is>
          <t>T+4</t>
        </is>
      </c>
      <c r="DA5" s="2" t="n">
        <v>0.3930555555555555</v>
      </c>
      <c r="DB5" s="2" t="n">
        <v>0.5180555555555556</v>
      </c>
      <c r="DC5" s="2" t="n">
        <v>0.5180555555555556</v>
      </c>
      <c r="DD5" t="inlineStr">
        <is>
          <t>T+4</t>
        </is>
      </c>
      <c r="DE5" t="n">
        <v>0.5</v>
      </c>
      <c r="DI5" t="inlineStr">
        <is>
          <t>国际</t>
        </is>
      </c>
      <c r="DJ5" t="inlineStr">
        <is>
          <t>霍尔果斯</t>
        </is>
      </c>
      <c r="DK5" t="inlineStr">
        <is>
          <t>塔什干（DPD清关2）</t>
        </is>
      </c>
      <c r="DL5" t="n">
        <v>163.233333333333</v>
      </c>
      <c r="DM5" t="n">
        <v>1154</v>
      </c>
      <c r="DN5" s="2" t="n">
        <v>0.5180555555555556</v>
      </c>
      <c r="DO5" t="inlineStr">
        <is>
          <t>T+4</t>
        </is>
      </c>
      <c r="DP5" s="2" t="n">
        <v>0.2361111111111111</v>
      </c>
      <c r="DQ5" t="inlineStr">
        <is>
          <t>T+11</t>
        </is>
      </c>
      <c r="DR5" t="n">
        <v>7.05</v>
      </c>
      <c r="DT5" t="inlineStr">
        <is>
          <t>DPD</t>
        </is>
      </c>
      <c r="DU5" t="inlineStr">
        <is>
          <t>DPD宅配</t>
        </is>
      </c>
      <c r="DV5" t="inlineStr">
        <is>
          <t>塔什干（DPD清关2）</t>
        </is>
      </c>
      <c r="DW5" t="n">
        <v>10</v>
      </c>
      <c r="DX5" t="n">
        <v>3</v>
      </c>
      <c r="DY5" t="n">
        <v>24</v>
      </c>
      <c r="DZ5" s="2" t="n">
        <v>0.9104166666666667</v>
      </c>
      <c r="EA5" t="inlineStr">
        <is>
          <t>T+11</t>
        </is>
      </c>
      <c r="EB5" s="2" t="n">
        <v>0.3270833333333333</v>
      </c>
      <c r="EC5" s="2" t="n">
        <v>0.4520833333333333</v>
      </c>
      <c r="ED5" s="2" t="n">
        <v>0.4520833333333333</v>
      </c>
      <c r="EE5" t="inlineStr">
        <is>
          <t>T+13</t>
        </is>
      </c>
      <c r="EF5" t="n">
        <v>8.57</v>
      </c>
      <c r="EH5" t="inlineStr">
        <is>
          <t>DPD</t>
        </is>
      </c>
      <c r="EI5" t="inlineStr">
        <is>
          <t>伊尔克什坦口岸出</t>
        </is>
      </c>
      <c r="FK5" t="inlineStr">
        <is>
          <t>霍尔果斯</t>
        </is>
      </c>
      <c r="FL5" t="inlineStr">
        <is>
          <t>塔什干（DPD清关2）</t>
        </is>
      </c>
      <c r="FM5" t="inlineStr">
        <is>
          <t>DPD宅配</t>
        </is>
      </c>
      <c r="FN5" t="n">
        <v>144</v>
      </c>
      <c r="FO5" s="2" t="n">
        <v>0.4861111111111111</v>
      </c>
      <c r="FP5" t="inlineStr">
        <is>
          <t>T+12</t>
        </is>
      </c>
      <c r="FQ5" s="2" t="n">
        <v>0.4861111111111111</v>
      </c>
      <c r="FR5" t="inlineStr">
        <is>
          <t>T+18</t>
        </is>
      </c>
      <c r="FS5" t="n">
        <v>14.8132552170497</v>
      </c>
    </row>
    <row r="6">
      <c r="A6" t="inlineStr">
        <is>
          <t>宅配（Fargo）</t>
        </is>
      </c>
      <c r="B6" t="inlineStr">
        <is>
          <t>线路1</t>
        </is>
      </c>
      <c r="D6" t="n">
        <v>5</v>
      </c>
      <c r="E6" t="inlineStr">
        <is>
          <t>广州（肇庆） -&gt; 乌鲁木齐 -&gt; 霍尔果斯 -&gt; 塔什干（普货清关）</t>
        </is>
      </c>
      <c r="F6">
        <f>BK6+CL6+DM6+EN6</f>
        <v/>
      </c>
      <c r="G6" t="inlineStr">
        <is>
          <t>T+26</t>
        </is>
      </c>
      <c r="H6">
        <f>FR6</f>
        <v/>
      </c>
      <c r="I6">
        <f>SUM(W6:AI6)</f>
        <v/>
      </c>
      <c r="J6">
        <f>R6+T6+U6</f>
        <v/>
      </c>
      <c r="K6">
        <f>S6+V6</f>
        <v/>
      </c>
      <c r="L6">
        <f>J6+K6*1</f>
        <v/>
      </c>
      <c r="M6">
        <f>R6*1+S6</f>
        <v/>
      </c>
      <c r="N6">
        <f>T6*1</f>
        <v/>
      </c>
      <c r="O6">
        <f>MAX(EF6,EG6)</f>
        <v/>
      </c>
      <c r="P6">
        <f>ES6*1+ET6</f>
        <v/>
      </c>
      <c r="Q6">
        <f>FS6</f>
        <v/>
      </c>
      <c r="R6">
        <f>AQ6+BC6+BP6+CD6+CQ6+DE6</f>
        <v/>
      </c>
      <c r="S6">
        <f>AR6+BD6+BQ6+CE6+CR6+DF6</f>
        <v/>
      </c>
      <c r="T6">
        <f>DR6</f>
        <v/>
      </c>
      <c r="U6">
        <f>ES6+FG6</f>
        <v/>
      </c>
      <c r="V6">
        <f>O6+ET6+FH6+FS6</f>
        <v/>
      </c>
      <c r="W6">
        <f>AL6</f>
        <v/>
      </c>
      <c r="X6">
        <f>BJ6+CK6</f>
        <v/>
      </c>
      <c r="Y6">
        <f>AT6+BU6+CV6</f>
        <v/>
      </c>
      <c r="Z6">
        <f>AU6+BV6+CW6</f>
        <v/>
      </c>
      <c r="AA6">
        <f>AV6+BW6+CX6</f>
        <v/>
      </c>
      <c r="AB6">
        <f>"T+"&amp;INT(SUM(W6:AA6)/24)</f>
        <v/>
      </c>
      <c r="AC6">
        <f>DL6</f>
        <v/>
      </c>
      <c r="AD6">
        <f>"T+"&amp;INT(SUM(Y6:AC6)/24)</f>
        <v/>
      </c>
      <c r="AE6">
        <f>EM6</f>
        <v/>
      </c>
      <c r="AF6">
        <f>DW6</f>
        <v/>
      </c>
      <c r="AG6">
        <f>DX6</f>
        <v/>
      </c>
      <c r="AH6">
        <f>DY6</f>
        <v/>
      </c>
      <c r="AI6">
        <f>FN6</f>
        <v/>
      </c>
      <c r="AJ6">
        <f>"T+"&amp;INT(SUM(AE6:AI6)/24)</f>
        <v/>
      </c>
      <c r="AK6" t="inlineStr">
        <is>
          <t>广州（肇庆）</t>
        </is>
      </c>
      <c r="AL6" t="n">
        <v>12</v>
      </c>
      <c r="AM6" s="2" t="n">
        <v>0.3333333333333333</v>
      </c>
      <c r="AN6" t="inlineStr">
        <is>
          <t>T+0</t>
        </is>
      </c>
      <c r="AO6" s="2" t="n">
        <v>0.8333333333333334</v>
      </c>
      <c r="AP6" t="inlineStr">
        <is>
          <t>T+0</t>
        </is>
      </c>
      <c r="AQ6" t="n">
        <v>0.5</v>
      </c>
      <c r="AS6" t="inlineStr">
        <is>
          <t>广州（肇庆）</t>
        </is>
      </c>
      <c r="AT6" t="n">
        <v>0</v>
      </c>
      <c r="AU6" t="n">
        <v>3</v>
      </c>
      <c r="AV6" t="n">
        <v>5.5</v>
      </c>
      <c r="AW6" s="2" t="n">
        <v>0.8333333333333334</v>
      </c>
      <c r="AX6" t="inlineStr">
        <is>
          <t>T+0</t>
        </is>
      </c>
      <c r="AY6" s="2" t="n">
        <v>0.8333333333333334</v>
      </c>
      <c r="AZ6" s="2" t="n">
        <v>0.9583333333333334</v>
      </c>
      <c r="BA6" s="2" t="n">
        <v>0.1875</v>
      </c>
      <c r="BB6" t="inlineStr">
        <is>
          <t>T+1</t>
        </is>
      </c>
      <c r="BC6" t="n">
        <v>0.2</v>
      </c>
      <c r="BG6" t="inlineStr">
        <is>
          <t>A网</t>
        </is>
      </c>
      <c r="BH6" t="inlineStr">
        <is>
          <t>广州（肇庆）</t>
        </is>
      </c>
      <c r="BI6" t="inlineStr">
        <is>
          <t>乌鲁木齐</t>
        </is>
      </c>
      <c r="BJ6" t="n">
        <v>61.007299270073</v>
      </c>
      <c r="BK6" t="n">
        <v>4179</v>
      </c>
      <c r="BL6" s="2" t="n">
        <v>0.1875</v>
      </c>
      <c r="BM6" t="inlineStr">
        <is>
          <t>T+1</t>
        </is>
      </c>
      <c r="BN6" s="2" t="n">
        <v>0.7291666666666666</v>
      </c>
      <c r="BO6" t="inlineStr">
        <is>
          <t>T+3</t>
        </is>
      </c>
      <c r="BP6" t="n">
        <v>1.88</v>
      </c>
      <c r="BT6" t="inlineStr">
        <is>
          <t>乌鲁木齐</t>
        </is>
      </c>
      <c r="BU6" t="n">
        <v>0</v>
      </c>
      <c r="BV6" t="n">
        <v>3</v>
      </c>
      <c r="BW6" t="n">
        <v>2</v>
      </c>
      <c r="BX6" s="2" t="n">
        <v>0.7291666666666666</v>
      </c>
      <c r="BY6" t="inlineStr">
        <is>
          <t>T+3</t>
        </is>
      </c>
      <c r="BZ6" s="2" t="n">
        <v>0.7291666666666666</v>
      </c>
      <c r="CA6" s="2" t="n">
        <v>0.8541666666666666</v>
      </c>
      <c r="CB6" s="2" t="n">
        <v>0.8541666666666666</v>
      </c>
      <c r="CC6" t="inlineStr">
        <is>
          <t>T+3</t>
        </is>
      </c>
      <c r="CH6" t="inlineStr">
        <is>
          <t>A网</t>
        </is>
      </c>
      <c r="CI6" t="inlineStr">
        <is>
          <t>乌鲁木齐</t>
        </is>
      </c>
      <c r="CJ6" t="inlineStr">
        <is>
          <t>霍尔果斯</t>
        </is>
      </c>
      <c r="CK6" t="n">
        <v>10.9333333333333</v>
      </c>
      <c r="CL6" t="n">
        <v>656</v>
      </c>
      <c r="CM6" s="2" t="n">
        <v>0.9375</v>
      </c>
      <c r="CN6" t="inlineStr">
        <is>
          <t>T+3</t>
        </is>
      </c>
      <c r="CO6" s="2" t="n">
        <v>0.3930555555555555</v>
      </c>
      <c r="CP6" t="inlineStr">
        <is>
          <t>T+4</t>
        </is>
      </c>
      <c r="CU6" t="inlineStr">
        <is>
          <t>霍尔果斯</t>
        </is>
      </c>
      <c r="CV6" t="n">
        <v>0</v>
      </c>
      <c r="CW6" t="n">
        <v>3</v>
      </c>
      <c r="CX6" t="n">
        <v>0</v>
      </c>
      <c r="CY6" s="2" t="n">
        <v>0.3930555555555555</v>
      </c>
      <c r="CZ6" t="inlineStr">
        <is>
          <t>T+4</t>
        </is>
      </c>
      <c r="DA6" s="2" t="n">
        <v>0.3930555555555555</v>
      </c>
      <c r="DB6" s="2" t="n">
        <v>0.5180555555555556</v>
      </c>
      <c r="DC6" s="2" t="n">
        <v>0.5180555555555556</v>
      </c>
      <c r="DD6" t="inlineStr">
        <is>
          <t>T+4</t>
        </is>
      </c>
      <c r="DE6" t="n">
        <v>0.5</v>
      </c>
      <c r="DI6" t="inlineStr">
        <is>
          <t>国际</t>
        </is>
      </c>
      <c r="DJ6" t="inlineStr">
        <is>
          <t>霍尔果斯</t>
        </is>
      </c>
      <c r="DK6" t="inlineStr">
        <is>
          <t>塔什干（普货清关）</t>
        </is>
      </c>
      <c r="DL6" t="n">
        <v>163.233333333333</v>
      </c>
      <c r="DM6" t="n">
        <v>1154</v>
      </c>
      <c r="DN6" s="2" t="n">
        <v>0.5180555555555556</v>
      </c>
      <c r="DO6" t="inlineStr">
        <is>
          <t>T+4</t>
        </is>
      </c>
      <c r="DP6" s="2" t="n">
        <v>0.2361111111111111</v>
      </c>
      <c r="DQ6" t="inlineStr">
        <is>
          <t>T+11</t>
        </is>
      </c>
      <c r="DR6" t="n">
        <v>16.57</v>
      </c>
      <c r="DT6" t="inlineStr">
        <is>
          <t>普货</t>
        </is>
      </c>
      <c r="DU6" t="inlineStr">
        <is>
          <t>Fargo宅配</t>
        </is>
      </c>
      <c r="DV6" t="inlineStr">
        <is>
          <t>塔什干（普货清关）</t>
        </is>
      </c>
      <c r="DW6" t="n">
        <v>3</v>
      </c>
      <c r="DX6" t="n">
        <v>3</v>
      </c>
      <c r="DY6" t="n">
        <v>24</v>
      </c>
      <c r="DZ6" s="2" t="n">
        <v>0.2361111111111111</v>
      </c>
      <c r="EA6" t="inlineStr">
        <is>
          <t>T+11</t>
        </is>
      </c>
      <c r="EB6" s="2" t="n">
        <v>0.3611111111111111</v>
      </c>
      <c r="EC6" s="2" t="n">
        <v>0.4861111111111111</v>
      </c>
      <c r="ED6" s="2" t="n">
        <v>0.4861111111111111</v>
      </c>
      <c r="EE6" t="inlineStr">
        <is>
          <t>T+12</t>
        </is>
      </c>
      <c r="EF6" t="n">
        <v>0</v>
      </c>
      <c r="EH6" t="inlineStr">
        <is>
          <t>普货</t>
        </is>
      </c>
      <c r="EI6" t="inlineStr">
        <is>
          <t>霍尔果斯口岸出</t>
        </is>
      </c>
      <c r="FK6" t="inlineStr">
        <is>
          <t>霍尔果斯</t>
        </is>
      </c>
      <c r="FL6" t="inlineStr">
        <is>
          <t>塔什干（普货清关）</t>
        </is>
      </c>
      <c r="FM6" t="inlineStr">
        <is>
          <t>Fargo店配</t>
        </is>
      </c>
      <c r="FN6" t="n">
        <v>216</v>
      </c>
      <c r="FO6" s="2" t="n">
        <v>0.4861111111111111</v>
      </c>
      <c r="FP6" t="inlineStr">
        <is>
          <t>T+12</t>
        </is>
      </c>
      <c r="FQ6" s="2" t="n">
        <v>0.4861111111111111</v>
      </c>
      <c r="FR6" t="inlineStr">
        <is>
          <t>T+21</t>
        </is>
      </c>
      <c r="FS6" t="n">
        <v>10.887</v>
      </c>
      <c r="FT6" t="n">
        <v>2.7504</v>
      </c>
      <c r="FU6" t="n">
        <v>10.887</v>
      </c>
    </row>
    <row r="7">
      <c r="A7" t="inlineStr">
        <is>
          <t>宅配（DPD）</t>
        </is>
      </c>
      <c r="B7" t="inlineStr">
        <is>
          <t>线路1</t>
        </is>
      </c>
      <c r="D7" t="n">
        <v>6</v>
      </c>
      <c r="E7" t="inlineStr">
        <is>
          <t>广州（肇庆） -&gt; 乌鲁木齐 -&gt; 霍尔果斯 -&gt; 塔什干（普货清关）</t>
        </is>
      </c>
      <c r="F7">
        <f>BK7+CL7+DM7+EN7</f>
        <v/>
      </c>
      <c r="G7" t="inlineStr">
        <is>
          <t>T+26</t>
        </is>
      </c>
      <c r="H7">
        <f>FR7</f>
        <v/>
      </c>
      <c r="I7">
        <f>SUM(W7:AI7)</f>
        <v/>
      </c>
      <c r="J7">
        <f>R7+T7+U7</f>
        <v/>
      </c>
      <c r="K7">
        <f>S7+V7</f>
        <v/>
      </c>
      <c r="L7">
        <f>J7+K7*1</f>
        <v/>
      </c>
      <c r="M7">
        <f>R7*1+S7</f>
        <v/>
      </c>
      <c r="N7">
        <f>T7*1</f>
        <v/>
      </c>
      <c r="O7">
        <f>MAX(EF7,EG7)</f>
        <v/>
      </c>
      <c r="P7">
        <f>ES7*1+ET7</f>
        <v/>
      </c>
      <c r="Q7">
        <f>FS7</f>
        <v/>
      </c>
      <c r="R7">
        <f>AQ7+BC7+BP7+CD7+CQ7+DE7</f>
        <v/>
      </c>
      <c r="S7">
        <f>AR7+BD7+BQ7+CE7+CR7+DF7</f>
        <v/>
      </c>
      <c r="T7">
        <f>DR7</f>
        <v/>
      </c>
      <c r="U7">
        <f>ES7+FG7</f>
        <v/>
      </c>
      <c r="V7">
        <f>O7+ET7+FH7+FS7</f>
        <v/>
      </c>
      <c r="W7">
        <f>AL7</f>
        <v/>
      </c>
      <c r="X7">
        <f>BJ7+CK7</f>
        <v/>
      </c>
      <c r="Y7">
        <f>AT7+BU7+CV7</f>
        <v/>
      </c>
      <c r="Z7">
        <f>AU7+BV7+CW7</f>
        <v/>
      </c>
      <c r="AA7">
        <f>AV7+BW7+CX7</f>
        <v/>
      </c>
      <c r="AB7">
        <f>"T+"&amp;INT(SUM(W7:AA7)/24)</f>
        <v/>
      </c>
      <c r="AC7">
        <f>DL7</f>
        <v/>
      </c>
      <c r="AD7">
        <f>"T+"&amp;INT(SUM(Y7:AC7)/24)</f>
        <v/>
      </c>
      <c r="AE7">
        <f>EM7</f>
        <v/>
      </c>
      <c r="AF7">
        <f>DW7</f>
        <v/>
      </c>
      <c r="AG7">
        <f>DX7</f>
        <v/>
      </c>
      <c r="AH7">
        <f>DY7</f>
        <v/>
      </c>
      <c r="AI7">
        <f>FN7</f>
        <v/>
      </c>
      <c r="AJ7">
        <f>"T+"&amp;INT(SUM(AE7:AI7)/24)</f>
        <v/>
      </c>
      <c r="AK7" t="inlineStr">
        <is>
          <t>广州（肇庆）</t>
        </is>
      </c>
      <c r="AL7" t="n">
        <v>12</v>
      </c>
      <c r="AM7" s="2" t="n">
        <v>0.3333333333333333</v>
      </c>
      <c r="AN7" t="inlineStr">
        <is>
          <t>T+0</t>
        </is>
      </c>
      <c r="AO7" s="2" t="n">
        <v>0.8333333333333334</v>
      </c>
      <c r="AP7" t="inlineStr">
        <is>
          <t>T+0</t>
        </is>
      </c>
      <c r="AQ7" t="n">
        <v>0.5</v>
      </c>
      <c r="AS7" t="inlineStr">
        <is>
          <t>广州（肇庆）</t>
        </is>
      </c>
      <c r="AT7" t="n">
        <v>0</v>
      </c>
      <c r="AU7" t="n">
        <v>3</v>
      </c>
      <c r="AV7" t="n">
        <v>5.5</v>
      </c>
      <c r="AW7" s="2" t="n">
        <v>0.8333333333333334</v>
      </c>
      <c r="AX7" t="inlineStr">
        <is>
          <t>T+0</t>
        </is>
      </c>
      <c r="AY7" s="2" t="n">
        <v>0.8333333333333334</v>
      </c>
      <c r="AZ7" s="2" t="n">
        <v>0.9583333333333334</v>
      </c>
      <c r="BA7" s="2" t="n">
        <v>0.1875</v>
      </c>
      <c r="BB7" t="inlineStr">
        <is>
          <t>T+1</t>
        </is>
      </c>
      <c r="BC7" t="n">
        <v>0.2</v>
      </c>
      <c r="BG7" t="inlineStr">
        <is>
          <t>A网</t>
        </is>
      </c>
      <c r="BH7" t="inlineStr">
        <is>
          <t>广州（肇庆）</t>
        </is>
      </c>
      <c r="BI7" t="inlineStr">
        <is>
          <t>乌鲁木齐</t>
        </is>
      </c>
      <c r="BJ7" t="n">
        <v>61.007299270073</v>
      </c>
      <c r="BK7" t="n">
        <v>4179</v>
      </c>
      <c r="BL7" s="2" t="n">
        <v>0.1875</v>
      </c>
      <c r="BM7" t="inlineStr">
        <is>
          <t>T+1</t>
        </is>
      </c>
      <c r="BN7" s="2" t="n">
        <v>0.7291666666666666</v>
      </c>
      <c r="BO7" t="inlineStr">
        <is>
          <t>T+3</t>
        </is>
      </c>
      <c r="BP7" t="n">
        <v>1.88</v>
      </c>
      <c r="BT7" t="inlineStr">
        <is>
          <t>乌鲁木齐</t>
        </is>
      </c>
      <c r="BU7" t="n">
        <v>0</v>
      </c>
      <c r="BV7" t="n">
        <v>3</v>
      </c>
      <c r="BW7" t="n">
        <v>2</v>
      </c>
      <c r="BX7" s="2" t="n">
        <v>0.7291666666666666</v>
      </c>
      <c r="BY7" t="inlineStr">
        <is>
          <t>T+3</t>
        </is>
      </c>
      <c r="BZ7" s="2" t="n">
        <v>0.7291666666666666</v>
      </c>
      <c r="CA7" s="2" t="n">
        <v>0.8541666666666666</v>
      </c>
      <c r="CB7" s="2" t="n">
        <v>0.8541666666666666</v>
      </c>
      <c r="CC7" t="inlineStr">
        <is>
          <t>T+3</t>
        </is>
      </c>
      <c r="CH7" t="inlineStr">
        <is>
          <t>A网</t>
        </is>
      </c>
      <c r="CI7" t="inlineStr">
        <is>
          <t>乌鲁木齐</t>
        </is>
      </c>
      <c r="CJ7" t="inlineStr">
        <is>
          <t>霍尔果斯</t>
        </is>
      </c>
      <c r="CK7" t="n">
        <v>10.9333333333333</v>
      </c>
      <c r="CL7" t="n">
        <v>656</v>
      </c>
      <c r="CM7" s="2" t="n">
        <v>0.9375</v>
      </c>
      <c r="CN7" t="inlineStr">
        <is>
          <t>T+3</t>
        </is>
      </c>
      <c r="CO7" s="2" t="n">
        <v>0.3930555555555555</v>
      </c>
      <c r="CP7" t="inlineStr">
        <is>
          <t>T+4</t>
        </is>
      </c>
      <c r="CU7" t="inlineStr">
        <is>
          <t>霍尔果斯</t>
        </is>
      </c>
      <c r="CV7" t="n">
        <v>0</v>
      </c>
      <c r="CW7" t="n">
        <v>3</v>
      </c>
      <c r="CX7" t="n">
        <v>0</v>
      </c>
      <c r="CY7" s="2" t="n">
        <v>0.3930555555555555</v>
      </c>
      <c r="CZ7" t="inlineStr">
        <is>
          <t>T+4</t>
        </is>
      </c>
      <c r="DA7" s="2" t="n">
        <v>0.3930555555555555</v>
      </c>
      <c r="DB7" s="2" t="n">
        <v>0.5180555555555556</v>
      </c>
      <c r="DC7" s="2" t="n">
        <v>0.5180555555555556</v>
      </c>
      <c r="DD7" t="inlineStr">
        <is>
          <t>T+4</t>
        </is>
      </c>
      <c r="DE7" t="n">
        <v>0.5</v>
      </c>
      <c r="DI7" t="inlineStr">
        <is>
          <t>国际</t>
        </is>
      </c>
      <c r="DJ7" t="inlineStr">
        <is>
          <t>霍尔果斯</t>
        </is>
      </c>
      <c r="DK7" t="inlineStr">
        <is>
          <t>塔什干（普货清关）</t>
        </is>
      </c>
      <c r="DL7" t="n">
        <v>163.233333333333</v>
      </c>
      <c r="DM7" t="n">
        <v>1154</v>
      </c>
      <c r="DN7" s="2" t="n">
        <v>0.5180555555555556</v>
      </c>
      <c r="DO7" t="inlineStr">
        <is>
          <t>T+4</t>
        </is>
      </c>
      <c r="DP7" s="2" t="n">
        <v>0.2361111111111111</v>
      </c>
      <c r="DQ7" t="inlineStr">
        <is>
          <t>T+11</t>
        </is>
      </c>
      <c r="DR7" t="n">
        <v>16.57</v>
      </c>
      <c r="DT7" t="inlineStr">
        <is>
          <t>普货</t>
        </is>
      </c>
      <c r="DU7" t="inlineStr">
        <is>
          <t>Fargo宅配</t>
        </is>
      </c>
      <c r="DV7" t="inlineStr">
        <is>
          <t>塔什干（普货清关）</t>
        </is>
      </c>
      <c r="DW7" t="n">
        <v>3</v>
      </c>
      <c r="DX7" t="n">
        <v>3</v>
      </c>
      <c r="DY7" t="n">
        <v>24</v>
      </c>
      <c r="DZ7" s="2" t="n">
        <v>0.2361111111111111</v>
      </c>
      <c r="EA7" t="inlineStr">
        <is>
          <t>T+11</t>
        </is>
      </c>
      <c r="EB7" s="2" t="n">
        <v>0.3611111111111111</v>
      </c>
      <c r="EC7" s="2" t="n">
        <v>0.4861111111111111</v>
      </c>
      <c r="ED7" s="2" t="n">
        <v>0.4861111111111111</v>
      </c>
      <c r="EE7" t="inlineStr">
        <is>
          <t>T+12</t>
        </is>
      </c>
      <c r="EF7" t="n">
        <v>0</v>
      </c>
      <c r="EH7" t="inlineStr">
        <is>
          <t>普货</t>
        </is>
      </c>
      <c r="EI7" t="inlineStr">
        <is>
          <t>霍尔果斯口岸出</t>
        </is>
      </c>
      <c r="FK7" t="inlineStr">
        <is>
          <t>霍尔果斯</t>
        </is>
      </c>
      <c r="FL7" t="inlineStr">
        <is>
          <t>塔什干（普货清关）</t>
        </is>
      </c>
      <c r="FM7" t="inlineStr">
        <is>
          <t>Fargo店配</t>
        </is>
      </c>
      <c r="FN7" t="n">
        <v>216</v>
      </c>
      <c r="FO7" s="2" t="n">
        <v>0.4861111111111111</v>
      </c>
      <c r="FP7" t="inlineStr">
        <is>
          <t>T+12</t>
        </is>
      </c>
      <c r="FQ7" s="2" t="n">
        <v>0.4861111111111111</v>
      </c>
      <c r="FR7" t="inlineStr">
        <is>
          <t>T+21</t>
        </is>
      </c>
      <c r="FS7" t="n">
        <v>10.887</v>
      </c>
      <c r="FT7" t="n">
        <v>2.7504</v>
      </c>
      <c r="FU7" t="n">
        <v>10.887</v>
      </c>
    </row>
    <row r="8">
      <c r="A8" t="inlineStr">
        <is>
          <t>店配（Fargo）</t>
        </is>
      </c>
      <c r="B8" t="inlineStr">
        <is>
          <t>线路1</t>
        </is>
      </c>
      <c r="D8" t="n">
        <v>7</v>
      </c>
      <c r="E8" t="inlineStr">
        <is>
          <t>广州（肇庆） -&gt; 乌鲁木齐 -&gt; 霍尔果斯 -&gt; 塔什干（Fargo清关1）</t>
        </is>
      </c>
      <c r="F8">
        <f>BK8+CL8+DM8+EN8</f>
        <v/>
      </c>
      <c r="G8" t="inlineStr">
        <is>
          <t>T+26</t>
        </is>
      </c>
      <c r="H8">
        <f>FR8</f>
        <v/>
      </c>
      <c r="I8">
        <f>SUM(W8:AI8)</f>
        <v/>
      </c>
      <c r="J8">
        <f>R8+T8+U8</f>
        <v/>
      </c>
      <c r="K8">
        <f>S8+V8</f>
        <v/>
      </c>
      <c r="L8">
        <f>J8+K8*1</f>
        <v/>
      </c>
      <c r="M8">
        <f>R8*1+S8</f>
        <v/>
      </c>
      <c r="N8">
        <f>T8*1</f>
        <v/>
      </c>
      <c r="O8">
        <f>MAX(EF8,EG8)</f>
        <v/>
      </c>
      <c r="P8">
        <f>ES8*1+ET8</f>
        <v/>
      </c>
      <c r="Q8">
        <f>FS8</f>
        <v/>
      </c>
      <c r="R8">
        <f>AQ8+BC8+BP8+CD8+CQ8+DE8</f>
        <v/>
      </c>
      <c r="S8">
        <f>AR8+BD8+BQ8+CE8+CR8+DF8</f>
        <v/>
      </c>
      <c r="T8">
        <f>DR8</f>
        <v/>
      </c>
      <c r="U8">
        <f>ES8+FG8</f>
        <v/>
      </c>
      <c r="V8">
        <f>O8+ET8+FH8+FS8</f>
        <v/>
      </c>
      <c r="W8">
        <f>AL8</f>
        <v/>
      </c>
      <c r="X8">
        <f>BJ8+CK8</f>
        <v/>
      </c>
      <c r="Y8">
        <f>AT8+BU8+CV8</f>
        <v/>
      </c>
      <c r="Z8">
        <f>AU8+BV8+CW8</f>
        <v/>
      </c>
      <c r="AA8">
        <f>AV8+BW8+CX8</f>
        <v/>
      </c>
      <c r="AB8">
        <f>"T+"&amp;INT(SUM(W8:AA8)/24)</f>
        <v/>
      </c>
      <c r="AC8">
        <f>DL8</f>
        <v/>
      </c>
      <c r="AD8">
        <f>"T+"&amp;INT(SUM(Y8:AC8)/24)</f>
        <v/>
      </c>
      <c r="AE8">
        <f>EM8</f>
        <v/>
      </c>
      <c r="AF8">
        <f>DW8</f>
        <v/>
      </c>
      <c r="AG8">
        <f>DX8</f>
        <v/>
      </c>
      <c r="AH8">
        <f>DY8</f>
        <v/>
      </c>
      <c r="AI8">
        <f>FN8</f>
        <v/>
      </c>
      <c r="AJ8">
        <f>"T+"&amp;INT(SUM(AE8:AI8)/24)</f>
        <v/>
      </c>
      <c r="AK8" t="inlineStr">
        <is>
          <t>广州（肇庆）</t>
        </is>
      </c>
      <c r="AL8" t="n">
        <v>12</v>
      </c>
      <c r="AM8" s="2" t="n">
        <v>0.3333333333333333</v>
      </c>
      <c r="AN8" t="inlineStr">
        <is>
          <t>T+0</t>
        </is>
      </c>
      <c r="AO8" s="2" t="n">
        <v>0.8333333333333334</v>
      </c>
      <c r="AP8" t="inlineStr">
        <is>
          <t>T+0</t>
        </is>
      </c>
      <c r="AQ8" t="n">
        <v>0.5</v>
      </c>
      <c r="AS8" t="inlineStr">
        <is>
          <t>广州（肇庆）</t>
        </is>
      </c>
      <c r="AT8" t="n">
        <v>0</v>
      </c>
      <c r="AU8" t="n">
        <v>3</v>
      </c>
      <c r="AV8" t="n">
        <v>5.5</v>
      </c>
      <c r="AW8" s="2" t="n">
        <v>0.8333333333333334</v>
      </c>
      <c r="AX8" t="inlineStr">
        <is>
          <t>T+0</t>
        </is>
      </c>
      <c r="AY8" s="2" t="n">
        <v>0.8333333333333334</v>
      </c>
      <c r="AZ8" s="2" t="n">
        <v>0.9583333333333334</v>
      </c>
      <c r="BA8" s="2" t="n">
        <v>0.1875</v>
      </c>
      <c r="BB8" t="inlineStr">
        <is>
          <t>T+1</t>
        </is>
      </c>
      <c r="BC8" t="n">
        <v>0.2</v>
      </c>
      <c r="BG8" t="inlineStr">
        <is>
          <t>A网</t>
        </is>
      </c>
      <c r="BH8" t="inlineStr">
        <is>
          <t>广州（肇庆）</t>
        </is>
      </c>
      <c r="BI8" t="inlineStr">
        <is>
          <t>乌鲁木齐</t>
        </is>
      </c>
      <c r="BJ8" t="n">
        <v>61.007299270073</v>
      </c>
      <c r="BK8" t="n">
        <v>4179</v>
      </c>
      <c r="BL8" s="2" t="n">
        <v>0.1875</v>
      </c>
      <c r="BM8" t="inlineStr">
        <is>
          <t>T+1</t>
        </is>
      </c>
      <c r="BN8" s="2" t="n">
        <v>0.7291666666666666</v>
      </c>
      <c r="BO8" t="inlineStr">
        <is>
          <t>T+3</t>
        </is>
      </c>
      <c r="BP8" t="n">
        <v>1.88</v>
      </c>
      <c r="BT8" t="inlineStr">
        <is>
          <t>乌鲁木齐</t>
        </is>
      </c>
      <c r="BU8" t="n">
        <v>0</v>
      </c>
      <c r="BV8" t="n">
        <v>3</v>
      </c>
      <c r="BW8" t="n">
        <v>2</v>
      </c>
      <c r="BX8" s="2" t="n">
        <v>0.7291666666666666</v>
      </c>
      <c r="BY8" t="inlineStr">
        <is>
          <t>T+3</t>
        </is>
      </c>
      <c r="BZ8" s="2" t="n">
        <v>0.7291666666666666</v>
      </c>
      <c r="CA8" s="2" t="n">
        <v>0.8541666666666666</v>
      </c>
      <c r="CB8" s="2" t="n">
        <v>0.8541666666666666</v>
      </c>
      <c r="CC8" t="inlineStr">
        <is>
          <t>T+3</t>
        </is>
      </c>
      <c r="CH8" t="inlineStr">
        <is>
          <t>A网</t>
        </is>
      </c>
      <c r="CI8" t="inlineStr">
        <is>
          <t>乌鲁木齐</t>
        </is>
      </c>
      <c r="CJ8" t="inlineStr">
        <is>
          <t>霍尔果斯</t>
        </is>
      </c>
      <c r="CK8" t="n">
        <v>10.9333333333333</v>
      </c>
      <c r="CL8" t="n">
        <v>656</v>
      </c>
      <c r="CM8" s="2" t="n">
        <v>0.9375</v>
      </c>
      <c r="CN8" t="inlineStr">
        <is>
          <t>T+3</t>
        </is>
      </c>
      <c r="CO8" s="2" t="n">
        <v>0.3930555555555555</v>
      </c>
      <c r="CP8" t="inlineStr">
        <is>
          <t>T+4</t>
        </is>
      </c>
      <c r="CU8" t="inlineStr">
        <is>
          <t>霍尔果斯</t>
        </is>
      </c>
      <c r="CV8" t="n">
        <v>0</v>
      </c>
      <c r="CW8" t="n">
        <v>3</v>
      </c>
      <c r="CX8" t="n">
        <v>0</v>
      </c>
      <c r="CY8" s="2" t="n">
        <v>0.3930555555555555</v>
      </c>
      <c r="CZ8" t="inlineStr">
        <is>
          <t>T+4</t>
        </is>
      </c>
      <c r="DA8" s="2" t="n">
        <v>0.3930555555555555</v>
      </c>
      <c r="DB8" s="2" t="n">
        <v>0.5180555555555556</v>
      </c>
      <c r="DC8" s="2" t="n">
        <v>0.5180555555555556</v>
      </c>
      <c r="DD8" t="inlineStr">
        <is>
          <t>T+4</t>
        </is>
      </c>
      <c r="DE8" t="n">
        <v>0.5</v>
      </c>
      <c r="DI8" t="inlineStr">
        <is>
          <t>国际</t>
        </is>
      </c>
      <c r="DJ8" t="inlineStr">
        <is>
          <t>霍尔果斯</t>
        </is>
      </c>
      <c r="DK8" t="inlineStr">
        <is>
          <t>塔什干（Fargo清关1）</t>
        </is>
      </c>
      <c r="DL8" t="n">
        <v>163.233333333333</v>
      </c>
      <c r="DM8" t="n">
        <v>1154</v>
      </c>
      <c r="DN8" s="2" t="n">
        <v>0.5180555555555556</v>
      </c>
      <c r="DO8" t="inlineStr">
        <is>
          <t>T+4</t>
        </is>
      </c>
      <c r="DP8" s="2" t="n">
        <v>0.2361111111111111</v>
      </c>
      <c r="DQ8" t="inlineStr">
        <is>
          <t>T+11</t>
        </is>
      </c>
      <c r="DR8" t="n">
        <v>7.05</v>
      </c>
      <c r="DT8" t="inlineStr">
        <is>
          <t>Fargo</t>
        </is>
      </c>
      <c r="DU8" t="inlineStr">
        <is>
          <t>DPD宅配</t>
        </is>
      </c>
      <c r="DV8" t="inlineStr">
        <is>
          <t>塔什干（Fargo清关1）</t>
        </is>
      </c>
      <c r="DW8" t="n">
        <v>3</v>
      </c>
      <c r="DX8" t="n">
        <v>3</v>
      </c>
      <c r="DY8" t="n">
        <v>24</v>
      </c>
      <c r="DZ8" s="2" t="n">
        <v>0.2361111111111111</v>
      </c>
      <c r="EA8" t="inlineStr">
        <is>
          <t>T+11</t>
        </is>
      </c>
      <c r="EB8" s="2" t="n">
        <v>0.3611111111111111</v>
      </c>
      <c r="EC8" s="2" t="n">
        <v>0.4861111111111111</v>
      </c>
      <c r="ED8" s="2" t="n">
        <v>0.4861111111111111</v>
      </c>
      <c r="EE8" t="inlineStr">
        <is>
          <t>T+12</t>
        </is>
      </c>
      <c r="EF8" t="n">
        <v>3.58</v>
      </c>
      <c r="EG8" t="n">
        <v>7.17</v>
      </c>
      <c r="EH8" t="inlineStr">
        <is>
          <t>Fargo</t>
        </is>
      </c>
      <c r="EI8" t="inlineStr">
        <is>
          <t>霍尔果斯口岸出</t>
        </is>
      </c>
      <c r="FK8" t="inlineStr">
        <is>
          <t>霍尔果斯</t>
        </is>
      </c>
      <c r="FL8" t="inlineStr">
        <is>
          <t>塔什干（Fargo清关1）</t>
        </is>
      </c>
      <c r="FM8" t="inlineStr">
        <is>
          <t>Fargo宅配</t>
        </is>
      </c>
      <c r="FN8" t="n">
        <v>144</v>
      </c>
      <c r="FO8" s="2" t="n">
        <v>0.4861111111111111</v>
      </c>
      <c r="FP8" t="inlineStr">
        <is>
          <t>T+12</t>
        </is>
      </c>
      <c r="FQ8" s="2" t="n">
        <v>0.4861111111111111</v>
      </c>
      <c r="FR8" t="inlineStr">
        <is>
          <t>T+18</t>
        </is>
      </c>
      <c r="FS8" t="n">
        <v>17.19</v>
      </c>
      <c r="FT8" t="n">
        <v>2.75</v>
      </c>
      <c r="FU8" t="n">
        <v>17.19</v>
      </c>
    </row>
    <row r="9">
      <c r="A9" t="inlineStr">
        <is>
          <t>店配（Fargo）</t>
        </is>
      </c>
      <c r="B9" t="inlineStr">
        <is>
          <t>线路1</t>
        </is>
      </c>
      <c r="D9" t="n">
        <v>8</v>
      </c>
      <c r="E9" t="inlineStr">
        <is>
          <t>广州（肇庆） -&gt; 乌鲁木齐 -&gt; 霍尔果斯 -&gt; 塔什干（DPD清关1）</t>
        </is>
      </c>
      <c r="F9">
        <f>BK9+CL9+DM9+EN9</f>
        <v/>
      </c>
      <c r="G9" t="inlineStr">
        <is>
          <t>T+26</t>
        </is>
      </c>
      <c r="H9">
        <f>FR9</f>
        <v/>
      </c>
      <c r="I9">
        <f>SUM(W9:AI9)</f>
        <v/>
      </c>
      <c r="J9">
        <f>R9+T9+U9</f>
        <v/>
      </c>
      <c r="K9">
        <f>S9+V9</f>
        <v/>
      </c>
      <c r="L9">
        <f>J9+K9*1</f>
        <v/>
      </c>
      <c r="M9">
        <f>R9*1+S9</f>
        <v/>
      </c>
      <c r="N9">
        <f>T9*1</f>
        <v/>
      </c>
      <c r="O9">
        <f>MAX(EF9,EG9)</f>
        <v/>
      </c>
      <c r="P9">
        <f>ES9*1+ET9</f>
        <v/>
      </c>
      <c r="Q9">
        <f>FS9</f>
        <v/>
      </c>
      <c r="R9">
        <f>AQ9+BC9+BP9+CD9+CQ9+DE9</f>
        <v/>
      </c>
      <c r="S9">
        <f>AR9+BD9+BQ9+CE9+CR9+DF9</f>
        <v/>
      </c>
      <c r="T9">
        <f>DR9</f>
        <v/>
      </c>
      <c r="U9">
        <f>ES9+FG9</f>
        <v/>
      </c>
      <c r="V9">
        <f>O9+ET9+FH9+FS9</f>
        <v/>
      </c>
      <c r="W9">
        <f>AL9</f>
        <v/>
      </c>
      <c r="X9">
        <f>BJ9+CK9</f>
        <v/>
      </c>
      <c r="Y9">
        <f>AT9+BU9+CV9</f>
        <v/>
      </c>
      <c r="Z9">
        <f>AU9+BV9+CW9</f>
        <v/>
      </c>
      <c r="AA9">
        <f>AV9+BW9+CX9</f>
        <v/>
      </c>
      <c r="AB9">
        <f>"T+"&amp;INT(SUM(W9:AA9)/24)</f>
        <v/>
      </c>
      <c r="AC9">
        <f>DL9</f>
        <v/>
      </c>
      <c r="AD9">
        <f>"T+"&amp;INT(SUM(Y9:AC9)/24)</f>
        <v/>
      </c>
      <c r="AE9">
        <f>EM9</f>
        <v/>
      </c>
      <c r="AF9">
        <f>DW9</f>
        <v/>
      </c>
      <c r="AG9">
        <f>DX9</f>
        <v/>
      </c>
      <c r="AH9">
        <f>DY9</f>
        <v/>
      </c>
      <c r="AI9">
        <f>FN9</f>
        <v/>
      </c>
      <c r="AJ9">
        <f>"T+"&amp;INT(SUM(AE9:AI9)/24)</f>
        <v/>
      </c>
      <c r="AK9" t="inlineStr">
        <is>
          <t>广州（肇庆）</t>
        </is>
      </c>
      <c r="AL9" t="n">
        <v>12</v>
      </c>
      <c r="AM9" s="2" t="n">
        <v>0.3333333333333333</v>
      </c>
      <c r="AN9" t="inlineStr">
        <is>
          <t>T+0</t>
        </is>
      </c>
      <c r="AO9" s="2" t="n">
        <v>0.8333333333333334</v>
      </c>
      <c r="AP9" t="inlineStr">
        <is>
          <t>T+0</t>
        </is>
      </c>
      <c r="AQ9" t="n">
        <v>0.5</v>
      </c>
      <c r="AS9" t="inlineStr">
        <is>
          <t>广州（肇庆）</t>
        </is>
      </c>
      <c r="AT9" t="n">
        <v>0</v>
      </c>
      <c r="AU9" t="n">
        <v>3</v>
      </c>
      <c r="AV9" t="n">
        <v>5.5</v>
      </c>
      <c r="AW9" s="2" t="n">
        <v>0.8333333333333334</v>
      </c>
      <c r="AX9" t="inlineStr">
        <is>
          <t>T+0</t>
        </is>
      </c>
      <c r="AY9" s="2" t="n">
        <v>0.8333333333333334</v>
      </c>
      <c r="AZ9" s="2" t="n">
        <v>0.9583333333333334</v>
      </c>
      <c r="BA9" s="2" t="n">
        <v>0.1875</v>
      </c>
      <c r="BB9" t="inlineStr">
        <is>
          <t>T+1</t>
        </is>
      </c>
      <c r="BC9" t="n">
        <v>0.2</v>
      </c>
      <c r="BG9" t="inlineStr">
        <is>
          <t>A网</t>
        </is>
      </c>
      <c r="BH9" t="inlineStr">
        <is>
          <t>广州（肇庆）</t>
        </is>
      </c>
      <c r="BI9" t="inlineStr">
        <is>
          <t>乌鲁木齐</t>
        </is>
      </c>
      <c r="BJ9" t="n">
        <v>61.007299270073</v>
      </c>
      <c r="BK9" t="n">
        <v>4179</v>
      </c>
      <c r="BL9" s="2" t="n">
        <v>0.1875</v>
      </c>
      <c r="BM9" t="inlineStr">
        <is>
          <t>T+1</t>
        </is>
      </c>
      <c r="BN9" s="2" t="n">
        <v>0.7291666666666666</v>
      </c>
      <c r="BO9" t="inlineStr">
        <is>
          <t>T+3</t>
        </is>
      </c>
      <c r="BP9" t="n">
        <v>1.88</v>
      </c>
      <c r="BT9" t="inlineStr">
        <is>
          <t>乌鲁木齐</t>
        </is>
      </c>
      <c r="BU9" t="n">
        <v>0</v>
      </c>
      <c r="BV9" t="n">
        <v>3</v>
      </c>
      <c r="BW9" t="n">
        <v>2</v>
      </c>
      <c r="BX9" s="2" t="n">
        <v>0.7291666666666666</v>
      </c>
      <c r="BY9" t="inlineStr">
        <is>
          <t>T+3</t>
        </is>
      </c>
      <c r="BZ9" s="2" t="n">
        <v>0.7291666666666666</v>
      </c>
      <c r="CA9" s="2" t="n">
        <v>0.8541666666666666</v>
      </c>
      <c r="CB9" s="2" t="n">
        <v>0.8541666666666666</v>
      </c>
      <c r="CC9" t="inlineStr">
        <is>
          <t>T+3</t>
        </is>
      </c>
      <c r="CH9" t="inlineStr">
        <is>
          <t>A网</t>
        </is>
      </c>
      <c r="CI9" t="inlineStr">
        <is>
          <t>乌鲁木齐</t>
        </is>
      </c>
      <c r="CJ9" t="inlineStr">
        <is>
          <t>霍尔果斯</t>
        </is>
      </c>
      <c r="CK9" t="n">
        <v>10.9333333333333</v>
      </c>
      <c r="CL9" t="n">
        <v>656</v>
      </c>
      <c r="CM9" s="2" t="n">
        <v>0.9375</v>
      </c>
      <c r="CN9" t="inlineStr">
        <is>
          <t>T+3</t>
        </is>
      </c>
      <c r="CO9" s="2" t="n">
        <v>0.3930555555555555</v>
      </c>
      <c r="CP9" t="inlineStr">
        <is>
          <t>T+4</t>
        </is>
      </c>
      <c r="CU9" t="inlineStr">
        <is>
          <t>霍尔果斯</t>
        </is>
      </c>
      <c r="CV9" t="n">
        <v>0</v>
      </c>
      <c r="CW9" t="n">
        <v>3</v>
      </c>
      <c r="CX9" t="n">
        <v>0</v>
      </c>
      <c r="CY9" s="2" t="n">
        <v>0.3930555555555555</v>
      </c>
      <c r="CZ9" t="inlineStr">
        <is>
          <t>T+4</t>
        </is>
      </c>
      <c r="DA9" s="2" t="n">
        <v>0.3930555555555555</v>
      </c>
      <c r="DB9" s="2" t="n">
        <v>0.5180555555555556</v>
      </c>
      <c r="DC9" s="2" t="n">
        <v>0.5180555555555556</v>
      </c>
      <c r="DD9" t="inlineStr">
        <is>
          <t>T+4</t>
        </is>
      </c>
      <c r="DE9" t="n">
        <v>0.5</v>
      </c>
      <c r="DI9" t="inlineStr">
        <is>
          <t>国际</t>
        </is>
      </c>
      <c r="DJ9" t="inlineStr">
        <is>
          <t>霍尔果斯</t>
        </is>
      </c>
      <c r="DK9" t="inlineStr">
        <is>
          <t>塔什干（DPD清关1）</t>
        </is>
      </c>
      <c r="DL9" t="n">
        <v>163.233333333333</v>
      </c>
      <c r="DM9" t="n">
        <v>1154</v>
      </c>
      <c r="DN9" s="2" t="n">
        <v>0.5180555555555556</v>
      </c>
      <c r="DO9" t="inlineStr">
        <is>
          <t>T+4</t>
        </is>
      </c>
      <c r="DP9" s="2" t="n">
        <v>0.2361111111111111</v>
      </c>
      <c r="DQ9" t="inlineStr">
        <is>
          <t>T+11</t>
        </is>
      </c>
      <c r="DR9" t="n">
        <v>7.05</v>
      </c>
      <c r="DT9" t="inlineStr">
        <is>
          <t>DPD</t>
        </is>
      </c>
      <c r="DU9" t="inlineStr">
        <is>
          <t>Fargo宅配</t>
        </is>
      </c>
      <c r="DV9" t="inlineStr">
        <is>
          <t>塔什干（DPD清关1）</t>
        </is>
      </c>
      <c r="DW9" t="n">
        <v>3</v>
      </c>
      <c r="DX9" t="n">
        <v>3</v>
      </c>
      <c r="DY9" t="n">
        <v>24</v>
      </c>
      <c r="DZ9" s="2" t="n">
        <v>0.2361111111111111</v>
      </c>
      <c r="EA9" t="inlineStr">
        <is>
          <t>T+11</t>
        </is>
      </c>
      <c r="EB9" s="2" t="n">
        <v>0.3611111111111111</v>
      </c>
      <c r="EC9" s="2" t="n">
        <v>0.4861111111111111</v>
      </c>
      <c r="ED9" s="2" t="n">
        <v>0.4861111111111111</v>
      </c>
      <c r="EE9" t="inlineStr">
        <is>
          <t>T+12</t>
        </is>
      </c>
      <c r="EF9" t="n">
        <v>8.57</v>
      </c>
      <c r="EH9" t="inlineStr">
        <is>
          <t>DPD</t>
        </is>
      </c>
      <c r="EI9" t="inlineStr">
        <is>
          <t>霍尔果斯口岸出</t>
        </is>
      </c>
      <c r="FK9" t="inlineStr">
        <is>
          <t>霍尔果斯</t>
        </is>
      </c>
      <c r="FL9" t="inlineStr">
        <is>
          <t>塔什干（DPD清关1）</t>
        </is>
      </c>
      <c r="FM9" t="inlineStr">
        <is>
          <t>DPD宅配</t>
        </is>
      </c>
      <c r="FN9" t="n">
        <v>144</v>
      </c>
      <c r="FO9" s="2" t="n">
        <v>0.4861111111111111</v>
      </c>
      <c r="FP9" t="inlineStr">
        <is>
          <t>T+12</t>
        </is>
      </c>
      <c r="FQ9" s="2" t="n">
        <v>0.4861111111111111</v>
      </c>
      <c r="FR9" t="inlineStr">
        <is>
          <t>T+18</t>
        </is>
      </c>
      <c r="FS9" t="n">
        <v>14.8132552170497</v>
      </c>
    </row>
    <row r="10">
      <c r="A10" t="inlineStr">
        <is>
          <t>店配（Fargo）</t>
        </is>
      </c>
      <c r="B10" t="inlineStr">
        <is>
          <t>线路1</t>
        </is>
      </c>
      <c r="D10" t="n">
        <v>9</v>
      </c>
      <c r="E10" t="inlineStr">
        <is>
          <t>广州（肇庆） -&gt; 乌鲁木齐 -&gt; 霍尔果斯 -&gt; 塔什干（普货清关）</t>
        </is>
      </c>
      <c r="F10">
        <f>BK10+CL10+DM10+EN10</f>
        <v/>
      </c>
      <c r="G10" t="inlineStr">
        <is>
          <t>T+26</t>
        </is>
      </c>
      <c r="H10">
        <f>FR10</f>
        <v/>
      </c>
      <c r="I10">
        <f>SUM(W10:AI10)</f>
        <v/>
      </c>
      <c r="J10">
        <f>R10+T10+U10</f>
        <v/>
      </c>
      <c r="K10">
        <f>S10+V10</f>
        <v/>
      </c>
      <c r="L10">
        <f>J10+K10*1</f>
        <v/>
      </c>
      <c r="M10">
        <f>R10*1+S10</f>
        <v/>
      </c>
      <c r="N10">
        <f>T10*1</f>
        <v/>
      </c>
      <c r="O10">
        <f>MAX(EF10,EG10)</f>
        <v/>
      </c>
      <c r="P10">
        <f>ES10*1+ET10</f>
        <v/>
      </c>
      <c r="Q10">
        <f>FS10</f>
        <v/>
      </c>
      <c r="R10">
        <f>AQ10+BC10+BP10+CD10+CQ10+DE10</f>
        <v/>
      </c>
      <c r="S10">
        <f>AR10+BD10+BQ10+CE10+CR10+DF10</f>
        <v/>
      </c>
      <c r="T10">
        <f>DR10</f>
        <v/>
      </c>
      <c r="U10">
        <f>ES10+FG10</f>
        <v/>
      </c>
      <c r="V10">
        <f>O10+ET10+FH10+FS10</f>
        <v/>
      </c>
      <c r="W10">
        <f>AL10</f>
        <v/>
      </c>
      <c r="X10">
        <f>BJ10+CK10</f>
        <v/>
      </c>
      <c r="Y10">
        <f>AT10+BU10+CV10</f>
        <v/>
      </c>
      <c r="Z10">
        <f>AU10+BV10+CW10</f>
        <v/>
      </c>
      <c r="AA10">
        <f>AV10+BW10+CX10</f>
        <v/>
      </c>
      <c r="AB10">
        <f>"T+"&amp;INT(SUM(W10:AA10)/24)</f>
        <v/>
      </c>
      <c r="AC10">
        <f>DL10</f>
        <v/>
      </c>
      <c r="AD10">
        <f>"T+"&amp;INT(SUM(Y10:AC10)/24)</f>
        <v/>
      </c>
      <c r="AE10">
        <f>EM10</f>
        <v/>
      </c>
      <c r="AF10">
        <f>DW10</f>
        <v/>
      </c>
      <c r="AG10">
        <f>DX10</f>
        <v/>
      </c>
      <c r="AH10">
        <f>DY10</f>
        <v/>
      </c>
      <c r="AI10">
        <f>FN10</f>
        <v/>
      </c>
      <c r="AJ10">
        <f>"T+"&amp;INT(SUM(AE10:AI10)/24)</f>
        <v/>
      </c>
      <c r="AK10" t="inlineStr">
        <is>
          <t>广州（肇庆）</t>
        </is>
      </c>
      <c r="AL10" t="n">
        <v>12</v>
      </c>
      <c r="AM10" s="2" t="n">
        <v>0.3333333333333333</v>
      </c>
      <c r="AN10" t="inlineStr">
        <is>
          <t>T+0</t>
        </is>
      </c>
      <c r="AO10" s="2" t="n">
        <v>0.8333333333333334</v>
      </c>
      <c r="AP10" t="inlineStr">
        <is>
          <t>T+0</t>
        </is>
      </c>
      <c r="AQ10" t="n">
        <v>0.5</v>
      </c>
      <c r="AS10" t="inlineStr">
        <is>
          <t>广州（肇庆）</t>
        </is>
      </c>
      <c r="AT10" t="n">
        <v>0</v>
      </c>
      <c r="AU10" t="n">
        <v>3</v>
      </c>
      <c r="AV10" t="n">
        <v>5.5</v>
      </c>
      <c r="AW10" s="2" t="n">
        <v>0.8333333333333334</v>
      </c>
      <c r="AX10" t="inlineStr">
        <is>
          <t>T+0</t>
        </is>
      </c>
      <c r="AY10" s="2" t="n">
        <v>0.8333333333333334</v>
      </c>
      <c r="AZ10" s="2" t="n">
        <v>0.9583333333333334</v>
      </c>
      <c r="BA10" s="2" t="n">
        <v>0.1875</v>
      </c>
      <c r="BB10" t="inlineStr">
        <is>
          <t>T+1</t>
        </is>
      </c>
      <c r="BC10" t="n">
        <v>0.2</v>
      </c>
      <c r="BG10" t="inlineStr">
        <is>
          <t>A网</t>
        </is>
      </c>
      <c r="BH10" t="inlineStr">
        <is>
          <t>广州（肇庆）</t>
        </is>
      </c>
      <c r="BI10" t="inlineStr">
        <is>
          <t>乌鲁木齐</t>
        </is>
      </c>
      <c r="BJ10" t="n">
        <v>61.007299270073</v>
      </c>
      <c r="BK10" t="n">
        <v>4179</v>
      </c>
      <c r="BL10" s="2" t="n">
        <v>0.1875</v>
      </c>
      <c r="BM10" t="inlineStr">
        <is>
          <t>T+1</t>
        </is>
      </c>
      <c r="BN10" s="2" t="n">
        <v>0.7291666666666666</v>
      </c>
      <c r="BO10" t="inlineStr">
        <is>
          <t>T+3</t>
        </is>
      </c>
      <c r="BP10" t="n">
        <v>1.88</v>
      </c>
      <c r="BT10" t="inlineStr">
        <is>
          <t>乌鲁木齐</t>
        </is>
      </c>
      <c r="BU10" t="n">
        <v>0</v>
      </c>
      <c r="BV10" t="n">
        <v>3</v>
      </c>
      <c r="BW10" t="n">
        <v>2</v>
      </c>
      <c r="BX10" s="2" t="n">
        <v>0.7291666666666666</v>
      </c>
      <c r="BY10" t="inlineStr">
        <is>
          <t>T+3</t>
        </is>
      </c>
      <c r="BZ10" s="2" t="n">
        <v>0.7291666666666666</v>
      </c>
      <c r="CA10" s="2" t="n">
        <v>0.8541666666666666</v>
      </c>
      <c r="CB10" s="2" t="n">
        <v>0.8541666666666666</v>
      </c>
      <c r="CC10" t="inlineStr">
        <is>
          <t>T+3</t>
        </is>
      </c>
      <c r="CH10" t="inlineStr">
        <is>
          <t>A网</t>
        </is>
      </c>
      <c r="CI10" t="inlineStr">
        <is>
          <t>乌鲁木齐</t>
        </is>
      </c>
      <c r="CJ10" t="inlineStr">
        <is>
          <t>霍尔果斯</t>
        </is>
      </c>
      <c r="CK10" t="n">
        <v>10.9333333333333</v>
      </c>
      <c r="CL10" t="n">
        <v>656</v>
      </c>
      <c r="CM10" s="2" t="n">
        <v>0.9375</v>
      </c>
      <c r="CN10" t="inlineStr">
        <is>
          <t>T+3</t>
        </is>
      </c>
      <c r="CO10" s="2" t="n">
        <v>0.3930555555555555</v>
      </c>
      <c r="CP10" t="inlineStr">
        <is>
          <t>T+4</t>
        </is>
      </c>
      <c r="CU10" t="inlineStr">
        <is>
          <t>霍尔果斯</t>
        </is>
      </c>
      <c r="CV10" t="n">
        <v>0</v>
      </c>
      <c r="CW10" t="n">
        <v>3</v>
      </c>
      <c r="CX10" t="n">
        <v>0</v>
      </c>
      <c r="CY10" s="2" t="n">
        <v>0.3930555555555555</v>
      </c>
      <c r="CZ10" t="inlineStr">
        <is>
          <t>T+4</t>
        </is>
      </c>
      <c r="DA10" s="2" t="n">
        <v>0.3930555555555555</v>
      </c>
      <c r="DB10" s="2" t="n">
        <v>0.5180555555555556</v>
      </c>
      <c r="DC10" s="2" t="n">
        <v>0.5180555555555556</v>
      </c>
      <c r="DD10" t="inlineStr">
        <is>
          <t>T+4</t>
        </is>
      </c>
      <c r="DE10" t="n">
        <v>0.5</v>
      </c>
      <c r="DI10" t="inlineStr">
        <is>
          <t>国际</t>
        </is>
      </c>
      <c r="DJ10" t="inlineStr">
        <is>
          <t>霍尔果斯</t>
        </is>
      </c>
      <c r="DK10" t="inlineStr">
        <is>
          <t>塔什干（普货清关）</t>
        </is>
      </c>
      <c r="DL10" t="n">
        <v>163.233333333333</v>
      </c>
      <c r="DM10" t="n">
        <v>1154</v>
      </c>
      <c r="DN10" s="2" t="n">
        <v>0.5180555555555556</v>
      </c>
      <c r="DO10" t="inlineStr">
        <is>
          <t>T+4</t>
        </is>
      </c>
      <c r="DP10" s="2" t="n">
        <v>0.2361111111111111</v>
      </c>
      <c r="DQ10" t="inlineStr">
        <is>
          <t>T+11</t>
        </is>
      </c>
      <c r="DR10" t="n">
        <v>16.57</v>
      </c>
      <c r="DT10" t="inlineStr">
        <is>
          <t>普货</t>
        </is>
      </c>
      <c r="DU10" t="inlineStr">
        <is>
          <t>Fargo宅配</t>
        </is>
      </c>
      <c r="DV10" t="inlineStr">
        <is>
          <t>塔什干（普货清关）</t>
        </is>
      </c>
      <c r="DW10" t="n">
        <v>3</v>
      </c>
      <c r="DX10" t="n">
        <v>3</v>
      </c>
      <c r="DY10" t="n">
        <v>24</v>
      </c>
      <c r="DZ10" s="2" t="n">
        <v>0.2361111111111111</v>
      </c>
      <c r="EA10" t="inlineStr">
        <is>
          <t>T+11</t>
        </is>
      </c>
      <c r="EB10" s="2" t="n">
        <v>0.3611111111111111</v>
      </c>
      <c r="EC10" s="2" t="n">
        <v>0.4861111111111111</v>
      </c>
      <c r="ED10" s="2" t="n">
        <v>0.4861111111111111</v>
      </c>
      <c r="EE10" t="inlineStr">
        <is>
          <t>T+12</t>
        </is>
      </c>
      <c r="EF10" t="n">
        <v>0</v>
      </c>
      <c r="EH10" t="inlineStr">
        <is>
          <t>普货</t>
        </is>
      </c>
      <c r="EI10" t="inlineStr">
        <is>
          <t>霍尔果斯口岸出</t>
        </is>
      </c>
      <c r="FK10" t="inlineStr">
        <is>
          <t>霍尔果斯</t>
        </is>
      </c>
      <c r="FL10" t="inlineStr">
        <is>
          <t>塔什干（普货清关）</t>
        </is>
      </c>
      <c r="FM10" t="inlineStr">
        <is>
          <t>Fargo店配</t>
        </is>
      </c>
      <c r="FN10" t="n">
        <v>216</v>
      </c>
      <c r="FO10" s="2" t="n">
        <v>0.4861111111111111</v>
      </c>
      <c r="FP10" t="inlineStr">
        <is>
          <t>T+12</t>
        </is>
      </c>
      <c r="FQ10" s="2" t="n">
        <v>0.4861111111111111</v>
      </c>
      <c r="FR10" t="inlineStr">
        <is>
          <t>T+21</t>
        </is>
      </c>
      <c r="FS10" t="n">
        <v>10.887</v>
      </c>
      <c r="FT10" t="n">
        <v>2.7504</v>
      </c>
      <c r="FU10" t="n">
        <v>10.887</v>
      </c>
    </row>
    <row r="11">
      <c r="A11" t="inlineStr">
        <is>
          <t>宅配（乌邮）</t>
        </is>
      </c>
      <c r="B11" t="inlineStr">
        <is>
          <t>线路2</t>
        </is>
      </c>
      <c r="D11" t="n">
        <v>10</v>
      </c>
      <c r="E11" t="inlineStr">
        <is>
          <t>广州（肇庆） -&gt; 乌鲁木齐 -&gt; 霍尔果斯 -&gt; 阿拉木图（哈邮1） -&gt; 塔什干</t>
        </is>
      </c>
      <c r="F11">
        <f>BK11+CL11+DM11+EN11</f>
        <v/>
      </c>
      <c r="G11" t="inlineStr">
        <is>
          <t>T+26</t>
        </is>
      </c>
      <c r="H11">
        <f>FR11</f>
        <v/>
      </c>
      <c r="I11">
        <f>SUM(W11:AI11)</f>
        <v/>
      </c>
      <c r="J11">
        <f>R11+T11+U11</f>
        <v/>
      </c>
      <c r="K11">
        <f>S11+V11</f>
        <v/>
      </c>
      <c r="L11">
        <f>J11+K11*1</f>
        <v/>
      </c>
      <c r="M11">
        <f>R11*1+S11</f>
        <v/>
      </c>
      <c r="N11">
        <f>T11*1</f>
        <v/>
      </c>
      <c r="O11">
        <f>MAX(EF11,EG11)</f>
        <v/>
      </c>
      <c r="P11">
        <f>ES11*1+ET11</f>
        <v/>
      </c>
      <c r="Q11">
        <f>FS11</f>
        <v/>
      </c>
      <c r="R11">
        <f>AQ11+BC11+BP11+CD11+CQ11+DE11</f>
        <v/>
      </c>
      <c r="S11">
        <f>AR11+BD11+BQ11+CE11+CR11+DF11</f>
        <v/>
      </c>
      <c r="T11">
        <f>DR11</f>
        <v/>
      </c>
      <c r="U11">
        <f>ES11+FG11+FT11</f>
        <v/>
      </c>
      <c r="V11">
        <f>O11+ET11+FH11+FS11</f>
        <v/>
      </c>
      <c r="W11">
        <f>AL11</f>
        <v/>
      </c>
      <c r="X11">
        <f>BJ11+CK11</f>
        <v/>
      </c>
      <c r="Y11">
        <f>AT11+BU11+CV11</f>
        <v/>
      </c>
      <c r="Z11">
        <f>AU11+BV11+CW11</f>
        <v/>
      </c>
      <c r="AA11">
        <f>AV11+BW11+CX11</f>
        <v/>
      </c>
      <c r="AB11">
        <f>"T+"&amp;INT(SUM(W11:AA11)/24)</f>
        <v/>
      </c>
      <c r="AC11">
        <f>DL11</f>
        <v/>
      </c>
      <c r="AD11">
        <f>"T+"&amp;INT(SUM(Y11:AC11)/24)</f>
        <v/>
      </c>
      <c r="AE11">
        <f>EM11</f>
        <v/>
      </c>
      <c r="AF11">
        <f>DW11</f>
        <v/>
      </c>
      <c r="AG11">
        <f>DX11</f>
        <v/>
      </c>
      <c r="AH11">
        <f>DY11</f>
        <v/>
      </c>
      <c r="AI11">
        <f>FN11</f>
        <v/>
      </c>
      <c r="AJ11">
        <f>"T+"&amp;INT(SUM(AE11:AI11)/24)</f>
        <v/>
      </c>
      <c r="AK11" t="inlineStr">
        <is>
          <t>广州（肇庆）</t>
        </is>
      </c>
      <c r="AL11" t="n">
        <v>12</v>
      </c>
      <c r="AM11" s="2" t="n">
        <v>0.3333333333333333</v>
      </c>
      <c r="AN11" t="inlineStr">
        <is>
          <t>T+0</t>
        </is>
      </c>
      <c r="AO11" s="2" t="n">
        <v>0.8333333333333334</v>
      </c>
      <c r="AP11" t="inlineStr">
        <is>
          <t>T+0</t>
        </is>
      </c>
      <c r="AQ11" t="n">
        <v>0.5</v>
      </c>
      <c r="AS11" t="inlineStr">
        <is>
          <t>广州（肇庆）</t>
        </is>
      </c>
      <c r="AT11" t="n">
        <v>0</v>
      </c>
      <c r="AU11" t="n">
        <v>3</v>
      </c>
      <c r="AV11" t="n">
        <v>5.5</v>
      </c>
      <c r="AW11" s="2" t="n">
        <v>0.8333333333333334</v>
      </c>
      <c r="AX11" t="inlineStr">
        <is>
          <t>T+0</t>
        </is>
      </c>
      <c r="AY11" s="2" t="n">
        <v>0.8333333333333334</v>
      </c>
      <c r="AZ11" s="2" t="n">
        <v>0.9583333333333334</v>
      </c>
      <c r="BA11" s="2" t="n">
        <v>0.1875</v>
      </c>
      <c r="BB11" t="inlineStr">
        <is>
          <t>T+1</t>
        </is>
      </c>
      <c r="BC11" t="n">
        <v>0.2</v>
      </c>
      <c r="BG11" t="inlineStr">
        <is>
          <t>A网</t>
        </is>
      </c>
      <c r="BH11" t="inlineStr">
        <is>
          <t>广州（肇庆）</t>
        </is>
      </c>
      <c r="BI11" t="inlineStr">
        <is>
          <t>乌鲁木齐</t>
        </is>
      </c>
      <c r="BJ11" t="n">
        <v>61.007299270073</v>
      </c>
      <c r="BK11" t="n">
        <v>4179</v>
      </c>
      <c r="BL11" s="2" t="n">
        <v>0.1875</v>
      </c>
      <c r="BM11" t="inlineStr">
        <is>
          <t>T+1</t>
        </is>
      </c>
      <c r="BN11" s="2" t="n">
        <v>0.7291666666666666</v>
      </c>
      <c r="BO11" t="inlineStr">
        <is>
          <t>T+3</t>
        </is>
      </c>
      <c r="BP11" t="n">
        <v>1.88</v>
      </c>
      <c r="BT11" t="inlineStr">
        <is>
          <t>乌鲁木齐</t>
        </is>
      </c>
      <c r="BU11" t="n">
        <v>0</v>
      </c>
      <c r="BV11" t="n">
        <v>3</v>
      </c>
      <c r="BW11" t="n">
        <v>2</v>
      </c>
      <c r="BX11" s="2" t="n">
        <v>0.7291666666666666</v>
      </c>
      <c r="BY11" t="inlineStr">
        <is>
          <t>T+3</t>
        </is>
      </c>
      <c r="BZ11" s="2" t="n">
        <v>0.7291666666666666</v>
      </c>
      <c r="CA11" s="2" t="n">
        <v>0.8541666666666666</v>
      </c>
      <c r="CB11" s="2" t="n">
        <v>0.8541666666666666</v>
      </c>
      <c r="CC11" t="inlineStr">
        <is>
          <t>T+3</t>
        </is>
      </c>
      <c r="CH11" t="inlineStr">
        <is>
          <t>A网</t>
        </is>
      </c>
      <c r="CI11" t="inlineStr">
        <is>
          <t>乌鲁木齐</t>
        </is>
      </c>
      <c r="CJ11" t="inlineStr">
        <is>
          <t>霍尔果斯</t>
        </is>
      </c>
      <c r="CK11" t="n">
        <v>10.9333333333333</v>
      </c>
      <c r="CL11" t="n">
        <v>656</v>
      </c>
      <c r="CM11" s="2" t="n">
        <v>0.9375</v>
      </c>
      <c r="CN11" t="inlineStr">
        <is>
          <t>T+3</t>
        </is>
      </c>
      <c r="CO11" s="2" t="n">
        <v>0.3930555555555555</v>
      </c>
      <c r="CP11" t="inlineStr">
        <is>
          <t>T+4</t>
        </is>
      </c>
      <c r="CU11" t="inlineStr">
        <is>
          <t>霍尔果斯</t>
        </is>
      </c>
      <c r="CV11" t="n">
        <v>0</v>
      </c>
      <c r="CW11" t="n">
        <v>3</v>
      </c>
      <c r="CX11" t="n">
        <v>0</v>
      </c>
      <c r="CY11" s="2" t="n">
        <v>0.3930555555555555</v>
      </c>
      <c r="CZ11" t="inlineStr">
        <is>
          <t>T+4</t>
        </is>
      </c>
      <c r="DA11" s="2" t="n">
        <v>0.3930555555555555</v>
      </c>
      <c r="DB11" s="2" t="n">
        <v>0.5180555555555556</v>
      </c>
      <c r="DC11" s="2" t="n">
        <v>0.5180555555555556</v>
      </c>
      <c r="DD11" t="inlineStr">
        <is>
          <t>T+4</t>
        </is>
      </c>
      <c r="DE11" t="n">
        <v>0.5</v>
      </c>
      <c r="DI11" t="inlineStr">
        <is>
          <t>国际</t>
        </is>
      </c>
      <c r="DJ11" t="inlineStr">
        <is>
          <t>霍尔果斯</t>
        </is>
      </c>
      <c r="DK11" t="inlineStr">
        <is>
          <t>阿拉木图（哈邮1）</t>
        </is>
      </c>
      <c r="DL11" t="n">
        <v>29.65</v>
      </c>
      <c r="DM11" t="n">
        <v>339</v>
      </c>
      <c r="DN11" s="2" t="n">
        <v>0.5180555555555556</v>
      </c>
      <c r="DO11" t="inlineStr">
        <is>
          <t>T+4</t>
        </is>
      </c>
      <c r="DP11" s="2" t="n">
        <v>0.6701388888888888</v>
      </c>
      <c r="DQ11" t="inlineStr">
        <is>
          <t>T+5</t>
        </is>
      </c>
      <c r="DR11" t="n">
        <v>0</v>
      </c>
      <c r="DT11" t="inlineStr">
        <is>
          <t>哈邮1</t>
        </is>
      </c>
      <c r="DV11" t="inlineStr">
        <is>
          <t>阿拉木图（哈邮1）</t>
        </is>
      </c>
      <c r="DW11" t="n">
        <v>14</v>
      </c>
      <c r="DX11" t="n">
        <v>3</v>
      </c>
      <c r="DY11" t="n">
        <v>24</v>
      </c>
      <c r="DZ11" s="2" t="n">
        <v>0.6701388888888888</v>
      </c>
      <c r="EA11" t="inlineStr">
        <is>
          <t>T+5</t>
        </is>
      </c>
      <c r="EB11" s="2" t="n">
        <v>0.2534722222222222</v>
      </c>
      <c r="EC11" s="2" t="n">
        <v>0.3784722222222222</v>
      </c>
      <c r="ED11" s="2" t="n">
        <v>0.3784722222222222</v>
      </c>
      <c r="EE11" t="inlineStr">
        <is>
          <t>T+7</t>
        </is>
      </c>
      <c r="EF11" t="n">
        <v>5.93</v>
      </c>
      <c r="EH11" t="inlineStr">
        <is>
          <t>哈邮1</t>
        </is>
      </c>
      <c r="EI11" t="inlineStr">
        <is>
          <t>哈邮清关转运&amp;乌邮宅配（每天1.5吨1500件）1117</t>
        </is>
      </c>
      <c r="EJ11" t="inlineStr">
        <is>
          <t>国际</t>
        </is>
      </c>
      <c r="EK11" t="inlineStr">
        <is>
          <t>阿拉木图（哈邮1）</t>
        </is>
      </c>
      <c r="EL11" t="inlineStr">
        <is>
          <t>塔什干</t>
        </is>
      </c>
      <c r="EM11" t="n">
        <v>125.5</v>
      </c>
      <c r="EN11" t="n">
        <v>815</v>
      </c>
      <c r="EO11" s="2" t="n">
        <v>0.3784722222222222</v>
      </c>
      <c r="EP11" t="inlineStr">
        <is>
          <t>T+7</t>
        </is>
      </c>
      <c r="EQ11" s="2" t="n">
        <v>0.6076388888888888</v>
      </c>
      <c r="ER11" t="inlineStr">
        <is>
          <t>T+12</t>
        </is>
      </c>
      <c r="ES11" t="n">
        <v>2.08</v>
      </c>
      <c r="EV11" t="inlineStr">
        <is>
          <t>乌邮宅配</t>
        </is>
      </c>
      <c r="EW11" t="inlineStr">
        <is>
          <t>塔什干</t>
        </is>
      </c>
      <c r="EX11" t="n">
        <v>7.5</v>
      </c>
      <c r="EY11" t="n">
        <v>3</v>
      </c>
      <c r="EZ11" t="n">
        <v>24</v>
      </c>
      <c r="FA11" s="2" t="n">
        <v>0.6076388888888888</v>
      </c>
      <c r="FB11" t="inlineStr">
        <is>
          <t>T+11</t>
        </is>
      </c>
      <c r="FC11" s="2" t="n">
        <v>0.9201388888888888</v>
      </c>
      <c r="FD11" s="2" t="n">
        <v>0.04513888888888889</v>
      </c>
      <c r="FE11" s="2" t="n">
        <v>0.04513888888888889</v>
      </c>
      <c r="FF11" t="inlineStr">
        <is>
          <t>T+14</t>
        </is>
      </c>
      <c r="FG11" t="n">
        <v>0</v>
      </c>
      <c r="FH11" t="n">
        <v>0</v>
      </c>
      <c r="FK11" t="inlineStr">
        <is>
          <t>阿拉木图（哈邮1）</t>
        </is>
      </c>
      <c r="FL11" t="inlineStr">
        <is>
          <t>塔什干</t>
        </is>
      </c>
      <c r="FM11" t="inlineStr">
        <is>
          <t>乌邮宅配</t>
        </is>
      </c>
      <c r="FN11" t="n">
        <v>144</v>
      </c>
      <c r="FO11" s="2" t="n">
        <v>0.04513888888888889</v>
      </c>
      <c r="FP11" t="inlineStr">
        <is>
          <t>T+14</t>
        </is>
      </c>
      <c r="FQ11" s="2" t="n">
        <v>0.04513888888888889</v>
      </c>
      <c r="FR11" t="inlineStr">
        <is>
          <t>T+20</t>
        </is>
      </c>
      <c r="FS11" t="n">
        <v>0</v>
      </c>
      <c r="FT11" t="n">
        <v>22.34</v>
      </c>
    </row>
    <row r="12">
      <c r="A12" t="inlineStr">
        <is>
          <t>宅配（乌邮）</t>
        </is>
      </c>
      <c r="B12" t="inlineStr">
        <is>
          <t>线路2</t>
        </is>
      </c>
      <c r="D12" t="n">
        <v>11</v>
      </c>
      <c r="E12" t="inlineStr">
        <is>
          <t>广州（肇庆） -&gt; 乌鲁木齐 -&gt; 霍尔果斯 -&gt; 阿拉木图（哈邮2） -&gt; 塔什干</t>
        </is>
      </c>
      <c r="F12">
        <f>BK12+CL12+DM12+EN12</f>
        <v/>
      </c>
      <c r="G12" t="inlineStr">
        <is>
          <t>T+26</t>
        </is>
      </c>
      <c r="H12">
        <f>FR12</f>
        <v/>
      </c>
      <c r="I12">
        <f>SUM(W12:AI12)</f>
        <v/>
      </c>
      <c r="J12">
        <f>R12+T12+U12</f>
        <v/>
      </c>
      <c r="K12">
        <f>S12+V12</f>
        <v/>
      </c>
      <c r="L12">
        <f>J12+K12*1</f>
        <v/>
      </c>
      <c r="M12">
        <f>R12*1+S12</f>
        <v/>
      </c>
      <c r="N12">
        <f>T12*1</f>
        <v/>
      </c>
      <c r="O12">
        <f>MAX(EF12,EG12)</f>
        <v/>
      </c>
      <c r="P12">
        <f>ES12*1+ET12</f>
        <v/>
      </c>
      <c r="Q12">
        <f>FS12</f>
        <v/>
      </c>
      <c r="R12">
        <f>AQ12+BC12+BP12+CD12+CQ12+DE12</f>
        <v/>
      </c>
      <c r="S12">
        <f>AR12+BD12+BQ12+CE12+CR12+DF12</f>
        <v/>
      </c>
      <c r="T12">
        <f>DR12</f>
        <v/>
      </c>
      <c r="U12">
        <f>ES12+FG12+FT12</f>
        <v/>
      </c>
      <c r="V12">
        <f>O12+ET12+FH12+FS12</f>
        <v/>
      </c>
      <c r="W12">
        <f>AL12</f>
        <v/>
      </c>
      <c r="X12">
        <f>BJ12+CK12</f>
        <v/>
      </c>
      <c r="Y12">
        <f>AT12+BU12+CV12</f>
        <v/>
      </c>
      <c r="Z12">
        <f>AU12+BV12+CW12</f>
        <v/>
      </c>
      <c r="AA12">
        <f>AV12+BW12+CX12</f>
        <v/>
      </c>
      <c r="AB12">
        <f>"T+"&amp;INT(SUM(W12:AA12)/24)</f>
        <v/>
      </c>
      <c r="AC12">
        <f>DL12</f>
        <v/>
      </c>
      <c r="AD12">
        <f>"T+"&amp;INT(SUM(Y12:AC12)/24)</f>
        <v/>
      </c>
      <c r="AE12">
        <f>EM12</f>
        <v/>
      </c>
      <c r="AF12">
        <f>DW12</f>
        <v/>
      </c>
      <c r="AG12">
        <f>DX12</f>
        <v/>
      </c>
      <c r="AH12">
        <f>DY12</f>
        <v/>
      </c>
      <c r="AI12">
        <f>FN12</f>
        <v/>
      </c>
      <c r="AJ12">
        <f>"T+"&amp;INT(SUM(AE12:AI12)/24)</f>
        <v/>
      </c>
      <c r="AK12" t="inlineStr">
        <is>
          <t>广州（肇庆）</t>
        </is>
      </c>
      <c r="AL12" t="n">
        <v>12</v>
      </c>
      <c r="AM12" s="2" t="n">
        <v>0.3333333333333333</v>
      </c>
      <c r="AN12" t="inlineStr">
        <is>
          <t>T+0</t>
        </is>
      </c>
      <c r="AO12" s="2" t="n">
        <v>0.8333333333333334</v>
      </c>
      <c r="AP12" t="inlineStr">
        <is>
          <t>T+0</t>
        </is>
      </c>
      <c r="AQ12" t="n">
        <v>0.5</v>
      </c>
      <c r="AS12" t="inlineStr">
        <is>
          <t>广州（肇庆）</t>
        </is>
      </c>
      <c r="AT12" t="n">
        <v>0</v>
      </c>
      <c r="AU12" t="n">
        <v>3</v>
      </c>
      <c r="AV12" t="n">
        <v>5.5</v>
      </c>
      <c r="AW12" s="2" t="n">
        <v>0.8333333333333334</v>
      </c>
      <c r="AX12" t="inlineStr">
        <is>
          <t>T+0</t>
        </is>
      </c>
      <c r="AY12" s="2" t="n">
        <v>0.8333333333333334</v>
      </c>
      <c r="AZ12" s="2" t="n">
        <v>0.9583333333333334</v>
      </c>
      <c r="BA12" s="2" t="n">
        <v>0.1875</v>
      </c>
      <c r="BB12" t="inlineStr">
        <is>
          <t>T+1</t>
        </is>
      </c>
      <c r="BC12" t="n">
        <v>0.2</v>
      </c>
      <c r="BG12" t="inlineStr">
        <is>
          <t>A网</t>
        </is>
      </c>
      <c r="BH12" t="inlineStr">
        <is>
          <t>广州（肇庆）</t>
        </is>
      </c>
      <c r="BI12" t="inlineStr">
        <is>
          <t>乌鲁木齐</t>
        </is>
      </c>
      <c r="BJ12" t="n">
        <v>61.007299270073</v>
      </c>
      <c r="BK12" t="n">
        <v>4179</v>
      </c>
      <c r="BL12" s="2" t="n">
        <v>0.1875</v>
      </c>
      <c r="BM12" t="inlineStr">
        <is>
          <t>T+1</t>
        </is>
      </c>
      <c r="BN12" s="2" t="n">
        <v>0.7291666666666666</v>
      </c>
      <c r="BO12" t="inlineStr">
        <is>
          <t>T+3</t>
        </is>
      </c>
      <c r="BP12" t="n">
        <v>1.88</v>
      </c>
      <c r="BT12" t="inlineStr">
        <is>
          <t>乌鲁木齐</t>
        </is>
      </c>
      <c r="BU12" t="n">
        <v>0</v>
      </c>
      <c r="BV12" t="n">
        <v>3</v>
      </c>
      <c r="BW12" t="n">
        <v>2</v>
      </c>
      <c r="BX12" s="2" t="n">
        <v>0.7291666666666666</v>
      </c>
      <c r="BY12" t="inlineStr">
        <is>
          <t>T+3</t>
        </is>
      </c>
      <c r="BZ12" s="2" t="n">
        <v>0.7291666666666666</v>
      </c>
      <c r="CA12" s="2" t="n">
        <v>0.8541666666666666</v>
      </c>
      <c r="CB12" s="2" t="n">
        <v>0.8541666666666666</v>
      </c>
      <c r="CC12" t="inlineStr">
        <is>
          <t>T+3</t>
        </is>
      </c>
      <c r="CH12" t="inlineStr">
        <is>
          <t>A网</t>
        </is>
      </c>
      <c r="CI12" t="inlineStr">
        <is>
          <t>乌鲁木齐</t>
        </is>
      </c>
      <c r="CJ12" t="inlineStr">
        <is>
          <t>霍尔果斯</t>
        </is>
      </c>
      <c r="CK12" t="n">
        <v>10.9333333333333</v>
      </c>
      <c r="CL12" t="n">
        <v>656</v>
      </c>
      <c r="CM12" s="2" t="n">
        <v>0.9375</v>
      </c>
      <c r="CN12" t="inlineStr">
        <is>
          <t>T+3</t>
        </is>
      </c>
      <c r="CO12" s="2" t="n">
        <v>0.3930555555555555</v>
      </c>
      <c r="CP12" t="inlineStr">
        <is>
          <t>T+4</t>
        </is>
      </c>
      <c r="CU12" t="inlineStr">
        <is>
          <t>霍尔果斯</t>
        </is>
      </c>
      <c r="CV12" t="n">
        <v>0</v>
      </c>
      <c r="CW12" t="n">
        <v>3</v>
      </c>
      <c r="CX12" t="n">
        <v>0</v>
      </c>
      <c r="CY12" s="2" t="n">
        <v>0.3930555555555555</v>
      </c>
      <c r="CZ12" t="inlineStr">
        <is>
          <t>T+4</t>
        </is>
      </c>
      <c r="DA12" s="2" t="n">
        <v>0.3930555555555555</v>
      </c>
      <c r="DB12" s="2" t="n">
        <v>0.5180555555555556</v>
      </c>
      <c r="DC12" s="2" t="n">
        <v>0.5180555555555556</v>
      </c>
      <c r="DD12" t="inlineStr">
        <is>
          <t>T+4</t>
        </is>
      </c>
      <c r="DE12" t="n">
        <v>0.5</v>
      </c>
      <c r="DI12" t="inlineStr">
        <is>
          <t>国际</t>
        </is>
      </c>
      <c r="DJ12" t="inlineStr">
        <is>
          <t>霍尔果斯</t>
        </is>
      </c>
      <c r="DK12" t="inlineStr">
        <is>
          <t>阿拉木图（哈邮2）</t>
        </is>
      </c>
      <c r="DL12" t="n">
        <v>29.65</v>
      </c>
      <c r="DM12" t="n">
        <v>339</v>
      </c>
      <c r="DN12" s="2" t="n">
        <v>0.5180555555555556</v>
      </c>
      <c r="DO12" t="inlineStr">
        <is>
          <t>T+4</t>
        </is>
      </c>
      <c r="DP12" s="2" t="n">
        <v>0.6701388888888888</v>
      </c>
      <c r="DQ12" t="inlineStr">
        <is>
          <t>T+5</t>
        </is>
      </c>
      <c r="DR12" t="n">
        <v>0</v>
      </c>
      <c r="DT12" t="inlineStr">
        <is>
          <t>哈邮2</t>
        </is>
      </c>
      <c r="DV12" t="inlineStr">
        <is>
          <t>阿拉木图（哈邮2）</t>
        </is>
      </c>
      <c r="DW12" t="n">
        <v>14</v>
      </c>
      <c r="DX12" t="n">
        <v>3</v>
      </c>
      <c r="DY12" t="n">
        <v>24</v>
      </c>
      <c r="DZ12" s="2" t="n">
        <v>0.6701388888888888</v>
      </c>
      <c r="EA12" t="inlineStr">
        <is>
          <t>T+5</t>
        </is>
      </c>
      <c r="EB12" s="2" t="n">
        <v>0.2534722222222222</v>
      </c>
      <c r="EC12" s="2" t="n">
        <v>0.3784722222222222</v>
      </c>
      <c r="ED12" s="2" t="n">
        <v>0.3784722222222222</v>
      </c>
      <c r="EE12" t="inlineStr">
        <is>
          <t>T+7</t>
        </is>
      </c>
      <c r="EF12" t="n">
        <v>2.89</v>
      </c>
      <c r="EH12" t="inlineStr">
        <is>
          <t>哈邮2</t>
        </is>
      </c>
      <c r="EI12" t="inlineStr">
        <is>
          <t>哈邮清关转运&amp;乌邮宅配（每天4吨4000件）1117</t>
        </is>
      </c>
      <c r="EJ12" t="inlineStr">
        <is>
          <t>国际</t>
        </is>
      </c>
      <c r="EK12" t="inlineStr">
        <is>
          <t>阿拉木图（哈邮2）</t>
        </is>
      </c>
      <c r="EL12" t="inlineStr">
        <is>
          <t>塔什干</t>
        </is>
      </c>
      <c r="EM12" t="n">
        <v>125.5</v>
      </c>
      <c r="EN12" t="n">
        <v>815</v>
      </c>
      <c r="EO12" s="2" t="n">
        <v>0.3784722222222222</v>
      </c>
      <c r="EP12" t="inlineStr">
        <is>
          <t>T+7</t>
        </is>
      </c>
      <c r="EQ12" s="2" t="n">
        <v>0.6076388888888888</v>
      </c>
      <c r="ER12" t="inlineStr">
        <is>
          <t>T+12</t>
        </is>
      </c>
      <c r="ES12" t="n">
        <v>2.08</v>
      </c>
      <c r="EV12" t="inlineStr">
        <is>
          <t>乌邮宅配</t>
        </is>
      </c>
      <c r="EW12" t="inlineStr">
        <is>
          <t>塔什干</t>
        </is>
      </c>
      <c r="EX12" t="n">
        <v>7.5</v>
      </c>
      <c r="EY12" t="n">
        <v>3</v>
      </c>
      <c r="EZ12" t="n">
        <v>24</v>
      </c>
      <c r="FA12" s="2" t="n">
        <v>0.6076388888888888</v>
      </c>
      <c r="FB12" t="inlineStr">
        <is>
          <t>T+11</t>
        </is>
      </c>
      <c r="FC12" s="2" t="n">
        <v>0.9201388888888888</v>
      </c>
      <c r="FD12" s="2" t="n">
        <v>0.04513888888888889</v>
      </c>
      <c r="FE12" s="2" t="n">
        <v>0.04513888888888889</v>
      </c>
      <c r="FF12" t="inlineStr">
        <is>
          <t>T+14</t>
        </is>
      </c>
      <c r="FG12" t="n">
        <v>0</v>
      </c>
      <c r="FH12" t="n">
        <v>0</v>
      </c>
      <c r="FK12" t="inlineStr">
        <is>
          <t>阿拉木图（哈邮2）</t>
        </is>
      </c>
      <c r="FL12" t="inlineStr">
        <is>
          <t>塔什干</t>
        </is>
      </c>
      <c r="FM12" t="inlineStr">
        <is>
          <t>乌邮店配</t>
        </is>
      </c>
      <c r="FN12" t="n">
        <v>216</v>
      </c>
      <c r="FO12" s="2" t="n">
        <v>0.04513888888888889</v>
      </c>
      <c r="FP12" t="inlineStr">
        <is>
          <t>T+14</t>
        </is>
      </c>
      <c r="FQ12" s="2" t="n">
        <v>0.04513888888888889</v>
      </c>
      <c r="FR12" t="inlineStr">
        <is>
          <t>T+23</t>
        </is>
      </c>
      <c r="FS12" t="n">
        <v>0</v>
      </c>
      <c r="FT12" t="n">
        <v>15.33</v>
      </c>
      <c r="FU12" t="n">
        <v>0</v>
      </c>
    </row>
    <row r="13">
      <c r="A13" t="inlineStr">
        <is>
          <t>店配（乌邮）</t>
        </is>
      </c>
      <c r="B13" t="inlineStr">
        <is>
          <t>线路2</t>
        </is>
      </c>
      <c r="D13" t="n">
        <v>12</v>
      </c>
      <c r="E13" t="inlineStr">
        <is>
          <t>广州（肇庆） -&gt; 乌鲁木齐 -&gt; 霍尔果斯 -&gt; 阿拉木图（哈邮1） -&gt; 塔什干</t>
        </is>
      </c>
      <c r="F13">
        <f>BK13+CL13+DM13+EN13</f>
        <v/>
      </c>
      <c r="G13" t="inlineStr">
        <is>
          <t>T+26</t>
        </is>
      </c>
      <c r="H13">
        <f>FR13</f>
        <v/>
      </c>
      <c r="I13">
        <f>SUM(W13:AI13)</f>
        <v/>
      </c>
      <c r="J13">
        <f>R13+T13+U13</f>
        <v/>
      </c>
      <c r="K13">
        <f>S13+V13</f>
        <v/>
      </c>
      <c r="L13">
        <f>J13+K13*1</f>
        <v/>
      </c>
      <c r="M13">
        <f>R13*1+S13</f>
        <v/>
      </c>
      <c r="N13">
        <f>T13*1</f>
        <v/>
      </c>
      <c r="O13">
        <f>MAX(EF13,EG13)</f>
        <v/>
      </c>
      <c r="P13">
        <f>ES13*1+ET13</f>
        <v/>
      </c>
      <c r="Q13">
        <f>FS13</f>
        <v/>
      </c>
      <c r="R13">
        <f>AQ13+BC13+BP13+CD13+CQ13+DE13</f>
        <v/>
      </c>
      <c r="S13">
        <f>AR13+BD13+BQ13+CE13+CR13+DF13</f>
        <v/>
      </c>
      <c r="T13">
        <f>DR13</f>
        <v/>
      </c>
      <c r="U13">
        <f>ES13+FG13+FT13</f>
        <v/>
      </c>
      <c r="V13">
        <f>O13+ET13+FH13+FS13</f>
        <v/>
      </c>
      <c r="W13">
        <f>AL13</f>
        <v/>
      </c>
      <c r="X13">
        <f>BJ13+CK13</f>
        <v/>
      </c>
      <c r="Y13">
        <f>AT13+BU13+CV13</f>
        <v/>
      </c>
      <c r="Z13">
        <f>AU13+BV13+CW13</f>
        <v/>
      </c>
      <c r="AA13">
        <f>AV13+BW13+CX13</f>
        <v/>
      </c>
      <c r="AB13">
        <f>"T+"&amp;INT(SUM(W13:AA13)/24)</f>
        <v/>
      </c>
      <c r="AC13">
        <f>DL13</f>
        <v/>
      </c>
      <c r="AD13">
        <f>"T+"&amp;INT(SUM(Y13:AC13)/24)</f>
        <v/>
      </c>
      <c r="AE13">
        <f>EM13</f>
        <v/>
      </c>
      <c r="AF13">
        <f>DW13</f>
        <v/>
      </c>
      <c r="AG13">
        <f>DX13</f>
        <v/>
      </c>
      <c r="AH13">
        <f>DY13</f>
        <v/>
      </c>
      <c r="AI13">
        <f>FN13</f>
        <v/>
      </c>
      <c r="AJ13">
        <f>"T+"&amp;INT(SUM(AE13:AI13)/24)</f>
        <v/>
      </c>
      <c r="AK13" t="inlineStr">
        <is>
          <t>广州（肇庆）</t>
        </is>
      </c>
      <c r="AL13" t="n">
        <v>12</v>
      </c>
      <c r="AM13" s="2" t="n">
        <v>0.3333333333333333</v>
      </c>
      <c r="AN13" t="inlineStr">
        <is>
          <t>T+0</t>
        </is>
      </c>
      <c r="AO13" s="2" t="n">
        <v>0.8333333333333334</v>
      </c>
      <c r="AP13" t="inlineStr">
        <is>
          <t>T+0</t>
        </is>
      </c>
      <c r="AQ13" t="n">
        <v>0.5</v>
      </c>
      <c r="AS13" t="inlineStr">
        <is>
          <t>广州（肇庆）</t>
        </is>
      </c>
      <c r="AT13" t="n">
        <v>0</v>
      </c>
      <c r="AU13" t="n">
        <v>3</v>
      </c>
      <c r="AV13" t="n">
        <v>5.5</v>
      </c>
      <c r="AW13" s="2" t="n">
        <v>0.8333333333333334</v>
      </c>
      <c r="AX13" t="inlineStr">
        <is>
          <t>T+0</t>
        </is>
      </c>
      <c r="AY13" s="2" t="n">
        <v>0.8333333333333334</v>
      </c>
      <c r="AZ13" s="2" t="n">
        <v>0.9583333333333334</v>
      </c>
      <c r="BA13" s="2" t="n">
        <v>0.1875</v>
      </c>
      <c r="BB13" t="inlineStr">
        <is>
          <t>T+1</t>
        </is>
      </c>
      <c r="BC13" t="n">
        <v>0.2</v>
      </c>
      <c r="BG13" t="inlineStr">
        <is>
          <t>A网</t>
        </is>
      </c>
      <c r="BH13" t="inlineStr">
        <is>
          <t>广州（肇庆）</t>
        </is>
      </c>
      <c r="BI13" t="inlineStr">
        <is>
          <t>乌鲁木齐</t>
        </is>
      </c>
      <c r="BJ13" t="n">
        <v>61.007299270073</v>
      </c>
      <c r="BK13" t="n">
        <v>4179</v>
      </c>
      <c r="BL13" s="2" t="n">
        <v>0.1875</v>
      </c>
      <c r="BM13" t="inlineStr">
        <is>
          <t>T+1</t>
        </is>
      </c>
      <c r="BN13" s="2" t="n">
        <v>0.7291666666666666</v>
      </c>
      <c r="BO13" t="inlineStr">
        <is>
          <t>T+3</t>
        </is>
      </c>
      <c r="BP13" t="n">
        <v>1.88</v>
      </c>
      <c r="BT13" t="inlineStr">
        <is>
          <t>乌鲁木齐</t>
        </is>
      </c>
      <c r="BU13" t="n">
        <v>0</v>
      </c>
      <c r="BV13" t="n">
        <v>3</v>
      </c>
      <c r="BW13" t="n">
        <v>2</v>
      </c>
      <c r="BX13" s="2" t="n">
        <v>0.7291666666666666</v>
      </c>
      <c r="BY13" t="inlineStr">
        <is>
          <t>T+3</t>
        </is>
      </c>
      <c r="BZ13" s="2" t="n">
        <v>0.7291666666666666</v>
      </c>
      <c r="CA13" s="2" t="n">
        <v>0.8541666666666666</v>
      </c>
      <c r="CB13" s="2" t="n">
        <v>0.8541666666666666</v>
      </c>
      <c r="CC13" t="inlineStr">
        <is>
          <t>T+3</t>
        </is>
      </c>
      <c r="CH13" t="inlineStr">
        <is>
          <t>A网</t>
        </is>
      </c>
      <c r="CI13" t="inlineStr">
        <is>
          <t>乌鲁木齐</t>
        </is>
      </c>
      <c r="CJ13" t="inlineStr">
        <is>
          <t>霍尔果斯</t>
        </is>
      </c>
      <c r="CK13" t="n">
        <v>10.9333333333333</v>
      </c>
      <c r="CL13" t="n">
        <v>656</v>
      </c>
      <c r="CM13" s="2" t="n">
        <v>0.9375</v>
      </c>
      <c r="CN13" t="inlineStr">
        <is>
          <t>T+3</t>
        </is>
      </c>
      <c r="CO13" s="2" t="n">
        <v>0.3930555555555555</v>
      </c>
      <c r="CP13" t="inlineStr">
        <is>
          <t>T+4</t>
        </is>
      </c>
      <c r="CU13" t="inlineStr">
        <is>
          <t>霍尔果斯</t>
        </is>
      </c>
      <c r="CV13" t="n">
        <v>0</v>
      </c>
      <c r="CW13" t="n">
        <v>3</v>
      </c>
      <c r="CX13" t="n">
        <v>0</v>
      </c>
      <c r="CY13" s="2" t="n">
        <v>0.3930555555555555</v>
      </c>
      <c r="CZ13" t="inlineStr">
        <is>
          <t>T+4</t>
        </is>
      </c>
      <c r="DA13" s="2" t="n">
        <v>0.3930555555555555</v>
      </c>
      <c r="DB13" s="2" t="n">
        <v>0.5180555555555556</v>
      </c>
      <c r="DC13" s="2" t="n">
        <v>0.5180555555555556</v>
      </c>
      <c r="DD13" t="inlineStr">
        <is>
          <t>T+4</t>
        </is>
      </c>
      <c r="DE13" t="n">
        <v>0.5</v>
      </c>
      <c r="DI13" t="inlineStr">
        <is>
          <t>国际</t>
        </is>
      </c>
      <c r="DJ13" t="inlineStr">
        <is>
          <t>霍尔果斯</t>
        </is>
      </c>
      <c r="DK13" t="inlineStr">
        <is>
          <t>阿拉木图（哈邮1）</t>
        </is>
      </c>
      <c r="DL13" t="n">
        <v>29.65</v>
      </c>
      <c r="DM13" t="n">
        <v>339</v>
      </c>
      <c r="DN13" s="2" t="n">
        <v>0.5180555555555556</v>
      </c>
      <c r="DO13" t="inlineStr">
        <is>
          <t>T+4</t>
        </is>
      </c>
      <c r="DP13" s="2" t="n">
        <v>0.6701388888888888</v>
      </c>
      <c r="DQ13" t="inlineStr">
        <is>
          <t>T+5</t>
        </is>
      </c>
      <c r="DR13" t="n">
        <v>0</v>
      </c>
      <c r="DT13" t="inlineStr">
        <is>
          <t>哈邮1</t>
        </is>
      </c>
      <c r="DV13" t="inlineStr">
        <is>
          <t>阿拉木图（哈邮1）</t>
        </is>
      </c>
      <c r="DW13" t="n">
        <v>14</v>
      </c>
      <c r="DX13" t="n">
        <v>3</v>
      </c>
      <c r="DY13" t="n">
        <v>24</v>
      </c>
      <c r="DZ13" s="2" t="n">
        <v>0.6701388888888888</v>
      </c>
      <c r="EA13" t="inlineStr">
        <is>
          <t>T+5</t>
        </is>
      </c>
      <c r="EB13" s="2" t="n">
        <v>0.2534722222222222</v>
      </c>
      <c r="EC13" s="2" t="n">
        <v>0.3784722222222222</v>
      </c>
      <c r="ED13" s="2" t="n">
        <v>0.3784722222222222</v>
      </c>
      <c r="EE13" t="inlineStr">
        <is>
          <t>T+7</t>
        </is>
      </c>
      <c r="EF13" t="n">
        <v>5.93</v>
      </c>
      <c r="EH13" t="inlineStr">
        <is>
          <t>哈邮1</t>
        </is>
      </c>
      <c r="EI13" t="inlineStr">
        <is>
          <t>哈邮清关转运&amp;乌邮宅配（每天1.5吨1500件）1117</t>
        </is>
      </c>
      <c r="EJ13" t="inlineStr">
        <is>
          <t>国际</t>
        </is>
      </c>
      <c r="EK13" t="inlineStr">
        <is>
          <t>阿拉木图（哈邮1）</t>
        </is>
      </c>
      <c r="EL13" t="inlineStr">
        <is>
          <t>塔什干</t>
        </is>
      </c>
      <c r="EM13" t="n">
        <v>125.5</v>
      </c>
      <c r="EN13" t="n">
        <v>815</v>
      </c>
      <c r="EO13" s="2" t="n">
        <v>0.3784722222222222</v>
      </c>
      <c r="EP13" t="inlineStr">
        <is>
          <t>T+7</t>
        </is>
      </c>
      <c r="EQ13" s="2" t="n">
        <v>0.6076388888888888</v>
      </c>
      <c r="ER13" t="inlineStr">
        <is>
          <t>T+12</t>
        </is>
      </c>
      <c r="ES13" t="n">
        <v>2.08</v>
      </c>
      <c r="EV13" t="inlineStr">
        <is>
          <t>乌邮宅配</t>
        </is>
      </c>
      <c r="EW13" t="inlineStr">
        <is>
          <t>塔什干</t>
        </is>
      </c>
      <c r="EX13" t="n">
        <v>7.5</v>
      </c>
      <c r="EY13" t="n">
        <v>3</v>
      </c>
      <c r="EZ13" t="n">
        <v>24</v>
      </c>
      <c r="FA13" s="2" t="n">
        <v>0.6076388888888888</v>
      </c>
      <c r="FB13" t="inlineStr">
        <is>
          <t>T+11</t>
        </is>
      </c>
      <c r="FC13" s="2" t="n">
        <v>0.9201388888888888</v>
      </c>
      <c r="FD13" s="2" t="n">
        <v>0.04513888888888889</v>
      </c>
      <c r="FE13" s="2" t="n">
        <v>0.04513888888888889</v>
      </c>
      <c r="FF13" t="inlineStr">
        <is>
          <t>T+14</t>
        </is>
      </c>
      <c r="FG13" t="n">
        <v>0</v>
      </c>
      <c r="FH13" t="n">
        <v>0</v>
      </c>
      <c r="FK13" t="inlineStr">
        <is>
          <t>阿拉木图（哈邮1）</t>
        </is>
      </c>
      <c r="FL13" t="inlineStr">
        <is>
          <t>塔什干</t>
        </is>
      </c>
      <c r="FM13" t="inlineStr">
        <is>
          <t>乌邮宅配</t>
        </is>
      </c>
      <c r="FN13" t="n">
        <v>144</v>
      </c>
      <c r="FO13" s="2" t="n">
        <v>0.04513888888888889</v>
      </c>
      <c r="FP13" t="inlineStr">
        <is>
          <t>T+14</t>
        </is>
      </c>
      <c r="FQ13" s="2" t="n">
        <v>0.04513888888888889</v>
      </c>
      <c r="FR13" t="inlineStr">
        <is>
          <t>T+20</t>
        </is>
      </c>
      <c r="FS13" t="n">
        <v>0</v>
      </c>
      <c r="FT13" t="n">
        <v>22.34</v>
      </c>
    </row>
    <row r="14">
      <c r="A14" t="inlineStr">
        <is>
          <t>店配（乌邮）</t>
        </is>
      </c>
      <c r="B14" t="inlineStr">
        <is>
          <t>线路2</t>
        </is>
      </c>
      <c r="D14" t="n">
        <v>13</v>
      </c>
      <c r="E14" t="inlineStr">
        <is>
          <t>广州（肇庆） -&gt; 乌鲁木齐 -&gt; 霍尔果斯 -&gt; 阿拉木图（哈邮2） -&gt; 塔什干</t>
        </is>
      </c>
      <c r="F14">
        <f>BK14+CL14+DM14+EN14</f>
        <v/>
      </c>
      <c r="G14" t="inlineStr">
        <is>
          <t>T+26</t>
        </is>
      </c>
      <c r="H14">
        <f>FR14</f>
        <v/>
      </c>
      <c r="I14">
        <f>SUM(W14:AI14)</f>
        <v/>
      </c>
      <c r="J14">
        <f>R14+T14+U14</f>
        <v/>
      </c>
      <c r="K14">
        <f>S14+V14</f>
        <v/>
      </c>
      <c r="L14">
        <f>J14+K14*1</f>
        <v/>
      </c>
      <c r="M14">
        <f>R14*1+S14</f>
        <v/>
      </c>
      <c r="N14">
        <f>T14*1</f>
        <v/>
      </c>
      <c r="O14">
        <f>MAX(EF14,EG14)</f>
        <v/>
      </c>
      <c r="P14">
        <f>ES14*1+ET14</f>
        <v/>
      </c>
      <c r="Q14">
        <f>FS14</f>
        <v/>
      </c>
      <c r="R14">
        <f>AQ14+BC14+BP14+CD14+CQ14+DE14</f>
        <v/>
      </c>
      <c r="S14">
        <f>AR14+BD14+BQ14+CE14+CR14+DF14</f>
        <v/>
      </c>
      <c r="T14">
        <f>DR14</f>
        <v/>
      </c>
      <c r="U14">
        <f>ES14+FG14+FT14</f>
        <v/>
      </c>
      <c r="V14">
        <f>O14+ET14+FH14+FS14</f>
        <v/>
      </c>
      <c r="W14">
        <f>AL14</f>
        <v/>
      </c>
      <c r="X14">
        <f>BJ14+CK14</f>
        <v/>
      </c>
      <c r="Y14">
        <f>AT14+BU14+CV14</f>
        <v/>
      </c>
      <c r="Z14">
        <f>AU14+BV14+CW14</f>
        <v/>
      </c>
      <c r="AA14">
        <f>AV14+BW14+CX14</f>
        <v/>
      </c>
      <c r="AB14">
        <f>"T+"&amp;INT(SUM(W14:AA14)/24)</f>
        <v/>
      </c>
      <c r="AC14">
        <f>DL14</f>
        <v/>
      </c>
      <c r="AD14">
        <f>"T+"&amp;INT(SUM(Y14:AC14)/24)</f>
        <v/>
      </c>
      <c r="AE14">
        <f>EM14</f>
        <v/>
      </c>
      <c r="AF14">
        <f>DW14</f>
        <v/>
      </c>
      <c r="AG14">
        <f>DX14</f>
        <v/>
      </c>
      <c r="AH14">
        <f>DY14</f>
        <v/>
      </c>
      <c r="AI14">
        <f>FN14</f>
        <v/>
      </c>
      <c r="AJ14">
        <f>"T+"&amp;INT(SUM(AE14:AI14)/24)</f>
        <v/>
      </c>
      <c r="AK14" t="inlineStr">
        <is>
          <t>广州（肇庆）</t>
        </is>
      </c>
      <c r="AL14" t="n">
        <v>12</v>
      </c>
      <c r="AM14" s="2" t="n">
        <v>0.3333333333333333</v>
      </c>
      <c r="AN14" t="inlineStr">
        <is>
          <t>T+0</t>
        </is>
      </c>
      <c r="AO14" s="2" t="n">
        <v>0.8333333333333334</v>
      </c>
      <c r="AP14" t="inlineStr">
        <is>
          <t>T+0</t>
        </is>
      </c>
      <c r="AQ14" t="n">
        <v>0.5</v>
      </c>
      <c r="AS14" t="inlineStr">
        <is>
          <t>广州（肇庆）</t>
        </is>
      </c>
      <c r="AT14" t="n">
        <v>0</v>
      </c>
      <c r="AU14" t="n">
        <v>3</v>
      </c>
      <c r="AV14" t="n">
        <v>5.5</v>
      </c>
      <c r="AW14" s="2" t="n">
        <v>0.8333333333333334</v>
      </c>
      <c r="AX14" t="inlineStr">
        <is>
          <t>T+0</t>
        </is>
      </c>
      <c r="AY14" s="2" t="n">
        <v>0.8333333333333334</v>
      </c>
      <c r="AZ14" s="2" t="n">
        <v>0.9583333333333334</v>
      </c>
      <c r="BA14" s="2" t="n">
        <v>0.1875</v>
      </c>
      <c r="BB14" t="inlineStr">
        <is>
          <t>T+1</t>
        </is>
      </c>
      <c r="BC14" t="n">
        <v>0.2</v>
      </c>
      <c r="BG14" t="inlineStr">
        <is>
          <t>A网</t>
        </is>
      </c>
      <c r="BH14" t="inlineStr">
        <is>
          <t>广州（肇庆）</t>
        </is>
      </c>
      <c r="BI14" t="inlineStr">
        <is>
          <t>乌鲁木齐</t>
        </is>
      </c>
      <c r="BJ14" t="n">
        <v>61.007299270073</v>
      </c>
      <c r="BK14" t="n">
        <v>4179</v>
      </c>
      <c r="BL14" s="2" t="n">
        <v>0.1875</v>
      </c>
      <c r="BM14" t="inlineStr">
        <is>
          <t>T+1</t>
        </is>
      </c>
      <c r="BN14" s="2" t="n">
        <v>0.7291666666666666</v>
      </c>
      <c r="BO14" t="inlineStr">
        <is>
          <t>T+3</t>
        </is>
      </c>
      <c r="BP14" t="n">
        <v>1.88</v>
      </c>
      <c r="BT14" t="inlineStr">
        <is>
          <t>乌鲁木齐</t>
        </is>
      </c>
      <c r="BU14" t="n">
        <v>0</v>
      </c>
      <c r="BV14" t="n">
        <v>3</v>
      </c>
      <c r="BW14" t="n">
        <v>2</v>
      </c>
      <c r="BX14" s="2" t="n">
        <v>0.7291666666666666</v>
      </c>
      <c r="BY14" t="inlineStr">
        <is>
          <t>T+3</t>
        </is>
      </c>
      <c r="BZ14" s="2" t="n">
        <v>0.7291666666666666</v>
      </c>
      <c r="CA14" s="2" t="n">
        <v>0.8541666666666666</v>
      </c>
      <c r="CB14" s="2" t="n">
        <v>0.8541666666666666</v>
      </c>
      <c r="CC14" t="inlineStr">
        <is>
          <t>T+3</t>
        </is>
      </c>
      <c r="CH14" t="inlineStr">
        <is>
          <t>A网</t>
        </is>
      </c>
      <c r="CI14" t="inlineStr">
        <is>
          <t>乌鲁木齐</t>
        </is>
      </c>
      <c r="CJ14" t="inlineStr">
        <is>
          <t>霍尔果斯</t>
        </is>
      </c>
      <c r="CK14" t="n">
        <v>10.9333333333333</v>
      </c>
      <c r="CL14" t="n">
        <v>656</v>
      </c>
      <c r="CM14" s="2" t="n">
        <v>0.9375</v>
      </c>
      <c r="CN14" t="inlineStr">
        <is>
          <t>T+3</t>
        </is>
      </c>
      <c r="CO14" s="2" t="n">
        <v>0.3930555555555555</v>
      </c>
      <c r="CP14" t="inlineStr">
        <is>
          <t>T+4</t>
        </is>
      </c>
      <c r="CU14" t="inlineStr">
        <is>
          <t>霍尔果斯</t>
        </is>
      </c>
      <c r="CV14" t="n">
        <v>0</v>
      </c>
      <c r="CW14" t="n">
        <v>3</v>
      </c>
      <c r="CX14" t="n">
        <v>0</v>
      </c>
      <c r="CY14" s="2" t="n">
        <v>0.3930555555555555</v>
      </c>
      <c r="CZ14" t="inlineStr">
        <is>
          <t>T+4</t>
        </is>
      </c>
      <c r="DA14" s="2" t="n">
        <v>0.3930555555555555</v>
      </c>
      <c r="DB14" s="2" t="n">
        <v>0.5180555555555556</v>
      </c>
      <c r="DC14" s="2" t="n">
        <v>0.5180555555555556</v>
      </c>
      <c r="DD14" t="inlineStr">
        <is>
          <t>T+4</t>
        </is>
      </c>
      <c r="DE14" t="n">
        <v>0.5</v>
      </c>
      <c r="DI14" t="inlineStr">
        <is>
          <t>国际</t>
        </is>
      </c>
      <c r="DJ14" t="inlineStr">
        <is>
          <t>霍尔果斯</t>
        </is>
      </c>
      <c r="DK14" t="inlineStr">
        <is>
          <t>阿拉木图（哈邮2）</t>
        </is>
      </c>
      <c r="DL14" t="n">
        <v>29.65</v>
      </c>
      <c r="DM14" t="n">
        <v>339</v>
      </c>
      <c r="DN14" s="2" t="n">
        <v>0.5180555555555556</v>
      </c>
      <c r="DO14" t="inlineStr">
        <is>
          <t>T+4</t>
        </is>
      </c>
      <c r="DP14" s="2" t="n">
        <v>0.6701388888888888</v>
      </c>
      <c r="DQ14" t="inlineStr">
        <is>
          <t>T+5</t>
        </is>
      </c>
      <c r="DR14" t="n">
        <v>0</v>
      </c>
      <c r="DT14" t="inlineStr">
        <is>
          <t>哈邮2</t>
        </is>
      </c>
      <c r="DV14" t="inlineStr">
        <is>
          <t>阿拉木图（哈邮2）</t>
        </is>
      </c>
      <c r="DW14" t="n">
        <v>14</v>
      </c>
      <c r="DX14" t="n">
        <v>3</v>
      </c>
      <c r="DY14" t="n">
        <v>24</v>
      </c>
      <c r="DZ14" s="2" t="n">
        <v>0.6701388888888888</v>
      </c>
      <c r="EA14" t="inlineStr">
        <is>
          <t>T+5</t>
        </is>
      </c>
      <c r="EB14" s="2" t="n">
        <v>0.2534722222222222</v>
      </c>
      <c r="EC14" s="2" t="n">
        <v>0.3784722222222222</v>
      </c>
      <c r="ED14" s="2" t="n">
        <v>0.3784722222222222</v>
      </c>
      <c r="EE14" t="inlineStr">
        <is>
          <t>T+7</t>
        </is>
      </c>
      <c r="EF14" t="n">
        <v>2.89</v>
      </c>
      <c r="EH14" t="inlineStr">
        <is>
          <t>哈邮2</t>
        </is>
      </c>
      <c r="EI14" t="inlineStr">
        <is>
          <t>哈邮清关转运&amp;乌邮宅配（每天4吨4000件）1117</t>
        </is>
      </c>
      <c r="EJ14" t="inlineStr">
        <is>
          <t>国际</t>
        </is>
      </c>
      <c r="EK14" t="inlineStr">
        <is>
          <t>阿拉木图（哈邮2）</t>
        </is>
      </c>
      <c r="EL14" t="inlineStr">
        <is>
          <t>塔什干</t>
        </is>
      </c>
      <c r="EM14" t="n">
        <v>125.5</v>
      </c>
      <c r="EN14" t="n">
        <v>815</v>
      </c>
      <c r="EO14" s="2" t="n">
        <v>0.3784722222222222</v>
      </c>
      <c r="EP14" t="inlineStr">
        <is>
          <t>T+7</t>
        </is>
      </c>
      <c r="EQ14" s="2" t="n">
        <v>0.6076388888888888</v>
      </c>
      <c r="ER14" t="inlineStr">
        <is>
          <t>T+12</t>
        </is>
      </c>
      <c r="ES14" t="n">
        <v>2.08</v>
      </c>
      <c r="EV14" t="inlineStr">
        <is>
          <t>乌邮宅配</t>
        </is>
      </c>
      <c r="EW14" t="inlineStr">
        <is>
          <t>塔什干</t>
        </is>
      </c>
      <c r="EX14" t="n">
        <v>7.5</v>
      </c>
      <c r="EY14" t="n">
        <v>3</v>
      </c>
      <c r="EZ14" t="n">
        <v>24</v>
      </c>
      <c r="FA14" s="2" t="n">
        <v>0.6076388888888888</v>
      </c>
      <c r="FB14" t="inlineStr">
        <is>
          <t>T+11</t>
        </is>
      </c>
      <c r="FC14" s="2" t="n">
        <v>0.9201388888888888</v>
      </c>
      <c r="FD14" s="2" t="n">
        <v>0.04513888888888889</v>
      </c>
      <c r="FE14" s="2" t="n">
        <v>0.04513888888888889</v>
      </c>
      <c r="FF14" t="inlineStr">
        <is>
          <t>T+14</t>
        </is>
      </c>
      <c r="FG14" t="n">
        <v>0</v>
      </c>
      <c r="FH14" t="n">
        <v>0</v>
      </c>
      <c r="FK14" t="inlineStr">
        <is>
          <t>阿拉木图（哈邮2）</t>
        </is>
      </c>
      <c r="FL14" t="inlineStr">
        <is>
          <t>塔什干</t>
        </is>
      </c>
      <c r="FM14" t="inlineStr">
        <is>
          <t>乌邮店配</t>
        </is>
      </c>
      <c r="FN14" t="n">
        <v>216</v>
      </c>
      <c r="FO14" s="2" t="n">
        <v>0.04513888888888889</v>
      </c>
      <c r="FP14" t="inlineStr">
        <is>
          <t>T+14</t>
        </is>
      </c>
      <c r="FQ14" s="2" t="n">
        <v>0.04513888888888889</v>
      </c>
      <c r="FR14" t="inlineStr">
        <is>
          <t>T+23</t>
        </is>
      </c>
      <c r="FS14" t="n">
        <v>0</v>
      </c>
      <c r="FT14" t="n">
        <v>15.33</v>
      </c>
      <c r="FU14" t="n">
        <v>0</v>
      </c>
    </row>
    <row r="15">
      <c r="A15" t="inlineStr">
        <is>
          <t>宅配（Fargo）</t>
        </is>
      </c>
      <c r="B15" t="inlineStr">
        <is>
          <t>线路3</t>
        </is>
      </c>
      <c r="D15" t="n">
        <v>14</v>
      </c>
      <c r="E15" t="inlineStr">
        <is>
          <t>广州（肇庆） -&gt; 乌鲁木齐 -&gt; 伊尔克什坦 -&gt; 塔什干（Fargo清关1）</t>
        </is>
      </c>
      <c r="F15">
        <f>BK15+CL15+DM15+EN15</f>
        <v/>
      </c>
      <c r="G15" t="inlineStr">
        <is>
          <t>T+26</t>
        </is>
      </c>
      <c r="H15">
        <f>FR15</f>
        <v/>
      </c>
      <c r="I15">
        <f>SUM(W15:AI15)</f>
        <v/>
      </c>
      <c r="J15">
        <f>R15+T15+U15</f>
        <v/>
      </c>
      <c r="K15">
        <f>S15+V15</f>
        <v/>
      </c>
      <c r="L15">
        <f>J15+K15*1</f>
        <v/>
      </c>
      <c r="M15">
        <f>R15*1+S15</f>
        <v/>
      </c>
      <c r="N15">
        <f>T15*1</f>
        <v/>
      </c>
      <c r="O15">
        <f>MAX(EF15,EG15)</f>
        <v/>
      </c>
      <c r="P15">
        <f>ES15*1+ET15</f>
        <v/>
      </c>
      <c r="Q15">
        <f>FS15</f>
        <v/>
      </c>
      <c r="R15">
        <f>AQ15+BC15+BP15+CD15+CQ15+DE15</f>
        <v/>
      </c>
      <c r="S15">
        <f>AR15+BD15+BQ15+CE15+CR15+DF15</f>
        <v/>
      </c>
      <c r="T15">
        <f>DR15</f>
        <v/>
      </c>
      <c r="U15">
        <f>ES15+FG15</f>
        <v/>
      </c>
      <c r="V15">
        <f>O15+ET15+FH15+FS15</f>
        <v/>
      </c>
      <c r="W15">
        <f>AL15</f>
        <v/>
      </c>
      <c r="X15">
        <f>BJ15+CK15</f>
        <v/>
      </c>
      <c r="Y15">
        <f>AT15+BU15+CV15</f>
        <v/>
      </c>
      <c r="Z15">
        <f>AU15+BV15+CW15</f>
        <v/>
      </c>
      <c r="AA15">
        <f>AV15+BW15+CX15</f>
        <v/>
      </c>
      <c r="AB15">
        <f>"T+"&amp;INT(SUM(W15:AA15)/24)</f>
        <v/>
      </c>
      <c r="AC15">
        <f>DL15</f>
        <v/>
      </c>
      <c r="AD15">
        <f>"T+"&amp;INT(SUM(Y15:AC15)/24)</f>
        <v/>
      </c>
      <c r="AE15">
        <f>EM15</f>
        <v/>
      </c>
      <c r="AF15">
        <f>DW15</f>
        <v/>
      </c>
      <c r="AG15">
        <f>DX15</f>
        <v/>
      </c>
      <c r="AH15">
        <f>DY15</f>
        <v/>
      </c>
      <c r="AI15">
        <f>FN15</f>
        <v/>
      </c>
      <c r="AJ15">
        <f>"T+"&amp;INT(SUM(AE15:AI15)/24)</f>
        <v/>
      </c>
      <c r="AK15" t="inlineStr">
        <is>
          <t>广州（肇庆）</t>
        </is>
      </c>
      <c r="AL15" t="n">
        <v>12</v>
      </c>
      <c r="AM15" s="2" t="n">
        <v>0.3333333333333333</v>
      </c>
      <c r="AN15" t="inlineStr">
        <is>
          <t>T+0</t>
        </is>
      </c>
      <c r="AO15" s="2" t="n">
        <v>0.8333333333333334</v>
      </c>
      <c r="AP15" t="inlineStr">
        <is>
          <t>T+0</t>
        </is>
      </c>
      <c r="AQ15" t="n">
        <v>0.5</v>
      </c>
      <c r="AS15" t="inlineStr">
        <is>
          <t>广州（肇庆）</t>
        </is>
      </c>
      <c r="AT15" t="n">
        <v>0</v>
      </c>
      <c r="AU15" t="n">
        <v>3</v>
      </c>
      <c r="AV15" t="n">
        <v>5.5</v>
      </c>
      <c r="AW15" s="2" t="n">
        <v>0.8333333333333334</v>
      </c>
      <c r="AX15" t="inlineStr">
        <is>
          <t>T+0</t>
        </is>
      </c>
      <c r="AY15" s="2" t="n">
        <v>0.8333333333333334</v>
      </c>
      <c r="AZ15" s="2" t="n">
        <v>0.9583333333333334</v>
      </c>
      <c r="BA15" s="2" t="n">
        <v>0.1875</v>
      </c>
      <c r="BB15" t="inlineStr">
        <is>
          <t>T+1</t>
        </is>
      </c>
      <c r="BC15" t="n">
        <v>0.2</v>
      </c>
      <c r="BG15" t="inlineStr">
        <is>
          <t>A网</t>
        </is>
      </c>
      <c r="BH15" t="inlineStr">
        <is>
          <t>广州（肇庆）</t>
        </is>
      </c>
      <c r="BI15" t="inlineStr">
        <is>
          <t>乌鲁木齐</t>
        </is>
      </c>
      <c r="BJ15" t="n">
        <v>61.007299270073</v>
      </c>
      <c r="BK15" t="n">
        <v>4179</v>
      </c>
      <c r="BL15" s="2" t="n">
        <v>0.1875</v>
      </c>
      <c r="BM15" t="inlineStr">
        <is>
          <t>T+1</t>
        </is>
      </c>
      <c r="BN15" s="2" t="n">
        <v>0.7291666666666666</v>
      </c>
      <c r="BO15" t="inlineStr">
        <is>
          <t>T+3</t>
        </is>
      </c>
      <c r="BP15" t="n">
        <v>1.88</v>
      </c>
      <c r="BT15" t="inlineStr">
        <is>
          <t>乌鲁木齐</t>
        </is>
      </c>
      <c r="BU15" t="n">
        <v>0</v>
      </c>
      <c r="BV15" t="n">
        <v>3</v>
      </c>
      <c r="BW15" t="n">
        <v>2</v>
      </c>
      <c r="BX15" s="2" t="n">
        <v>0.7291666666666666</v>
      </c>
      <c r="BY15" t="inlineStr">
        <is>
          <t>T+3</t>
        </is>
      </c>
      <c r="BZ15" s="2" t="n">
        <v>0.7291666666666666</v>
      </c>
      <c r="CA15" s="2" t="n">
        <v>0.8541666666666666</v>
      </c>
      <c r="CB15" s="2" t="n">
        <v>0.8541666666666666</v>
      </c>
      <c r="CC15" t="inlineStr">
        <is>
          <t>T+3</t>
        </is>
      </c>
      <c r="CH15" t="inlineStr">
        <is>
          <t>自主</t>
        </is>
      </c>
      <c r="CI15" t="inlineStr">
        <is>
          <t>乌鲁木齐</t>
        </is>
      </c>
      <c r="CJ15" t="inlineStr">
        <is>
          <t>伊尔克什坦</t>
        </is>
      </c>
      <c r="CK15" t="n">
        <v>24.35</v>
      </c>
      <c r="CL15" t="n">
        <v>1461</v>
      </c>
      <c r="CM15" s="2" t="n">
        <v>0.9375</v>
      </c>
      <c r="CN15" t="inlineStr">
        <is>
          <t>T+3</t>
        </is>
      </c>
      <c r="CO15" s="2" t="n">
        <v>0.9520833333333333</v>
      </c>
      <c r="CP15" t="inlineStr">
        <is>
          <t>T+4</t>
        </is>
      </c>
      <c r="CU15" t="inlineStr">
        <is>
          <t>伊尔克什坦</t>
        </is>
      </c>
      <c r="CV15" t="n">
        <v>11</v>
      </c>
      <c r="CW15" t="n">
        <v>3</v>
      </c>
      <c r="CX15" t="n">
        <v>0</v>
      </c>
      <c r="CY15" s="2" t="n">
        <v>0.9520833333333333</v>
      </c>
      <c r="CZ15" t="inlineStr">
        <is>
          <t>T+4</t>
        </is>
      </c>
      <c r="DA15" s="2" t="n">
        <v>0.4104166666666667</v>
      </c>
      <c r="DB15" s="2" t="n">
        <v>0.5354166666666667</v>
      </c>
      <c r="DC15" s="2" t="n">
        <v>0.5354166666666667</v>
      </c>
      <c r="DD15" t="inlineStr">
        <is>
          <t>T+5</t>
        </is>
      </c>
      <c r="DE15" t="n">
        <v>0.5</v>
      </c>
      <c r="DI15" t="inlineStr">
        <is>
          <t>国际</t>
        </is>
      </c>
      <c r="DJ15" t="inlineStr">
        <is>
          <t>伊尔克什坦</t>
        </is>
      </c>
      <c r="DK15" t="inlineStr">
        <is>
          <t>塔什干（Fargo清关1）</t>
        </is>
      </c>
      <c r="DL15" t="n">
        <v>155</v>
      </c>
      <c r="DM15" t="n">
        <v>660</v>
      </c>
      <c r="DN15" s="2" t="n">
        <v>0.5354166666666667</v>
      </c>
      <c r="DO15" t="inlineStr">
        <is>
          <t>T+5</t>
        </is>
      </c>
      <c r="DP15" s="2" t="n">
        <v>0.9104166666666667</v>
      </c>
      <c r="DQ15" t="inlineStr">
        <is>
          <t>T+11</t>
        </is>
      </c>
      <c r="DR15" t="n">
        <v>6.4</v>
      </c>
      <c r="DT15" t="inlineStr">
        <is>
          <t>Fargo</t>
        </is>
      </c>
      <c r="DU15" t="inlineStr">
        <is>
          <t>Fargo宅配</t>
        </is>
      </c>
      <c r="DV15" t="inlineStr">
        <is>
          <t>塔什干（Fargo清关1）</t>
        </is>
      </c>
      <c r="DW15" t="n">
        <v>3</v>
      </c>
      <c r="DX15" t="n">
        <v>3</v>
      </c>
      <c r="DY15" t="n">
        <v>24</v>
      </c>
      <c r="DZ15" s="2" t="n">
        <v>0.2361111111111111</v>
      </c>
      <c r="EA15" t="inlineStr">
        <is>
          <t>T+11</t>
        </is>
      </c>
      <c r="EB15" s="2" t="n">
        <v>0.3611111111111111</v>
      </c>
      <c r="EC15" s="2" t="n">
        <v>0.4861111111111111</v>
      </c>
      <c r="ED15" s="2" t="n">
        <v>0.4861111111111111</v>
      </c>
      <c r="EE15" t="inlineStr">
        <is>
          <t>T+12</t>
        </is>
      </c>
      <c r="EF15" t="n">
        <v>3.58</v>
      </c>
      <c r="EG15" t="n">
        <v>7.17</v>
      </c>
      <c r="EH15" t="inlineStr">
        <is>
          <t>Fargo</t>
        </is>
      </c>
      <c r="EI15" t="inlineStr">
        <is>
          <t>霍尔果斯口岸出</t>
        </is>
      </c>
      <c r="FK15" t="inlineStr">
        <is>
          <t>伊尔克什坦</t>
        </is>
      </c>
      <c r="FL15" t="inlineStr">
        <is>
          <t>塔什干（Fargo清关1）</t>
        </is>
      </c>
      <c r="FM15" t="inlineStr">
        <is>
          <t>Fargo宅配</t>
        </is>
      </c>
      <c r="FN15" t="n">
        <v>144</v>
      </c>
      <c r="FO15" s="2" t="n">
        <v>0.4520833333333333</v>
      </c>
      <c r="FP15" t="inlineStr">
        <is>
          <t>T+13</t>
        </is>
      </c>
      <c r="FQ15" s="2" t="n">
        <v>0.4520833333333333</v>
      </c>
      <c r="FR15" t="inlineStr">
        <is>
          <t>T+19</t>
        </is>
      </c>
      <c r="FS15" t="n">
        <v>17.19</v>
      </c>
      <c r="FT15" t="n">
        <v>2.75</v>
      </c>
      <c r="FU15" t="n">
        <v>17.19</v>
      </c>
    </row>
    <row r="16">
      <c r="A16" t="inlineStr">
        <is>
          <t>宅配（DPD）</t>
        </is>
      </c>
      <c r="B16" t="inlineStr">
        <is>
          <t>线路3</t>
        </is>
      </c>
      <c r="D16" t="n">
        <v>15</v>
      </c>
      <c r="E16" t="inlineStr">
        <is>
          <t>广州（肇庆） -&gt; 乌鲁木齐 -&gt; 伊尔克什坦 -&gt; 塔什干（Fargo清关1）</t>
        </is>
      </c>
      <c r="F16">
        <f>BK16+CL16+DM16+EN16</f>
        <v/>
      </c>
      <c r="G16" t="inlineStr">
        <is>
          <t>T+26</t>
        </is>
      </c>
      <c r="H16">
        <f>FR16</f>
        <v/>
      </c>
      <c r="I16">
        <f>SUM(W16:AI16)</f>
        <v/>
      </c>
      <c r="J16">
        <f>R16+T16+U16</f>
        <v/>
      </c>
      <c r="K16">
        <f>S16+V16</f>
        <v/>
      </c>
      <c r="L16">
        <f>J16+K16*1</f>
        <v/>
      </c>
      <c r="M16">
        <f>R16*1+S16</f>
        <v/>
      </c>
      <c r="N16">
        <f>T16*1</f>
        <v/>
      </c>
      <c r="O16">
        <f>MAX(EF16,EG16)</f>
        <v/>
      </c>
      <c r="P16">
        <f>ES16*1+ET16</f>
        <v/>
      </c>
      <c r="Q16">
        <f>FS16</f>
        <v/>
      </c>
      <c r="R16">
        <f>AQ16+BC16+BP16+CD16+CQ16+DE16</f>
        <v/>
      </c>
      <c r="S16">
        <f>AR16+BD16+BQ16+CE16+CR16+DF16</f>
        <v/>
      </c>
      <c r="T16">
        <f>DR16</f>
        <v/>
      </c>
      <c r="U16">
        <f>ES16+FG16</f>
        <v/>
      </c>
      <c r="V16">
        <f>O16+ET16+FH16+FS16</f>
        <v/>
      </c>
      <c r="W16">
        <f>AL16</f>
        <v/>
      </c>
      <c r="X16">
        <f>BJ16+CK16</f>
        <v/>
      </c>
      <c r="Y16">
        <f>AT16+BU16+CV16</f>
        <v/>
      </c>
      <c r="Z16">
        <f>AU16+BV16+CW16</f>
        <v/>
      </c>
      <c r="AA16">
        <f>AV16+BW16+CX16</f>
        <v/>
      </c>
      <c r="AB16">
        <f>"T+"&amp;INT(SUM(W16:AA16)/24)</f>
        <v/>
      </c>
      <c r="AC16">
        <f>DL16</f>
        <v/>
      </c>
      <c r="AD16">
        <f>"T+"&amp;INT(SUM(Y16:AC16)/24)</f>
        <v/>
      </c>
      <c r="AE16">
        <f>EM16</f>
        <v/>
      </c>
      <c r="AF16">
        <f>DW16</f>
        <v/>
      </c>
      <c r="AG16">
        <f>DX16</f>
        <v/>
      </c>
      <c r="AH16">
        <f>DY16</f>
        <v/>
      </c>
      <c r="AI16">
        <f>FN16</f>
        <v/>
      </c>
      <c r="AJ16">
        <f>"T+"&amp;INT(SUM(AE16:AI16)/24)</f>
        <v/>
      </c>
      <c r="AK16" t="inlineStr">
        <is>
          <t>广州（肇庆）</t>
        </is>
      </c>
      <c r="AL16" t="n">
        <v>12</v>
      </c>
      <c r="AM16" s="2" t="n">
        <v>0.3333333333333333</v>
      </c>
      <c r="AN16" t="inlineStr">
        <is>
          <t>T+0</t>
        </is>
      </c>
      <c r="AO16" s="2" t="n">
        <v>0.8333333333333334</v>
      </c>
      <c r="AP16" t="inlineStr">
        <is>
          <t>T+0</t>
        </is>
      </c>
      <c r="AQ16" t="n">
        <v>0.5</v>
      </c>
      <c r="AS16" t="inlineStr">
        <is>
          <t>广州（肇庆）</t>
        </is>
      </c>
      <c r="AT16" t="n">
        <v>0</v>
      </c>
      <c r="AU16" t="n">
        <v>3</v>
      </c>
      <c r="AV16" t="n">
        <v>5.5</v>
      </c>
      <c r="AW16" s="2" t="n">
        <v>0.8333333333333334</v>
      </c>
      <c r="AX16" t="inlineStr">
        <is>
          <t>T+0</t>
        </is>
      </c>
      <c r="AY16" s="2" t="n">
        <v>0.8333333333333334</v>
      </c>
      <c r="AZ16" s="2" t="n">
        <v>0.9583333333333334</v>
      </c>
      <c r="BA16" s="2" t="n">
        <v>0.1875</v>
      </c>
      <c r="BB16" t="inlineStr">
        <is>
          <t>T+1</t>
        </is>
      </c>
      <c r="BC16" t="n">
        <v>0.2</v>
      </c>
      <c r="BG16" t="inlineStr">
        <is>
          <t>A网</t>
        </is>
      </c>
      <c r="BH16" t="inlineStr">
        <is>
          <t>广州（肇庆）</t>
        </is>
      </c>
      <c r="BI16" t="inlineStr">
        <is>
          <t>乌鲁木齐</t>
        </is>
      </c>
      <c r="BJ16" t="n">
        <v>61.007299270073</v>
      </c>
      <c r="BK16" t="n">
        <v>4179</v>
      </c>
      <c r="BL16" s="2" t="n">
        <v>0.1875</v>
      </c>
      <c r="BM16" t="inlineStr">
        <is>
          <t>T+1</t>
        </is>
      </c>
      <c r="BN16" s="2" t="n">
        <v>0.7291666666666666</v>
      </c>
      <c r="BO16" t="inlineStr">
        <is>
          <t>T+3</t>
        </is>
      </c>
      <c r="BP16" t="n">
        <v>1.88</v>
      </c>
      <c r="BT16" t="inlineStr">
        <is>
          <t>乌鲁木齐</t>
        </is>
      </c>
      <c r="BU16" t="n">
        <v>0</v>
      </c>
      <c r="BV16" t="n">
        <v>3</v>
      </c>
      <c r="BW16" t="n">
        <v>2</v>
      </c>
      <c r="BX16" s="2" t="n">
        <v>0.7291666666666666</v>
      </c>
      <c r="BY16" t="inlineStr">
        <is>
          <t>T+3</t>
        </is>
      </c>
      <c r="BZ16" s="2" t="n">
        <v>0.7291666666666666</v>
      </c>
      <c r="CA16" s="2" t="n">
        <v>0.8541666666666666</v>
      </c>
      <c r="CB16" s="2" t="n">
        <v>0.8541666666666666</v>
      </c>
      <c r="CC16" t="inlineStr">
        <is>
          <t>T+3</t>
        </is>
      </c>
      <c r="CH16" t="inlineStr">
        <is>
          <t>自主</t>
        </is>
      </c>
      <c r="CI16" t="inlineStr">
        <is>
          <t>乌鲁木齐</t>
        </is>
      </c>
      <c r="CJ16" t="inlineStr">
        <is>
          <t>伊尔克什坦</t>
        </is>
      </c>
      <c r="CK16" t="n">
        <v>24.35</v>
      </c>
      <c r="CL16" t="n">
        <v>1461</v>
      </c>
      <c r="CM16" s="2" t="n">
        <v>0.9375</v>
      </c>
      <c r="CN16" t="inlineStr">
        <is>
          <t>T+3</t>
        </is>
      </c>
      <c r="CO16" s="2" t="n">
        <v>0.9520833333333333</v>
      </c>
      <c r="CP16" t="inlineStr">
        <is>
          <t>T+4</t>
        </is>
      </c>
      <c r="CU16" t="inlineStr">
        <is>
          <t>伊尔克什坦</t>
        </is>
      </c>
      <c r="CV16" t="n">
        <v>11</v>
      </c>
      <c r="CW16" t="n">
        <v>3</v>
      </c>
      <c r="CX16" t="n">
        <v>0</v>
      </c>
      <c r="CY16" s="2" t="n">
        <v>0.9520833333333333</v>
      </c>
      <c r="CZ16" t="inlineStr">
        <is>
          <t>T+4</t>
        </is>
      </c>
      <c r="DA16" s="2" t="n">
        <v>0.4104166666666667</v>
      </c>
      <c r="DB16" s="2" t="n">
        <v>0.5354166666666667</v>
      </c>
      <c r="DC16" s="2" t="n">
        <v>0.5354166666666667</v>
      </c>
      <c r="DD16" t="inlineStr">
        <is>
          <t>T+5</t>
        </is>
      </c>
      <c r="DE16" t="n">
        <v>0.5</v>
      </c>
      <c r="DI16" t="inlineStr">
        <is>
          <t>国际</t>
        </is>
      </c>
      <c r="DJ16" t="inlineStr">
        <is>
          <t>伊尔克什坦</t>
        </is>
      </c>
      <c r="DK16" t="inlineStr">
        <is>
          <t>塔什干（Fargo清关1）</t>
        </is>
      </c>
      <c r="DL16" t="n">
        <v>155</v>
      </c>
      <c r="DM16" t="n">
        <v>660</v>
      </c>
      <c r="DN16" s="2" t="n">
        <v>0.5354166666666667</v>
      </c>
      <c r="DO16" t="inlineStr">
        <is>
          <t>T+5</t>
        </is>
      </c>
      <c r="DP16" s="2" t="n">
        <v>0.9104166666666667</v>
      </c>
      <c r="DQ16" t="inlineStr">
        <is>
          <t>T+11</t>
        </is>
      </c>
      <c r="DR16" t="n">
        <v>6.4</v>
      </c>
      <c r="DT16" t="inlineStr">
        <is>
          <t>Fargo</t>
        </is>
      </c>
      <c r="DU16" t="inlineStr">
        <is>
          <t>Fargo宅配</t>
        </is>
      </c>
      <c r="DV16" t="inlineStr">
        <is>
          <t>塔什干（Fargo清关1）</t>
        </is>
      </c>
      <c r="DW16" t="n">
        <v>3</v>
      </c>
      <c r="DX16" t="n">
        <v>3</v>
      </c>
      <c r="DY16" t="n">
        <v>24</v>
      </c>
      <c r="DZ16" s="2" t="n">
        <v>0.2361111111111111</v>
      </c>
      <c r="EA16" t="inlineStr">
        <is>
          <t>T+11</t>
        </is>
      </c>
      <c r="EB16" s="2" t="n">
        <v>0.3611111111111111</v>
      </c>
      <c r="EC16" s="2" t="n">
        <v>0.4861111111111111</v>
      </c>
      <c r="ED16" s="2" t="n">
        <v>0.4861111111111111</v>
      </c>
      <c r="EE16" t="inlineStr">
        <is>
          <t>T+12</t>
        </is>
      </c>
      <c r="EF16" t="n">
        <v>3.58</v>
      </c>
      <c r="EG16" t="n">
        <v>7.17</v>
      </c>
      <c r="EH16" t="inlineStr">
        <is>
          <t>Fargo</t>
        </is>
      </c>
      <c r="EI16" t="inlineStr">
        <is>
          <t>霍尔果斯口岸出</t>
        </is>
      </c>
      <c r="FK16" t="inlineStr">
        <is>
          <t>伊尔克什坦</t>
        </is>
      </c>
      <c r="FL16" t="inlineStr">
        <is>
          <t>塔什干（Fargo清关1）</t>
        </is>
      </c>
      <c r="FM16" t="inlineStr">
        <is>
          <t>Fargo宅配</t>
        </is>
      </c>
      <c r="FN16" t="n">
        <v>144</v>
      </c>
      <c r="FO16" s="2" t="n">
        <v>0.4520833333333333</v>
      </c>
      <c r="FP16" t="inlineStr">
        <is>
          <t>T+13</t>
        </is>
      </c>
      <c r="FQ16" s="2" t="n">
        <v>0.4520833333333333</v>
      </c>
      <c r="FR16" t="inlineStr">
        <is>
          <t>T+19</t>
        </is>
      </c>
      <c r="FS16" t="n">
        <v>17.19</v>
      </c>
      <c r="FT16" t="n">
        <v>2.75</v>
      </c>
      <c r="FU16" t="n">
        <v>17.19</v>
      </c>
    </row>
    <row r="17">
      <c r="A17" t="inlineStr">
        <is>
          <t>店配（Fargo）</t>
        </is>
      </c>
      <c r="B17" t="inlineStr">
        <is>
          <t>线路3</t>
        </is>
      </c>
      <c r="D17" t="n">
        <v>16</v>
      </c>
      <c r="E17" t="inlineStr">
        <is>
          <t>广州（肇庆） -&gt; 乌鲁木齐 -&gt; 伊尔克什坦 -&gt; 塔什干（Fargo清关1）</t>
        </is>
      </c>
      <c r="F17">
        <f>BK17+CL17+DM17+EN17</f>
        <v/>
      </c>
      <c r="G17" t="inlineStr">
        <is>
          <t>T+28</t>
        </is>
      </c>
      <c r="H17">
        <f>FR17</f>
        <v/>
      </c>
      <c r="I17">
        <f>SUM(W17:AI17)</f>
        <v/>
      </c>
      <c r="J17">
        <f>R17+T17+U17</f>
        <v/>
      </c>
      <c r="K17">
        <f>S17+V17</f>
        <v/>
      </c>
      <c r="L17">
        <f>J17+K17*1</f>
        <v/>
      </c>
      <c r="M17">
        <f>R17*1+S17</f>
        <v/>
      </c>
      <c r="N17">
        <f>T17*1</f>
        <v/>
      </c>
      <c r="O17">
        <f>MAX(EF17,EG17)</f>
        <v/>
      </c>
      <c r="P17">
        <f>ES17*1+ET17</f>
        <v/>
      </c>
      <c r="Q17">
        <f>FS17</f>
        <v/>
      </c>
      <c r="R17">
        <f>AQ17+BC17+BP17+CD17+CQ17+DE17</f>
        <v/>
      </c>
      <c r="S17">
        <f>AR17+BD17+BQ17+CE17+CR17+DF17</f>
        <v/>
      </c>
      <c r="T17">
        <f>DR17</f>
        <v/>
      </c>
      <c r="U17">
        <f>ES17+FG17</f>
        <v/>
      </c>
      <c r="V17">
        <f>O17+ET17+FH17+FS17</f>
        <v/>
      </c>
      <c r="W17">
        <f>AL17</f>
        <v/>
      </c>
      <c r="X17">
        <f>BJ17+CK17</f>
        <v/>
      </c>
      <c r="Y17">
        <f>AT17+BU17+CV17</f>
        <v/>
      </c>
      <c r="Z17">
        <f>AU17+BV17+CW17</f>
        <v/>
      </c>
      <c r="AA17">
        <f>AV17+BW17+CX17</f>
        <v/>
      </c>
      <c r="AB17">
        <f>"T+"&amp;INT(SUM(W17:AA17)/24)</f>
        <v/>
      </c>
      <c r="AC17">
        <f>DL17</f>
        <v/>
      </c>
      <c r="AD17">
        <f>"T+"&amp;INT(SUM(Y17:AC17)/24)</f>
        <v/>
      </c>
      <c r="AE17">
        <f>EM17</f>
        <v/>
      </c>
      <c r="AF17">
        <f>DW17</f>
        <v/>
      </c>
      <c r="AG17">
        <f>DX17</f>
        <v/>
      </c>
      <c r="AH17">
        <f>DY17</f>
        <v/>
      </c>
      <c r="AI17">
        <f>FN17</f>
        <v/>
      </c>
      <c r="AJ17">
        <f>"T+"&amp;INT(SUM(AE17:AI17)/24)</f>
        <v/>
      </c>
      <c r="AK17" t="inlineStr">
        <is>
          <t>广州（肇庆）</t>
        </is>
      </c>
      <c r="AL17" t="n">
        <v>12</v>
      </c>
      <c r="AM17" s="2" t="n">
        <v>0.3333333333333333</v>
      </c>
      <c r="AN17" t="inlineStr">
        <is>
          <t>T+0</t>
        </is>
      </c>
      <c r="AO17" s="2" t="n">
        <v>0.8333333333333334</v>
      </c>
      <c r="AP17" t="inlineStr">
        <is>
          <t>T+0</t>
        </is>
      </c>
      <c r="AQ17" t="n">
        <v>0.5</v>
      </c>
      <c r="AS17" t="inlineStr">
        <is>
          <t>广州（肇庆）</t>
        </is>
      </c>
      <c r="AT17" t="n">
        <v>0</v>
      </c>
      <c r="AU17" t="n">
        <v>3</v>
      </c>
      <c r="AV17" t="n">
        <v>5.5</v>
      </c>
      <c r="AW17" s="2" t="n">
        <v>0.8333333333333334</v>
      </c>
      <c r="AX17" t="inlineStr">
        <is>
          <t>T+0</t>
        </is>
      </c>
      <c r="AY17" s="2" t="n">
        <v>0.8333333333333334</v>
      </c>
      <c r="AZ17" s="2" t="n">
        <v>0.9583333333333334</v>
      </c>
      <c r="BA17" s="2" t="n">
        <v>0.1875</v>
      </c>
      <c r="BB17" t="inlineStr">
        <is>
          <t>T+1</t>
        </is>
      </c>
      <c r="BC17" t="n">
        <v>0.2</v>
      </c>
      <c r="BG17" t="inlineStr">
        <is>
          <t>A网</t>
        </is>
      </c>
      <c r="BH17" t="inlineStr">
        <is>
          <t>广州（肇庆）</t>
        </is>
      </c>
      <c r="BI17" t="inlineStr">
        <is>
          <t>乌鲁木齐</t>
        </is>
      </c>
      <c r="BJ17" t="n">
        <v>61.007299270073</v>
      </c>
      <c r="BK17" t="n">
        <v>4179</v>
      </c>
      <c r="BL17" s="2" t="n">
        <v>0.1875</v>
      </c>
      <c r="BM17" t="inlineStr">
        <is>
          <t>T+1</t>
        </is>
      </c>
      <c r="BN17" s="2" t="n">
        <v>0.7291666666666666</v>
      </c>
      <c r="BO17" t="inlineStr">
        <is>
          <t>T+3</t>
        </is>
      </c>
      <c r="BP17" t="n">
        <v>1.88</v>
      </c>
      <c r="BT17" t="inlineStr">
        <is>
          <t>乌鲁木齐</t>
        </is>
      </c>
      <c r="BU17" t="n">
        <v>0</v>
      </c>
      <c r="BV17" t="n">
        <v>3</v>
      </c>
      <c r="BW17" t="n">
        <v>2</v>
      </c>
      <c r="BX17" s="2" t="n">
        <v>0.7291666666666666</v>
      </c>
      <c r="BY17" t="inlineStr">
        <is>
          <t>T+3</t>
        </is>
      </c>
      <c r="BZ17" s="2" t="n">
        <v>0.7291666666666666</v>
      </c>
      <c r="CA17" s="2" t="n">
        <v>0.8541666666666666</v>
      </c>
      <c r="CB17" s="2" t="n">
        <v>0.8541666666666666</v>
      </c>
      <c r="CC17" t="inlineStr">
        <is>
          <t>T+3</t>
        </is>
      </c>
      <c r="CH17" t="inlineStr">
        <is>
          <t>自主</t>
        </is>
      </c>
      <c r="CI17" t="inlineStr">
        <is>
          <t>乌鲁木齐</t>
        </is>
      </c>
      <c r="CJ17" t="inlineStr">
        <is>
          <t>伊尔克什坦</t>
        </is>
      </c>
      <c r="CK17" t="n">
        <v>24.35</v>
      </c>
      <c r="CL17" t="n">
        <v>1461</v>
      </c>
      <c r="CM17" s="2" t="n">
        <v>0.9375</v>
      </c>
      <c r="CN17" t="inlineStr">
        <is>
          <t>T+3</t>
        </is>
      </c>
      <c r="CO17" s="2" t="n">
        <v>0.9520833333333333</v>
      </c>
      <c r="CP17" t="inlineStr">
        <is>
          <t>T+4</t>
        </is>
      </c>
      <c r="CU17" t="inlineStr">
        <is>
          <t>伊尔克什坦</t>
        </is>
      </c>
      <c r="CV17" t="n">
        <v>11</v>
      </c>
      <c r="CW17" t="n">
        <v>3</v>
      </c>
      <c r="CX17" t="n">
        <v>0</v>
      </c>
      <c r="CY17" s="2" t="n">
        <v>0.9520833333333333</v>
      </c>
      <c r="CZ17" t="inlineStr">
        <is>
          <t>T+4</t>
        </is>
      </c>
      <c r="DA17" s="2" t="n">
        <v>0.4104166666666667</v>
      </c>
      <c r="DB17" s="2" t="n">
        <v>0.5354166666666667</v>
      </c>
      <c r="DC17" s="2" t="n">
        <v>0.5354166666666667</v>
      </c>
      <c r="DD17" t="inlineStr">
        <is>
          <t>T+5</t>
        </is>
      </c>
      <c r="DE17" t="n">
        <v>0.5</v>
      </c>
      <c r="DI17" t="inlineStr">
        <is>
          <t>国际</t>
        </is>
      </c>
      <c r="DJ17" t="inlineStr">
        <is>
          <t>伊尔克什坦</t>
        </is>
      </c>
      <c r="DK17" t="inlineStr">
        <is>
          <t>塔什干（Fargo清关1）</t>
        </is>
      </c>
      <c r="DL17" t="n">
        <v>155</v>
      </c>
      <c r="DM17" t="n">
        <v>660</v>
      </c>
      <c r="DN17" s="2" t="n">
        <v>0.5354166666666667</v>
      </c>
      <c r="DO17" t="inlineStr">
        <is>
          <t>T+5</t>
        </is>
      </c>
      <c r="DP17" s="2" t="n">
        <v>0.9104166666666667</v>
      </c>
      <c r="DQ17" t="inlineStr">
        <is>
          <t>T+11</t>
        </is>
      </c>
      <c r="DR17" t="n">
        <v>6.4</v>
      </c>
      <c r="DT17" t="inlineStr">
        <is>
          <t>Fargo</t>
        </is>
      </c>
      <c r="DU17" t="inlineStr">
        <is>
          <t>Fargo宅配</t>
        </is>
      </c>
      <c r="DV17" t="inlineStr">
        <is>
          <t>塔什干（Fargo清关1）</t>
        </is>
      </c>
      <c r="DW17" t="n">
        <v>3</v>
      </c>
      <c r="DX17" t="n">
        <v>3</v>
      </c>
      <c r="DY17" t="n">
        <v>24</v>
      </c>
      <c r="DZ17" s="2" t="n">
        <v>0.2361111111111111</v>
      </c>
      <c r="EA17" t="inlineStr">
        <is>
          <t>T+11</t>
        </is>
      </c>
      <c r="EB17" s="2" t="n">
        <v>0.3611111111111111</v>
      </c>
      <c r="EC17" s="2" t="n">
        <v>0.4861111111111111</v>
      </c>
      <c r="ED17" s="2" t="n">
        <v>0.4861111111111111</v>
      </c>
      <c r="EE17" t="inlineStr">
        <is>
          <t>T+12</t>
        </is>
      </c>
      <c r="EF17" t="n">
        <v>3.58</v>
      </c>
      <c r="EG17" t="n">
        <v>7.17</v>
      </c>
      <c r="EH17" t="inlineStr">
        <is>
          <t>Fargo</t>
        </is>
      </c>
      <c r="EI17" t="inlineStr">
        <is>
          <t>霍尔果斯口岸出</t>
        </is>
      </c>
      <c r="FK17" t="inlineStr">
        <is>
          <t>伊尔克什坦</t>
        </is>
      </c>
      <c r="FL17" t="inlineStr">
        <is>
          <t>塔什干（Fargo清关1）</t>
        </is>
      </c>
      <c r="FM17" t="inlineStr">
        <is>
          <t>Fargo宅配</t>
        </is>
      </c>
      <c r="FN17" t="n">
        <v>144</v>
      </c>
      <c r="FO17" s="2" t="n">
        <v>0.4520833333333333</v>
      </c>
      <c r="FP17" t="inlineStr">
        <is>
          <t>T+13</t>
        </is>
      </c>
      <c r="FQ17" s="2" t="n">
        <v>0.4520833333333333</v>
      </c>
      <c r="FR17" t="inlineStr">
        <is>
          <t>T+19</t>
        </is>
      </c>
      <c r="FS17" t="n">
        <v>17.19</v>
      </c>
      <c r="FT17" t="n">
        <v>2.75</v>
      </c>
      <c r="FU17" t="n">
        <v>17.19</v>
      </c>
    </row>
    <row r="18">
      <c r="A18" t="inlineStr">
        <is>
          <t>宅配（Fargo）</t>
        </is>
      </c>
      <c r="B18" t="inlineStr">
        <is>
          <t>线路3</t>
        </is>
      </c>
      <c r="D18" t="n">
        <v>17</v>
      </c>
      <c r="E18" t="inlineStr">
        <is>
          <t>广州（肇庆） -&gt; 乌鲁木齐 -&gt; 伊尔克什坦 -&gt; 塔什干（DPD清关1）</t>
        </is>
      </c>
      <c r="F18">
        <f>BK18+CL18+DM18+EN18</f>
        <v/>
      </c>
      <c r="G18" t="inlineStr">
        <is>
          <t>T+26</t>
        </is>
      </c>
      <c r="H18">
        <f>FR18</f>
        <v/>
      </c>
      <c r="I18">
        <f>SUM(W18:AI18)</f>
        <v/>
      </c>
      <c r="J18">
        <f>R18+T18+U18</f>
        <v/>
      </c>
      <c r="K18">
        <f>S18+V18</f>
        <v/>
      </c>
      <c r="L18">
        <f>J18+K18*1</f>
        <v/>
      </c>
      <c r="M18">
        <f>R18*1+S18</f>
        <v/>
      </c>
      <c r="N18">
        <f>T18*1</f>
        <v/>
      </c>
      <c r="O18">
        <f>MAX(EF18,EG18)</f>
        <v/>
      </c>
      <c r="P18">
        <f>ES18*1+ET18</f>
        <v/>
      </c>
      <c r="Q18">
        <f>FS18</f>
        <v/>
      </c>
      <c r="R18">
        <f>AQ18+BC18+BP18+CD18+CQ18+DE18</f>
        <v/>
      </c>
      <c r="S18">
        <f>AR18+BD18+BQ18+CE18+CR18+DF18</f>
        <v/>
      </c>
      <c r="T18">
        <f>DR18</f>
        <v/>
      </c>
      <c r="U18">
        <f>ES18+FG18</f>
        <v/>
      </c>
      <c r="V18">
        <f>O18+ET18+FH18+FS18</f>
        <v/>
      </c>
      <c r="W18">
        <f>AL18</f>
        <v/>
      </c>
      <c r="X18">
        <f>BJ18+CK18</f>
        <v/>
      </c>
      <c r="Y18">
        <f>AT18+BU18+CV18</f>
        <v/>
      </c>
      <c r="Z18">
        <f>AU18+BV18+CW18</f>
        <v/>
      </c>
      <c r="AA18">
        <f>AV18+BW18+CX18</f>
        <v/>
      </c>
      <c r="AB18">
        <f>"T+"&amp;INT(SUM(W18:AA18)/24)</f>
        <v/>
      </c>
      <c r="AC18">
        <f>DL18</f>
        <v/>
      </c>
      <c r="AD18">
        <f>"T+"&amp;INT(SUM(Y18:AC18)/24)</f>
        <v/>
      </c>
      <c r="AE18">
        <f>EM18</f>
        <v/>
      </c>
      <c r="AF18">
        <f>DW18</f>
        <v/>
      </c>
      <c r="AG18">
        <f>DX18</f>
        <v/>
      </c>
      <c r="AH18">
        <f>DY18</f>
        <v/>
      </c>
      <c r="AI18">
        <f>FN18</f>
        <v/>
      </c>
      <c r="AJ18">
        <f>"T+"&amp;INT(SUM(AE18:AI18)/24)</f>
        <v/>
      </c>
      <c r="AK18" t="inlineStr">
        <is>
          <t>广州（肇庆）</t>
        </is>
      </c>
      <c r="AL18" t="n">
        <v>12</v>
      </c>
      <c r="AM18" s="2" t="n">
        <v>0.3333333333333333</v>
      </c>
      <c r="AN18" t="inlineStr">
        <is>
          <t>T+0</t>
        </is>
      </c>
      <c r="AO18" s="2" t="n">
        <v>0.8333333333333334</v>
      </c>
      <c r="AP18" t="inlineStr">
        <is>
          <t>T+0</t>
        </is>
      </c>
      <c r="AQ18" t="n">
        <v>0.5</v>
      </c>
      <c r="AS18" t="inlineStr">
        <is>
          <t>广州（肇庆）</t>
        </is>
      </c>
      <c r="AT18" t="n">
        <v>0</v>
      </c>
      <c r="AU18" t="n">
        <v>3</v>
      </c>
      <c r="AV18" t="n">
        <v>5.5</v>
      </c>
      <c r="AW18" s="2" t="n">
        <v>0.8333333333333334</v>
      </c>
      <c r="AX18" t="inlineStr">
        <is>
          <t>T+0</t>
        </is>
      </c>
      <c r="AY18" s="2" t="n">
        <v>0.8333333333333334</v>
      </c>
      <c r="AZ18" s="2" t="n">
        <v>0.9583333333333334</v>
      </c>
      <c r="BA18" s="2" t="n">
        <v>0.1875</v>
      </c>
      <c r="BB18" t="inlineStr">
        <is>
          <t>T+1</t>
        </is>
      </c>
      <c r="BC18" t="n">
        <v>0.2</v>
      </c>
      <c r="BG18" t="inlineStr">
        <is>
          <t>A网</t>
        </is>
      </c>
      <c r="BH18" t="inlineStr">
        <is>
          <t>广州（肇庆）</t>
        </is>
      </c>
      <c r="BI18" t="inlineStr">
        <is>
          <t>乌鲁木齐</t>
        </is>
      </c>
      <c r="BJ18" t="n">
        <v>61.007299270073</v>
      </c>
      <c r="BK18" t="n">
        <v>4179</v>
      </c>
      <c r="BL18" s="2" t="n">
        <v>0.1875</v>
      </c>
      <c r="BM18" t="inlineStr">
        <is>
          <t>T+1</t>
        </is>
      </c>
      <c r="BN18" s="2" t="n">
        <v>0.7291666666666666</v>
      </c>
      <c r="BO18" t="inlineStr">
        <is>
          <t>T+3</t>
        </is>
      </c>
      <c r="BP18" t="n">
        <v>1.88</v>
      </c>
      <c r="BT18" t="inlineStr">
        <is>
          <t>乌鲁木齐</t>
        </is>
      </c>
      <c r="BU18" t="n">
        <v>0</v>
      </c>
      <c r="BV18" t="n">
        <v>3</v>
      </c>
      <c r="BW18" t="n">
        <v>2</v>
      </c>
      <c r="BX18" s="2" t="n">
        <v>0.7291666666666666</v>
      </c>
      <c r="BY18" t="inlineStr">
        <is>
          <t>T+3</t>
        </is>
      </c>
      <c r="BZ18" s="2" t="n">
        <v>0.7291666666666666</v>
      </c>
      <c r="CA18" s="2" t="n">
        <v>0.8541666666666666</v>
      </c>
      <c r="CB18" s="2" t="n">
        <v>0.8541666666666666</v>
      </c>
      <c r="CC18" t="inlineStr">
        <is>
          <t>T+3</t>
        </is>
      </c>
      <c r="CH18" t="inlineStr">
        <is>
          <t>自主</t>
        </is>
      </c>
      <c r="CI18" t="inlineStr">
        <is>
          <t>乌鲁木齐</t>
        </is>
      </c>
      <c r="CJ18" t="inlineStr">
        <is>
          <t>伊尔克什坦</t>
        </is>
      </c>
      <c r="CK18" t="n">
        <v>24.35</v>
      </c>
      <c r="CL18" t="n">
        <v>1461</v>
      </c>
      <c r="CM18" s="2" t="n">
        <v>0.9375</v>
      </c>
      <c r="CN18" t="inlineStr">
        <is>
          <t>T+3</t>
        </is>
      </c>
      <c r="CO18" s="2" t="n">
        <v>0.9520833333333333</v>
      </c>
      <c r="CP18" t="inlineStr">
        <is>
          <t>T+4</t>
        </is>
      </c>
      <c r="CU18" t="inlineStr">
        <is>
          <t>伊尔克什坦</t>
        </is>
      </c>
      <c r="CV18" t="n">
        <v>11</v>
      </c>
      <c r="CW18" t="n">
        <v>3</v>
      </c>
      <c r="CX18" t="n">
        <v>0</v>
      </c>
      <c r="CY18" s="2" t="n">
        <v>0.9520833333333333</v>
      </c>
      <c r="CZ18" t="inlineStr">
        <is>
          <t>T+4</t>
        </is>
      </c>
      <c r="DA18" s="2" t="n">
        <v>0.4104166666666667</v>
      </c>
      <c r="DB18" s="2" t="n">
        <v>0.5354166666666667</v>
      </c>
      <c r="DC18" s="2" t="n">
        <v>0.5354166666666667</v>
      </c>
      <c r="DD18" t="inlineStr">
        <is>
          <t>T+5</t>
        </is>
      </c>
      <c r="DE18" t="n">
        <v>0.5</v>
      </c>
      <c r="DI18" t="inlineStr">
        <is>
          <t>国际</t>
        </is>
      </c>
      <c r="DJ18" t="inlineStr">
        <is>
          <t>伊尔克什坦</t>
        </is>
      </c>
      <c r="DK18" t="inlineStr">
        <is>
          <t>塔什干（DPD清关1）</t>
        </is>
      </c>
      <c r="DL18" t="n">
        <v>155</v>
      </c>
      <c r="DM18" t="n">
        <v>660</v>
      </c>
      <c r="DN18" s="2" t="n">
        <v>0.5354166666666667</v>
      </c>
      <c r="DO18" t="inlineStr">
        <is>
          <t>T+5</t>
        </is>
      </c>
      <c r="DP18" s="2" t="n">
        <v>0.9104166666666667</v>
      </c>
      <c r="DQ18" t="inlineStr">
        <is>
          <t>T+11</t>
        </is>
      </c>
      <c r="DR18" t="n">
        <v>6.4</v>
      </c>
      <c r="DT18" t="inlineStr">
        <is>
          <t>Fargo</t>
        </is>
      </c>
      <c r="DU18" t="inlineStr">
        <is>
          <t>DPD宅配</t>
        </is>
      </c>
      <c r="DV18" t="inlineStr">
        <is>
          <t>塔什干（DPD清关1）</t>
        </is>
      </c>
      <c r="DW18" t="n">
        <v>3</v>
      </c>
      <c r="DX18" t="n">
        <v>3</v>
      </c>
      <c r="DY18" t="n">
        <v>24</v>
      </c>
      <c r="DZ18" s="2" t="n">
        <v>0.2361111111111111</v>
      </c>
      <c r="EA18" t="inlineStr">
        <is>
          <t>T+11</t>
        </is>
      </c>
      <c r="EB18" s="2" t="n">
        <v>0.3611111111111111</v>
      </c>
      <c r="EC18" s="2" t="n">
        <v>0.4861111111111111</v>
      </c>
      <c r="ED18" s="2" t="n">
        <v>0.4861111111111111</v>
      </c>
      <c r="EE18" t="inlineStr">
        <is>
          <t>T+12</t>
        </is>
      </c>
      <c r="EF18" t="n">
        <v>8.57</v>
      </c>
      <c r="EH18" t="inlineStr">
        <is>
          <t>DPD</t>
        </is>
      </c>
      <c r="EI18" t="inlineStr">
        <is>
          <t>霍尔果斯口岸出</t>
        </is>
      </c>
      <c r="FK18" t="inlineStr">
        <is>
          <t>伊尔克什坦</t>
        </is>
      </c>
      <c r="FL18" t="inlineStr">
        <is>
          <t>塔什干（DPD清关1）</t>
        </is>
      </c>
      <c r="FM18" t="inlineStr">
        <is>
          <t>DPD宅配</t>
        </is>
      </c>
      <c r="FN18" t="n">
        <v>144</v>
      </c>
      <c r="FO18" s="2" t="n">
        <v>0.4520833333333333</v>
      </c>
      <c r="FP18" t="inlineStr">
        <is>
          <t>T+13</t>
        </is>
      </c>
      <c r="FQ18" s="2" t="n">
        <v>0.4520833333333333</v>
      </c>
      <c r="FR18" t="inlineStr">
        <is>
          <t>T+19</t>
        </is>
      </c>
      <c r="FS18" t="n">
        <v>14.8132552170497</v>
      </c>
    </row>
    <row r="19">
      <c r="A19" t="inlineStr">
        <is>
          <t>宅配（DPD）</t>
        </is>
      </c>
      <c r="B19" t="inlineStr">
        <is>
          <t>线路3</t>
        </is>
      </c>
      <c r="D19" t="n">
        <v>18</v>
      </c>
      <c r="E19" t="inlineStr">
        <is>
          <t>广州（肇庆） -&gt; 乌鲁木齐 -&gt; 伊尔克什坦 -&gt; 塔什干（DPD清关1）</t>
        </is>
      </c>
      <c r="F19">
        <f>BK19+CL19+DM19+EN19</f>
        <v/>
      </c>
      <c r="G19" t="inlineStr">
        <is>
          <t>T+26</t>
        </is>
      </c>
      <c r="H19">
        <f>FR19</f>
        <v/>
      </c>
      <c r="I19">
        <f>SUM(W19:AI19)</f>
        <v/>
      </c>
      <c r="J19">
        <f>R19+T19+U19</f>
        <v/>
      </c>
      <c r="K19">
        <f>S19+V19</f>
        <v/>
      </c>
      <c r="L19">
        <f>J19+K19*1</f>
        <v/>
      </c>
      <c r="M19">
        <f>R19*1+S19</f>
        <v/>
      </c>
      <c r="N19">
        <f>T19*1</f>
        <v/>
      </c>
      <c r="O19">
        <f>MAX(EF19,EG19)</f>
        <v/>
      </c>
      <c r="P19">
        <f>ES19*1+ET19</f>
        <v/>
      </c>
      <c r="Q19">
        <f>FS19</f>
        <v/>
      </c>
      <c r="R19">
        <f>AQ19+BC19+BP19+CD19+CQ19+DE19</f>
        <v/>
      </c>
      <c r="S19">
        <f>AR19+BD19+BQ19+CE19+CR19+DF19</f>
        <v/>
      </c>
      <c r="T19">
        <f>DR19</f>
        <v/>
      </c>
      <c r="U19">
        <f>ES19+FG19</f>
        <v/>
      </c>
      <c r="V19">
        <f>O19+ET19+FH19+FS19</f>
        <v/>
      </c>
      <c r="W19">
        <f>AL19</f>
        <v/>
      </c>
      <c r="X19">
        <f>BJ19+CK19</f>
        <v/>
      </c>
      <c r="Y19">
        <f>AT19+BU19+CV19</f>
        <v/>
      </c>
      <c r="Z19">
        <f>AU19+BV19+CW19</f>
        <v/>
      </c>
      <c r="AA19">
        <f>AV19+BW19+CX19</f>
        <v/>
      </c>
      <c r="AB19">
        <f>"T+"&amp;INT(SUM(W19:AA19)/24)</f>
        <v/>
      </c>
      <c r="AC19">
        <f>DL19</f>
        <v/>
      </c>
      <c r="AD19">
        <f>"T+"&amp;INT(SUM(Y19:AC19)/24)</f>
        <v/>
      </c>
      <c r="AE19">
        <f>EM19</f>
        <v/>
      </c>
      <c r="AF19">
        <f>DW19</f>
        <v/>
      </c>
      <c r="AG19">
        <f>DX19</f>
        <v/>
      </c>
      <c r="AH19">
        <f>DY19</f>
        <v/>
      </c>
      <c r="AI19">
        <f>FN19</f>
        <v/>
      </c>
      <c r="AJ19">
        <f>"T+"&amp;INT(SUM(AE19:AI19)/24)</f>
        <v/>
      </c>
      <c r="AK19" t="inlineStr">
        <is>
          <t>广州（肇庆）</t>
        </is>
      </c>
      <c r="AL19" t="n">
        <v>12</v>
      </c>
      <c r="AM19" s="2" t="n">
        <v>0.3333333333333333</v>
      </c>
      <c r="AN19" t="inlineStr">
        <is>
          <t>T+0</t>
        </is>
      </c>
      <c r="AO19" s="2" t="n">
        <v>0.8333333333333334</v>
      </c>
      <c r="AP19" t="inlineStr">
        <is>
          <t>T+0</t>
        </is>
      </c>
      <c r="AQ19" t="n">
        <v>0.5</v>
      </c>
      <c r="AS19" t="inlineStr">
        <is>
          <t>广州（肇庆）</t>
        </is>
      </c>
      <c r="AT19" t="n">
        <v>0</v>
      </c>
      <c r="AU19" t="n">
        <v>3</v>
      </c>
      <c r="AV19" t="n">
        <v>5.5</v>
      </c>
      <c r="AW19" s="2" t="n">
        <v>0.8333333333333334</v>
      </c>
      <c r="AX19" t="inlineStr">
        <is>
          <t>T+0</t>
        </is>
      </c>
      <c r="AY19" s="2" t="n">
        <v>0.8333333333333334</v>
      </c>
      <c r="AZ19" s="2" t="n">
        <v>0.9583333333333334</v>
      </c>
      <c r="BA19" s="2" t="n">
        <v>0.1875</v>
      </c>
      <c r="BB19" t="inlineStr">
        <is>
          <t>T+1</t>
        </is>
      </c>
      <c r="BC19" t="n">
        <v>0.2</v>
      </c>
      <c r="BG19" t="inlineStr">
        <is>
          <t>A网</t>
        </is>
      </c>
      <c r="BH19" t="inlineStr">
        <is>
          <t>广州（肇庆）</t>
        </is>
      </c>
      <c r="BI19" t="inlineStr">
        <is>
          <t>乌鲁木齐</t>
        </is>
      </c>
      <c r="BJ19" t="n">
        <v>61.007299270073</v>
      </c>
      <c r="BK19" t="n">
        <v>4179</v>
      </c>
      <c r="BL19" s="2" t="n">
        <v>0.1875</v>
      </c>
      <c r="BM19" t="inlineStr">
        <is>
          <t>T+1</t>
        </is>
      </c>
      <c r="BN19" s="2" t="n">
        <v>0.7291666666666666</v>
      </c>
      <c r="BO19" t="inlineStr">
        <is>
          <t>T+3</t>
        </is>
      </c>
      <c r="BP19" t="n">
        <v>1.88</v>
      </c>
      <c r="BT19" t="inlineStr">
        <is>
          <t>乌鲁木齐</t>
        </is>
      </c>
      <c r="BU19" t="n">
        <v>0</v>
      </c>
      <c r="BV19" t="n">
        <v>3</v>
      </c>
      <c r="BW19" t="n">
        <v>2</v>
      </c>
      <c r="BX19" s="2" t="n">
        <v>0.7291666666666666</v>
      </c>
      <c r="BY19" t="inlineStr">
        <is>
          <t>T+3</t>
        </is>
      </c>
      <c r="BZ19" s="2" t="n">
        <v>0.7291666666666666</v>
      </c>
      <c r="CA19" s="2" t="n">
        <v>0.8541666666666666</v>
      </c>
      <c r="CB19" s="2" t="n">
        <v>0.8541666666666666</v>
      </c>
      <c r="CC19" t="inlineStr">
        <is>
          <t>T+3</t>
        </is>
      </c>
      <c r="CH19" t="inlineStr">
        <is>
          <t>自主</t>
        </is>
      </c>
      <c r="CI19" t="inlineStr">
        <is>
          <t>乌鲁木齐</t>
        </is>
      </c>
      <c r="CJ19" t="inlineStr">
        <is>
          <t>伊尔克什坦</t>
        </is>
      </c>
      <c r="CK19" t="n">
        <v>24.35</v>
      </c>
      <c r="CL19" t="n">
        <v>1461</v>
      </c>
      <c r="CM19" s="2" t="n">
        <v>0.9375</v>
      </c>
      <c r="CN19" t="inlineStr">
        <is>
          <t>T+3</t>
        </is>
      </c>
      <c r="CO19" s="2" t="n">
        <v>0.9520833333333333</v>
      </c>
      <c r="CP19" t="inlineStr">
        <is>
          <t>T+4</t>
        </is>
      </c>
      <c r="CU19" t="inlineStr">
        <is>
          <t>伊尔克什坦</t>
        </is>
      </c>
      <c r="CV19" t="n">
        <v>11</v>
      </c>
      <c r="CW19" t="n">
        <v>3</v>
      </c>
      <c r="CX19" t="n">
        <v>0</v>
      </c>
      <c r="CY19" s="2" t="n">
        <v>0.9520833333333333</v>
      </c>
      <c r="CZ19" t="inlineStr">
        <is>
          <t>T+4</t>
        </is>
      </c>
      <c r="DA19" s="2" t="n">
        <v>0.4104166666666667</v>
      </c>
      <c r="DB19" s="2" t="n">
        <v>0.5354166666666667</v>
      </c>
      <c r="DC19" s="2" t="n">
        <v>0.5354166666666667</v>
      </c>
      <c r="DD19" t="inlineStr">
        <is>
          <t>T+5</t>
        </is>
      </c>
      <c r="DE19" t="n">
        <v>0.5</v>
      </c>
      <c r="DI19" t="inlineStr">
        <is>
          <t>国际</t>
        </is>
      </c>
      <c r="DJ19" t="inlineStr">
        <is>
          <t>伊尔克什坦</t>
        </is>
      </c>
      <c r="DK19" t="inlineStr">
        <is>
          <t>塔什干（DPD清关1）</t>
        </is>
      </c>
      <c r="DL19" t="n">
        <v>155</v>
      </c>
      <c r="DM19" t="n">
        <v>660</v>
      </c>
      <c r="DN19" s="2" t="n">
        <v>0.5354166666666667</v>
      </c>
      <c r="DO19" t="inlineStr">
        <is>
          <t>T+5</t>
        </is>
      </c>
      <c r="DP19" s="2" t="n">
        <v>0.9104166666666667</v>
      </c>
      <c r="DQ19" t="inlineStr">
        <is>
          <t>T+11</t>
        </is>
      </c>
      <c r="DR19" t="n">
        <v>6.4</v>
      </c>
      <c r="DT19" t="inlineStr">
        <is>
          <t>Fargo</t>
        </is>
      </c>
      <c r="DU19" t="inlineStr">
        <is>
          <t>DPD宅配</t>
        </is>
      </c>
      <c r="DV19" t="inlineStr">
        <is>
          <t>塔什干（DPD清关1）</t>
        </is>
      </c>
      <c r="DW19" t="n">
        <v>3</v>
      </c>
      <c r="DX19" t="n">
        <v>3</v>
      </c>
      <c r="DY19" t="n">
        <v>24</v>
      </c>
      <c r="DZ19" s="2" t="n">
        <v>0.2361111111111111</v>
      </c>
      <c r="EA19" t="inlineStr">
        <is>
          <t>T+11</t>
        </is>
      </c>
      <c r="EB19" s="2" t="n">
        <v>0.3611111111111111</v>
      </c>
      <c r="EC19" s="2" t="n">
        <v>0.4861111111111111</v>
      </c>
      <c r="ED19" s="2" t="n">
        <v>0.4861111111111111</v>
      </c>
      <c r="EE19" t="inlineStr">
        <is>
          <t>T+12</t>
        </is>
      </c>
      <c r="EF19" t="n">
        <v>8.57</v>
      </c>
      <c r="EH19" t="inlineStr">
        <is>
          <t>DPD</t>
        </is>
      </c>
      <c r="EI19" t="inlineStr">
        <is>
          <t>霍尔果斯口岸出</t>
        </is>
      </c>
      <c r="FK19" t="inlineStr">
        <is>
          <t>伊尔克什坦</t>
        </is>
      </c>
      <c r="FL19" t="inlineStr">
        <is>
          <t>塔什干（DPD清关1）</t>
        </is>
      </c>
      <c r="FM19" t="inlineStr">
        <is>
          <t>DPD宅配</t>
        </is>
      </c>
      <c r="FN19" t="n">
        <v>144</v>
      </c>
      <c r="FO19" s="2" t="n">
        <v>0.4520833333333333</v>
      </c>
      <c r="FP19" t="inlineStr">
        <is>
          <t>T+13</t>
        </is>
      </c>
      <c r="FQ19" s="2" t="n">
        <v>0.4520833333333333</v>
      </c>
      <c r="FR19" t="inlineStr">
        <is>
          <t>T+19</t>
        </is>
      </c>
      <c r="FS19" t="n">
        <v>14.8132552170497</v>
      </c>
    </row>
    <row r="20">
      <c r="A20" t="inlineStr">
        <is>
          <t>店配（Fargo）</t>
        </is>
      </c>
      <c r="B20" t="inlineStr">
        <is>
          <t>线路3</t>
        </is>
      </c>
      <c r="D20" t="n">
        <v>19</v>
      </c>
      <c r="E20" t="inlineStr">
        <is>
          <t>广州（肇庆） -&gt; 乌鲁木齐 -&gt; 伊尔克什坦 -&gt; 塔什干（DPD清关1）</t>
        </is>
      </c>
      <c r="F20">
        <f>BK20+CL20+DM20+EN20</f>
        <v/>
      </c>
      <c r="G20" t="inlineStr">
        <is>
          <t>T+28</t>
        </is>
      </c>
      <c r="H20">
        <f>FR20</f>
        <v/>
      </c>
      <c r="I20">
        <f>SUM(W20:AI20)</f>
        <v/>
      </c>
      <c r="J20">
        <f>R20+T20+U20</f>
        <v/>
      </c>
      <c r="K20">
        <f>S20+V20</f>
        <v/>
      </c>
      <c r="L20">
        <f>J20+K20*1</f>
        <v/>
      </c>
      <c r="M20">
        <f>R20*1+S20</f>
        <v/>
      </c>
      <c r="N20">
        <f>T20*1</f>
        <v/>
      </c>
      <c r="O20">
        <f>MAX(EF20,EG20)</f>
        <v/>
      </c>
      <c r="P20">
        <f>ES20*1+ET20</f>
        <v/>
      </c>
      <c r="Q20">
        <f>FS20</f>
        <v/>
      </c>
      <c r="R20">
        <f>AQ20+BC20+BP20+CD20+CQ20+DE20</f>
        <v/>
      </c>
      <c r="S20">
        <f>AR20+BD20+BQ20+CE20+CR20+DF20</f>
        <v/>
      </c>
      <c r="T20">
        <f>DR20</f>
        <v/>
      </c>
      <c r="U20">
        <f>ES20+FG20</f>
        <v/>
      </c>
      <c r="V20">
        <f>O20+ET20+FH20+FS20</f>
        <v/>
      </c>
      <c r="W20">
        <f>AL20</f>
        <v/>
      </c>
      <c r="X20">
        <f>BJ20+CK20</f>
        <v/>
      </c>
      <c r="Y20">
        <f>AT20+BU20+CV20</f>
        <v/>
      </c>
      <c r="Z20">
        <f>AU20+BV20+CW20</f>
        <v/>
      </c>
      <c r="AA20">
        <f>AV20+BW20+CX20</f>
        <v/>
      </c>
      <c r="AB20">
        <f>"T+"&amp;INT(SUM(W20:AA20)/24)</f>
        <v/>
      </c>
      <c r="AC20">
        <f>DL20</f>
        <v/>
      </c>
      <c r="AD20">
        <f>"T+"&amp;INT(SUM(Y20:AC20)/24)</f>
        <v/>
      </c>
      <c r="AE20">
        <f>EM20</f>
        <v/>
      </c>
      <c r="AF20">
        <f>DW20</f>
        <v/>
      </c>
      <c r="AG20">
        <f>DX20</f>
        <v/>
      </c>
      <c r="AH20">
        <f>DY20</f>
        <v/>
      </c>
      <c r="AI20">
        <f>FN20</f>
        <v/>
      </c>
      <c r="AJ20">
        <f>"T+"&amp;INT(SUM(AE20:AI20)/24)</f>
        <v/>
      </c>
      <c r="AK20" t="inlineStr">
        <is>
          <t>广州（肇庆）</t>
        </is>
      </c>
      <c r="AL20" t="n">
        <v>12</v>
      </c>
      <c r="AM20" s="2" t="n">
        <v>0.3333333333333333</v>
      </c>
      <c r="AN20" t="inlineStr">
        <is>
          <t>T+0</t>
        </is>
      </c>
      <c r="AO20" s="2" t="n">
        <v>0.8333333333333334</v>
      </c>
      <c r="AP20" t="inlineStr">
        <is>
          <t>T+0</t>
        </is>
      </c>
      <c r="AQ20" t="n">
        <v>0.5</v>
      </c>
      <c r="AS20" t="inlineStr">
        <is>
          <t>广州（肇庆）</t>
        </is>
      </c>
      <c r="AT20" t="n">
        <v>0</v>
      </c>
      <c r="AU20" t="n">
        <v>3</v>
      </c>
      <c r="AV20" t="n">
        <v>5.5</v>
      </c>
      <c r="AW20" s="2" t="n">
        <v>0.8333333333333334</v>
      </c>
      <c r="AX20" t="inlineStr">
        <is>
          <t>T+0</t>
        </is>
      </c>
      <c r="AY20" s="2" t="n">
        <v>0.8333333333333334</v>
      </c>
      <c r="AZ20" s="2" t="n">
        <v>0.9583333333333334</v>
      </c>
      <c r="BA20" s="2" t="n">
        <v>0.1875</v>
      </c>
      <c r="BB20" t="inlineStr">
        <is>
          <t>T+1</t>
        </is>
      </c>
      <c r="BC20" t="n">
        <v>0.2</v>
      </c>
      <c r="BG20" t="inlineStr">
        <is>
          <t>A网</t>
        </is>
      </c>
      <c r="BH20" t="inlineStr">
        <is>
          <t>广州（肇庆）</t>
        </is>
      </c>
      <c r="BI20" t="inlineStr">
        <is>
          <t>乌鲁木齐</t>
        </is>
      </c>
      <c r="BJ20" t="n">
        <v>61.007299270073</v>
      </c>
      <c r="BK20" t="n">
        <v>4179</v>
      </c>
      <c r="BL20" s="2" t="n">
        <v>0.1875</v>
      </c>
      <c r="BM20" t="inlineStr">
        <is>
          <t>T+1</t>
        </is>
      </c>
      <c r="BN20" s="2" t="n">
        <v>0.7291666666666666</v>
      </c>
      <c r="BO20" t="inlineStr">
        <is>
          <t>T+3</t>
        </is>
      </c>
      <c r="BP20" t="n">
        <v>1.88</v>
      </c>
      <c r="BT20" t="inlineStr">
        <is>
          <t>乌鲁木齐</t>
        </is>
      </c>
      <c r="BU20" t="n">
        <v>0</v>
      </c>
      <c r="BV20" t="n">
        <v>3</v>
      </c>
      <c r="BW20" t="n">
        <v>2</v>
      </c>
      <c r="BX20" s="2" t="n">
        <v>0.7291666666666666</v>
      </c>
      <c r="BY20" t="inlineStr">
        <is>
          <t>T+3</t>
        </is>
      </c>
      <c r="BZ20" s="2" t="n">
        <v>0.7291666666666666</v>
      </c>
      <c r="CA20" s="2" t="n">
        <v>0.8541666666666666</v>
      </c>
      <c r="CB20" s="2" t="n">
        <v>0.8541666666666666</v>
      </c>
      <c r="CC20" t="inlineStr">
        <is>
          <t>T+3</t>
        </is>
      </c>
      <c r="CH20" t="inlineStr">
        <is>
          <t>自主</t>
        </is>
      </c>
      <c r="CI20" t="inlineStr">
        <is>
          <t>乌鲁木齐</t>
        </is>
      </c>
      <c r="CJ20" t="inlineStr">
        <is>
          <t>伊尔克什坦</t>
        </is>
      </c>
      <c r="CK20" t="n">
        <v>24.35</v>
      </c>
      <c r="CL20" t="n">
        <v>1461</v>
      </c>
      <c r="CM20" s="2" t="n">
        <v>0.9375</v>
      </c>
      <c r="CN20" t="inlineStr">
        <is>
          <t>T+3</t>
        </is>
      </c>
      <c r="CO20" s="2" t="n">
        <v>0.9520833333333333</v>
      </c>
      <c r="CP20" t="inlineStr">
        <is>
          <t>T+4</t>
        </is>
      </c>
      <c r="CU20" t="inlineStr">
        <is>
          <t>伊尔克什坦</t>
        </is>
      </c>
      <c r="CV20" t="n">
        <v>11</v>
      </c>
      <c r="CW20" t="n">
        <v>3</v>
      </c>
      <c r="CX20" t="n">
        <v>0</v>
      </c>
      <c r="CY20" s="2" t="n">
        <v>0.9520833333333333</v>
      </c>
      <c r="CZ20" t="inlineStr">
        <is>
          <t>T+4</t>
        </is>
      </c>
      <c r="DA20" s="2" t="n">
        <v>0.4104166666666667</v>
      </c>
      <c r="DB20" s="2" t="n">
        <v>0.5354166666666667</v>
      </c>
      <c r="DC20" s="2" t="n">
        <v>0.5354166666666667</v>
      </c>
      <c r="DD20" t="inlineStr">
        <is>
          <t>T+5</t>
        </is>
      </c>
      <c r="DE20" t="n">
        <v>0.5</v>
      </c>
      <c r="DI20" t="inlineStr">
        <is>
          <t>国际</t>
        </is>
      </c>
      <c r="DJ20" t="inlineStr">
        <is>
          <t>伊尔克什坦</t>
        </is>
      </c>
      <c r="DK20" t="inlineStr">
        <is>
          <t>塔什干（DPD清关1）</t>
        </is>
      </c>
      <c r="DL20" t="n">
        <v>155</v>
      </c>
      <c r="DM20" t="n">
        <v>660</v>
      </c>
      <c r="DN20" s="2" t="n">
        <v>0.5354166666666667</v>
      </c>
      <c r="DO20" t="inlineStr">
        <is>
          <t>T+5</t>
        </is>
      </c>
      <c r="DP20" s="2" t="n">
        <v>0.9104166666666667</v>
      </c>
      <c r="DQ20" t="inlineStr">
        <is>
          <t>T+11</t>
        </is>
      </c>
      <c r="DR20" t="n">
        <v>6.4</v>
      </c>
      <c r="DT20" t="inlineStr">
        <is>
          <t>Fargo</t>
        </is>
      </c>
      <c r="DU20" t="inlineStr">
        <is>
          <t>DPD宅配</t>
        </is>
      </c>
      <c r="DV20" t="inlineStr">
        <is>
          <t>塔什干（DPD清关1）</t>
        </is>
      </c>
      <c r="DW20" t="n">
        <v>3</v>
      </c>
      <c r="DX20" t="n">
        <v>3</v>
      </c>
      <c r="DY20" t="n">
        <v>24</v>
      </c>
      <c r="DZ20" s="2" t="n">
        <v>0.2361111111111111</v>
      </c>
      <c r="EA20" t="inlineStr">
        <is>
          <t>T+11</t>
        </is>
      </c>
      <c r="EB20" s="2" t="n">
        <v>0.3611111111111111</v>
      </c>
      <c r="EC20" s="2" t="n">
        <v>0.4861111111111111</v>
      </c>
      <c r="ED20" s="2" t="n">
        <v>0.4861111111111111</v>
      </c>
      <c r="EE20" t="inlineStr">
        <is>
          <t>T+12</t>
        </is>
      </c>
      <c r="EF20" t="n">
        <v>8.57</v>
      </c>
      <c r="EH20" t="inlineStr">
        <is>
          <t>DPD</t>
        </is>
      </c>
      <c r="EI20" t="inlineStr">
        <is>
          <t>霍尔果斯口岸出</t>
        </is>
      </c>
      <c r="FK20" t="inlineStr">
        <is>
          <t>伊尔克什坦</t>
        </is>
      </c>
      <c r="FL20" t="inlineStr">
        <is>
          <t>塔什干（DPD清关1）</t>
        </is>
      </c>
      <c r="FM20" t="inlineStr">
        <is>
          <t>DPD宅配</t>
        </is>
      </c>
      <c r="FN20" t="n">
        <v>144</v>
      </c>
      <c r="FO20" s="2" t="n">
        <v>0.4520833333333333</v>
      </c>
      <c r="FP20" t="inlineStr">
        <is>
          <t>T+13</t>
        </is>
      </c>
      <c r="FQ20" s="2" t="n">
        <v>0.4520833333333333</v>
      </c>
      <c r="FR20" t="inlineStr">
        <is>
          <t>T+19</t>
        </is>
      </c>
      <c r="FS20" t="n">
        <v>14.8132552170497</v>
      </c>
    </row>
    <row r="21">
      <c r="A21" t="inlineStr">
        <is>
          <t>宅配（DPD）</t>
        </is>
      </c>
      <c r="B21" t="inlineStr">
        <is>
          <t>线路4</t>
        </is>
      </c>
      <c r="D21" t="n">
        <v>20</v>
      </c>
      <c r="E21" t="inlineStr">
        <is>
          <t>北京 -&gt; 霍尔果斯 -&gt; 塔什干（DPD清关1）</t>
        </is>
      </c>
      <c r="F21">
        <f>BK21+CL21+DM21+EN21</f>
        <v/>
      </c>
      <c r="G21" t="inlineStr">
        <is>
          <t>T+26</t>
        </is>
      </c>
      <c r="H21">
        <f>FR21</f>
        <v/>
      </c>
      <c r="I21">
        <f>SUM(W21:AI21)</f>
        <v/>
      </c>
      <c r="J21">
        <f>R21+T21+U21</f>
        <v/>
      </c>
      <c r="K21">
        <f>S21+V21</f>
        <v/>
      </c>
      <c r="L21">
        <f>J21+K21*1</f>
        <v/>
      </c>
      <c r="M21">
        <f>R21*1+S21</f>
        <v/>
      </c>
      <c r="N21">
        <f>T21*1</f>
        <v/>
      </c>
      <c r="O21">
        <f>MAX(EF21,EG21)</f>
        <v/>
      </c>
      <c r="P21">
        <f>ES21*1+ET21</f>
        <v/>
      </c>
      <c r="Q21">
        <f>FS21</f>
        <v/>
      </c>
      <c r="R21">
        <f>AQ21+BC21+BP21+CD21+CQ21+DE21</f>
        <v/>
      </c>
      <c r="S21">
        <f>AR21+BD21+BQ21+CE21+CR21+DF21</f>
        <v/>
      </c>
      <c r="T21">
        <f>DR21</f>
        <v/>
      </c>
      <c r="U21">
        <f>ES21+FG21</f>
        <v/>
      </c>
      <c r="V21">
        <f>O21+ET21+FH21+FS21</f>
        <v/>
      </c>
      <c r="W21">
        <f>AL21</f>
        <v/>
      </c>
      <c r="X21">
        <f>BJ21+CK21</f>
        <v/>
      </c>
      <c r="Y21">
        <f>AT21+BU21+CV21</f>
        <v/>
      </c>
      <c r="Z21">
        <f>AU21+BV21+CW21</f>
        <v/>
      </c>
      <c r="AA21">
        <f>AV21+BW21+CX21</f>
        <v/>
      </c>
      <c r="AB21">
        <f>"T+"&amp;INT(SUM(W21:AA21)/24)</f>
        <v/>
      </c>
      <c r="AC21">
        <f>DL21</f>
        <v/>
      </c>
      <c r="AD21">
        <f>"T+"&amp;INT(SUM(Y21:AC21)/24)</f>
        <v/>
      </c>
      <c r="AE21">
        <f>EM21</f>
        <v/>
      </c>
      <c r="AF21">
        <f>DW21</f>
        <v/>
      </c>
      <c r="AG21">
        <f>DX21</f>
        <v/>
      </c>
      <c r="AH21">
        <f>DY21</f>
        <v/>
      </c>
      <c r="AI21">
        <f>FN21</f>
        <v/>
      </c>
      <c r="AJ21">
        <f>"T+"&amp;INT(SUM(AE21:AI21)/24)</f>
        <v/>
      </c>
      <c r="AK21" t="inlineStr">
        <is>
          <t>北京</t>
        </is>
      </c>
      <c r="AL21" t="n">
        <v>13</v>
      </c>
      <c r="AM21" s="2" t="n">
        <v>0.375</v>
      </c>
      <c r="AN21" t="inlineStr">
        <is>
          <t>T+1</t>
        </is>
      </c>
      <c r="AO21" s="2" t="n">
        <v>0.875</v>
      </c>
      <c r="AP21" t="inlineStr">
        <is>
          <t>T+1</t>
        </is>
      </c>
      <c r="AQ21" t="n">
        <v>1.5</v>
      </c>
      <c r="AS21" t="inlineStr">
        <is>
          <t>北京</t>
        </is>
      </c>
      <c r="AT21" t="n">
        <v>7.5</v>
      </c>
      <c r="AU21" t="n">
        <v>3</v>
      </c>
      <c r="AV21" t="n">
        <v>24</v>
      </c>
      <c r="AW21" s="2" t="n">
        <v>0.6493055555555556</v>
      </c>
      <c r="AX21" t="inlineStr">
        <is>
          <t>T+12</t>
        </is>
      </c>
      <c r="AY21" s="2" t="n">
        <v>0.9201388888888888</v>
      </c>
      <c r="AZ21" s="2" t="n">
        <v>0.04513888888888889</v>
      </c>
      <c r="BA21" s="2" t="n">
        <v>0.04513888888888889</v>
      </c>
      <c r="BB21" t="inlineStr">
        <is>
          <t>T+15</t>
        </is>
      </c>
      <c r="BC21" t="n">
        <v>0</v>
      </c>
      <c r="BD21" t="n">
        <v>0</v>
      </c>
      <c r="BE21" t="inlineStr">
        <is>
          <t>DPD</t>
        </is>
      </c>
      <c r="BG21" t="inlineStr">
        <is>
          <t>A网</t>
        </is>
      </c>
      <c r="BH21" t="inlineStr">
        <is>
          <t>北京</t>
        </is>
      </c>
      <c r="BI21" t="inlineStr">
        <is>
          <t>霍尔果斯</t>
        </is>
      </c>
      <c r="BJ21" t="n">
        <v>125.5</v>
      </c>
      <c r="BK21" t="n">
        <v>815</v>
      </c>
      <c r="BL21" s="2" t="n">
        <v>0.4201388888888889</v>
      </c>
      <c r="BM21" t="inlineStr">
        <is>
          <t>T+8</t>
        </is>
      </c>
      <c r="BN21" s="2" t="n">
        <v>0.6493055555555556</v>
      </c>
      <c r="BO21" t="inlineStr">
        <is>
          <t>T+13</t>
        </is>
      </c>
      <c r="BP21" t="n">
        <v>3.08</v>
      </c>
      <c r="BT21" t="inlineStr">
        <is>
          <t>霍尔果斯</t>
        </is>
      </c>
      <c r="BU21" t="n">
        <v>0</v>
      </c>
      <c r="BV21" t="n">
        <v>3</v>
      </c>
      <c r="BW21" t="n">
        <v>0</v>
      </c>
      <c r="BX21" s="2" t="n">
        <v>0.3930555555555555</v>
      </c>
      <c r="BY21" t="inlineStr">
        <is>
          <t>T+4</t>
        </is>
      </c>
      <c r="BZ21" s="2" t="n">
        <v>0.3930555555555555</v>
      </c>
      <c r="CA21" s="2" t="n">
        <v>0.5180555555555556</v>
      </c>
      <c r="CB21" s="2" t="n">
        <v>0.5180555555555556</v>
      </c>
      <c r="CC21" t="inlineStr">
        <is>
          <t>T+4</t>
        </is>
      </c>
      <c r="CD21" t="n">
        <v>0.5</v>
      </c>
      <c r="CH21" t="inlineStr">
        <is>
          <t>国际</t>
        </is>
      </c>
      <c r="CI21" t="inlineStr">
        <is>
          <t>霍尔果斯</t>
        </is>
      </c>
      <c r="CJ21" t="inlineStr">
        <is>
          <t>塔什干（DPD清关1）</t>
        </is>
      </c>
      <c r="CK21" t="n">
        <v>163.233333333333</v>
      </c>
      <c r="CL21" t="n">
        <v>1154</v>
      </c>
      <c r="CM21" s="2" t="n">
        <v>0.5180555555555556</v>
      </c>
      <c r="CN21" t="inlineStr">
        <is>
          <t>T+4</t>
        </is>
      </c>
      <c r="CO21" s="2" t="n">
        <v>0.2361111111111111</v>
      </c>
      <c r="CP21" t="inlineStr">
        <is>
          <t>T+11</t>
        </is>
      </c>
      <c r="CQ21" t="n">
        <v>7.05</v>
      </c>
      <c r="CS21" t="inlineStr">
        <is>
          <t>DPD</t>
        </is>
      </c>
      <c r="CT21" t="inlineStr">
        <is>
          <t>Fargo宅配</t>
        </is>
      </c>
      <c r="CU21" t="inlineStr">
        <is>
          <t>塔什干（DPD清关1）</t>
        </is>
      </c>
      <c r="CV21" t="n">
        <v>3</v>
      </c>
      <c r="CW21" t="n">
        <v>3</v>
      </c>
      <c r="CX21" t="n">
        <v>24</v>
      </c>
      <c r="CY21" s="2" t="n">
        <v>0.2361111111111111</v>
      </c>
      <c r="CZ21" t="inlineStr">
        <is>
          <t>T+11</t>
        </is>
      </c>
      <c r="DA21" s="2" t="n">
        <v>0.3611111111111111</v>
      </c>
      <c r="DB21" s="2" t="n">
        <v>0.4861111111111111</v>
      </c>
      <c r="DC21" s="2" t="n">
        <v>0.4861111111111111</v>
      </c>
      <c r="DD21" t="inlineStr">
        <is>
          <t>T+12</t>
        </is>
      </c>
      <c r="DE21" t="n">
        <v>8.57</v>
      </c>
      <c r="DG21" t="inlineStr">
        <is>
          <t>DPD</t>
        </is>
      </c>
      <c r="DH21" t="inlineStr">
        <is>
          <t>霍尔果斯口岸出</t>
        </is>
      </c>
      <c r="FK21" t="inlineStr">
        <is>
          <t>霍尔果斯</t>
        </is>
      </c>
      <c r="FL21" t="inlineStr">
        <is>
          <t>塔什干（DPD清关1）</t>
        </is>
      </c>
      <c r="FM21" t="inlineStr">
        <is>
          <t>DPD宅配</t>
        </is>
      </c>
      <c r="FN21" t="n">
        <v>144</v>
      </c>
      <c r="FO21" s="2" t="n">
        <v>0.4861111111111111</v>
      </c>
      <c r="FP21" t="inlineStr">
        <is>
          <t>T+12</t>
        </is>
      </c>
      <c r="FQ21" s="2" t="n">
        <v>0.4861111111111111</v>
      </c>
      <c r="FR21" t="inlineStr">
        <is>
          <t>T+18</t>
        </is>
      </c>
      <c r="FS21" t="n">
        <v>14.8132552170497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2025-05-07T09:01:30Z</dcterms:created>
  <dcterms:modified xsi:type="dcterms:W3CDTF">2025-05-07T09:01:31Z</dcterms:modified>
</cp:coreProperties>
</file>