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apsis Procesos\Desktop\Marco Polo\Proyecto\06 Información MarcoPolo\"/>
    </mc:Choice>
  </mc:AlternateContent>
  <bookViews>
    <workbookView xWindow="0" yWindow="0" windowWidth="20490" windowHeight="7755"/>
  </bookViews>
  <sheets>
    <sheet name="Regla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89" i="1" l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7" i="1"/>
  <c r="I76" i="1"/>
  <c r="I75" i="1"/>
  <c r="I73" i="1"/>
  <c r="I72" i="1"/>
  <c r="I71" i="1"/>
  <c r="I70" i="1"/>
  <c r="I69" i="1"/>
  <c r="I67" i="1"/>
  <c r="I66" i="1"/>
  <c r="I65" i="1"/>
  <c r="I64" i="1"/>
  <c r="I63" i="1"/>
  <c r="I62" i="1"/>
  <c r="I61" i="1"/>
  <c r="I59" i="1"/>
  <c r="I58" i="1"/>
  <c r="I57" i="1"/>
  <c r="I55" i="1"/>
  <c r="I54" i="1"/>
  <c r="I53" i="1"/>
  <c r="I52" i="1"/>
  <c r="I51" i="1"/>
  <c r="I49" i="1"/>
  <c r="I48" i="1"/>
  <c r="I47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8" i="1"/>
  <c r="I27" i="1"/>
  <c r="I26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I5" i="1"/>
  <c r="I4" i="1"/>
  <c r="I3" i="1"/>
</calcChain>
</file>

<file path=xl/sharedStrings.xml><?xml version="1.0" encoding="utf-8"?>
<sst xmlns="http://schemas.openxmlformats.org/spreadsheetml/2006/main" count="650" uniqueCount="184">
  <si>
    <t>Se requiere factura impresa</t>
  </si>
  <si>
    <t>Etiquetado por pieza</t>
  </si>
  <si>
    <t>Caja limpia (solo compradas)</t>
  </si>
  <si>
    <t>Caja reciclada</t>
  </si>
  <si>
    <t>Caja de origen</t>
  </si>
  <si>
    <t>Caja Emplayada</t>
  </si>
  <si>
    <t>Caja flejada</t>
  </si>
  <si>
    <t>Sello seguridad</t>
  </si>
  <si>
    <t>Cinta roja</t>
  </si>
  <si>
    <t>Cinta engomada</t>
  </si>
  <si>
    <t>Sello de frágil</t>
  </si>
  <si>
    <t>E-Frutti Emplayada</t>
  </si>
  <si>
    <t>Código de Barr.</t>
  </si>
  <si>
    <t>Límite de Peso</t>
  </si>
  <si>
    <t>Party City</t>
  </si>
  <si>
    <t>X</t>
  </si>
  <si>
    <t>Of. Depot</t>
  </si>
  <si>
    <t>Sears</t>
  </si>
  <si>
    <t>F. Ahorro</t>
  </si>
  <si>
    <t>Vips</t>
  </si>
  <si>
    <t>Sanborns</t>
  </si>
  <si>
    <t>Sanborns Cafe</t>
  </si>
  <si>
    <t>C.M. Fresko</t>
  </si>
  <si>
    <t>OMX</t>
  </si>
  <si>
    <t>Storehome</t>
  </si>
  <si>
    <t>Woolworth</t>
  </si>
  <si>
    <t>Lumen</t>
  </si>
  <si>
    <t>Oxxo</t>
  </si>
  <si>
    <t>7 Eleven</t>
  </si>
  <si>
    <t>Soriana</t>
  </si>
  <si>
    <t>Chedraui</t>
  </si>
  <si>
    <t>HEB</t>
  </si>
  <si>
    <t>Tiendas 3b</t>
  </si>
  <si>
    <t>Smart Juárez</t>
  </si>
  <si>
    <t>Smart Reynosa</t>
  </si>
  <si>
    <t>Sams</t>
  </si>
  <si>
    <t>Bodegas alianza</t>
  </si>
  <si>
    <t>Cinépolis</t>
  </si>
  <si>
    <t>Unicel 1 (*)</t>
  </si>
  <si>
    <t>Con Info de Preparación de pedidos se concerta cita</t>
  </si>
  <si>
    <t>Se le realiza al cliente una transformación a piezas por SKU</t>
  </si>
  <si>
    <t>Máximo de SKUs por caja</t>
  </si>
  <si>
    <t>Peso máximo por caja</t>
  </si>
  <si>
    <t>Se debe llevar control adicional de contenedor RIF</t>
  </si>
  <si>
    <t>Se debe pegar etiqueta a contenedor RIF</t>
  </si>
  <si>
    <t>Formato VNR</t>
  </si>
  <si>
    <t>Cajas solo con dulces</t>
  </si>
  <si>
    <t>Cajas solo con chocolates</t>
  </si>
  <si>
    <t>Cajas solo con chicles</t>
  </si>
  <si>
    <t>Separar graneles 1 Kg.</t>
  </si>
  <si>
    <t>Separar graneles 5 Kg.</t>
  </si>
  <si>
    <t>Separar graneles 11 Kg.</t>
  </si>
  <si>
    <t>Requiere etiqueta/papel bond con info del portal</t>
  </si>
  <si>
    <t>Necesario llevar control de caducidades de pedidos</t>
  </si>
  <si>
    <t>La numaeración de las cajas debe de ser 1 de 7, 2 de 7, 3 de 7 etc…</t>
  </si>
  <si>
    <t>La numaeración de las cajas debe de ser 1 de 7, 2 de 7, 3 de 7 terminando con el pedido de la tienda</t>
  </si>
  <si>
    <t>Se requiere impresa en caja contenido</t>
  </si>
  <si>
    <t>Se requiere lista de lo empacado al entregar</t>
  </si>
  <si>
    <t>Si</t>
  </si>
  <si>
    <t xml:space="preserve">s </t>
  </si>
  <si>
    <t>24 kgs.</t>
  </si>
  <si>
    <t>Si(**)</t>
  </si>
  <si>
    <t>Formato 1</t>
  </si>
  <si>
    <t>30 kgs.</t>
  </si>
  <si>
    <t>23 Kgs.</t>
  </si>
  <si>
    <t>Formato 2</t>
  </si>
  <si>
    <t>Formato 3</t>
  </si>
  <si>
    <t>Formato CACE</t>
  </si>
  <si>
    <t>(*) El unicel es de 1cm de grosor. Ocasionalmente se usa unicel que llega en contenedores que es más grueso.</t>
  </si>
  <si>
    <t>(**) Ver qué sucede si hay cambio en el pedido.</t>
  </si>
  <si>
    <t>(***) Tanto el formato CACE como el formato 2 se utilizan para aquellas ocasionas que se hace porteo con FEDEX o con Tres Guerras respectivamnete.</t>
  </si>
  <si>
    <t xml:space="preserve">Se entrega a </t>
  </si>
  <si>
    <t>Cita</t>
  </si>
  <si>
    <t>Certificado de fumigación</t>
  </si>
  <si>
    <t>Caja de Fruler se refuerza con otra caja</t>
  </si>
  <si>
    <t>La numeración de las cajas debe de ser 1 de 7, 2 de 7, 3 hasta finalizar cada tienda</t>
  </si>
  <si>
    <t>Cedis</t>
  </si>
  <si>
    <t>Por número de tienda</t>
  </si>
  <si>
    <t>6 meses</t>
  </si>
  <si>
    <t>Ado Oriente</t>
  </si>
  <si>
    <t>local</t>
  </si>
  <si>
    <t>Ado Puebla</t>
  </si>
  <si>
    <t>paqueteria</t>
  </si>
  <si>
    <t>Alianza Express</t>
  </si>
  <si>
    <t>1.5/3.5</t>
  </si>
  <si>
    <t>Chaleco y botas</t>
  </si>
  <si>
    <t>Areas Mexico</t>
  </si>
  <si>
    <t>Bed Bath</t>
  </si>
  <si>
    <t>Por producto</t>
  </si>
  <si>
    <t>Lista Packing y cita</t>
  </si>
  <si>
    <t>a 48 horas</t>
  </si>
  <si>
    <t>Depende del pedido</t>
  </si>
  <si>
    <t>Candy Lab</t>
  </si>
  <si>
    <t>Central dulcera</t>
  </si>
  <si>
    <t>Ch. Balam</t>
  </si>
  <si>
    <t>cedis</t>
  </si>
  <si>
    <t>Actualizado</t>
  </si>
  <si>
    <t>Cimaco</t>
  </si>
  <si>
    <t>Claudia</t>
  </si>
  <si>
    <t>Codigo alimentario</t>
  </si>
  <si>
    <t>Coliseo</t>
  </si>
  <si>
    <t>Comercial Mexicana</t>
  </si>
  <si>
    <t>Lista de packing</t>
  </si>
  <si>
    <t>Comercilizadora de cervezas</t>
  </si>
  <si>
    <t>Corporativo Santa Fe</t>
  </si>
  <si>
    <t>Cortita</t>
  </si>
  <si>
    <t>Distribuidora parador</t>
  </si>
  <si>
    <t>Dufry</t>
  </si>
  <si>
    <t>Paquetería</t>
  </si>
  <si>
    <t>El Nuevo Mundo</t>
  </si>
  <si>
    <t>El puesto</t>
  </si>
  <si>
    <t>Emocion Intensa</t>
  </si>
  <si>
    <t>Enviaflores</t>
  </si>
  <si>
    <t>Extra</t>
  </si>
  <si>
    <t>Local/foráneo</t>
  </si>
  <si>
    <t>F. Gdl</t>
  </si>
  <si>
    <t>Farmacias Union</t>
  </si>
  <si>
    <t>Go mart</t>
  </si>
  <si>
    <t>Go Mart Merida</t>
  </si>
  <si>
    <t>Gomasa</t>
  </si>
  <si>
    <t>Grupo oficial</t>
  </si>
  <si>
    <t>H Depot</t>
  </si>
  <si>
    <t>cita</t>
  </si>
  <si>
    <t>a 24 horas</t>
  </si>
  <si>
    <t>Transporte foráneo</t>
  </si>
  <si>
    <t>Hotel Princess</t>
  </si>
  <si>
    <t>Infra</t>
  </si>
  <si>
    <t>J Jimenez M</t>
  </si>
  <si>
    <t>Josue Hoil</t>
  </si>
  <si>
    <t>Kidzania</t>
  </si>
  <si>
    <t>La confiteria</t>
  </si>
  <si>
    <t>La Naval</t>
  </si>
  <si>
    <t>Liverpool</t>
  </si>
  <si>
    <t>Mariola</t>
  </si>
  <si>
    <t>Marisol</t>
  </si>
  <si>
    <t>Mix Up</t>
  </si>
  <si>
    <t>Modelo Oax</t>
  </si>
  <si>
    <t>Montañesa</t>
  </si>
  <si>
    <t>Morrikos</t>
  </si>
  <si>
    <t>Confirmación deposito</t>
  </si>
  <si>
    <t xml:space="preserve">6 meses </t>
  </si>
  <si>
    <t>Nino</t>
  </si>
  <si>
    <t>Nutrisa</t>
  </si>
  <si>
    <t>a 48 de acuerdo al asn</t>
  </si>
  <si>
    <t>Op Galletucas</t>
  </si>
  <si>
    <t>Orol mexico</t>
  </si>
  <si>
    <t xml:space="preserve">Varios productos </t>
  </si>
  <si>
    <t>Chaleco y botas,sua</t>
  </si>
  <si>
    <t>Perfect Home</t>
  </si>
  <si>
    <t>Por factura, local, foráneo</t>
  </si>
  <si>
    <t>Price shoes</t>
  </si>
  <si>
    <t>Recorcholis</t>
  </si>
  <si>
    <t>Rest. Izy Metepec</t>
  </si>
  <si>
    <t>Rosa M Lopez</t>
  </si>
  <si>
    <t>Chep</t>
  </si>
  <si>
    <t>Chocolate/dulce</t>
  </si>
  <si>
    <t>Shasa</t>
  </si>
  <si>
    <t>Six Flags</t>
  </si>
  <si>
    <t>Six Flags Oaxtepec</t>
  </si>
  <si>
    <t xml:space="preserve">Lista de packing y confirmación de XML </t>
  </si>
  <si>
    <t>Por distribución</t>
  </si>
  <si>
    <t>Sugar Daddy</t>
  </si>
  <si>
    <t>Super M</t>
  </si>
  <si>
    <t>The Candy Fest</t>
  </si>
  <si>
    <t>Tía Lupita</t>
  </si>
  <si>
    <t>Tiendas Bama</t>
  </si>
  <si>
    <t>Tiendas X24</t>
  </si>
  <si>
    <t>WM</t>
  </si>
  <si>
    <t>Por destino</t>
  </si>
  <si>
    <t>Wtc Cdmx</t>
  </si>
  <si>
    <t>Xochitla</t>
  </si>
  <si>
    <t>Altura de Tarima</t>
  </si>
  <si>
    <t>Equipo de Seguridad</t>
  </si>
  <si>
    <t>Caducidad Productos</t>
  </si>
  <si>
    <t>Tipo de Unidad de Transporte</t>
  </si>
  <si>
    <t>Emplayado de Tarima</t>
  </si>
  <si>
    <t>Armado de Tarima</t>
  </si>
  <si>
    <t>Tarimas</t>
  </si>
  <si>
    <t>Pedido Preparado para Solicitar Cita</t>
  </si>
  <si>
    <t>Solicitud de Cita</t>
  </si>
  <si>
    <t>Entregar en Cita</t>
  </si>
  <si>
    <t>Certificado de Fumigación</t>
  </si>
  <si>
    <t>Etiqu. de chocolate</t>
  </si>
  <si>
    <t>Requiere 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</si>
</sst>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/>
    <xf numFmtId="0" fontId="0" fillId="0" borderId="1" xfId="0" applyFill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Fill="1" applyBorder="1" applyAlignment="1"/>
    <xf numFmtId="0" fontId="0" fillId="0" borderId="1" xfId="0" applyFill="1" applyBorder="1" applyAlignment="1">
      <alignment vertical="center"/>
    </xf>
    <xf numFmtId="0" fontId="4" fillId="0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/>
    <xf numFmtId="0" fontId="0" fillId="0" borderId="0" xfId="0" applyFont="1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textRotation="90" wrapText="1"/>
    </xf>
    <xf numFmtId="0" fontId="5" fillId="0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llalba.PMARCOPOLO/Desktop/Unica/Documentos/Marcopolo/C&#233;s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pción pedidos"/>
      <sheetName val="RecepciónPedidos (2)"/>
      <sheetName val="RecepciónPedidos"/>
      <sheetName val="Chek List"/>
      <sheetName val="Hoja1"/>
      <sheetName val="Informe de compatibilidad"/>
    </sheetNames>
    <sheetDataSet>
      <sheetData sheetId="0" refreshError="1"/>
      <sheetData sheetId="1">
        <row r="2">
          <cell r="C2" t="str">
            <v>J Jimenez M</v>
          </cell>
          <cell r="D2" t="str">
            <v>local</v>
          </cell>
          <cell r="E2" t="str">
            <v>Pickings</v>
          </cell>
          <cell r="F2" t="str">
            <v>-</v>
          </cell>
          <cell r="G2">
            <v>5</v>
          </cell>
          <cell r="H2">
            <v>0</v>
          </cell>
          <cell r="I2" t="str">
            <v xml:space="preserve"> Granel</v>
          </cell>
        </row>
        <row r="3">
          <cell r="C3" t="str">
            <v>Six Flags</v>
          </cell>
          <cell r="D3" t="str">
            <v>Cedis</v>
          </cell>
          <cell r="F3" t="str">
            <v>-</v>
          </cell>
          <cell r="G3">
            <v>5</v>
          </cell>
          <cell r="H3">
            <v>0</v>
          </cell>
          <cell r="I3" t="str">
            <v xml:space="preserve"> Granel</v>
          </cell>
        </row>
        <row r="4">
          <cell r="C4" t="str">
            <v>Op galletucas</v>
          </cell>
          <cell r="D4" t="str">
            <v>local</v>
          </cell>
          <cell r="E4" t="str">
            <v>Pickings</v>
          </cell>
          <cell r="F4" t="str">
            <v>-</v>
          </cell>
          <cell r="G4">
            <v>5</v>
          </cell>
          <cell r="H4">
            <v>0</v>
          </cell>
          <cell r="I4" t="str">
            <v xml:space="preserve"> Granel</v>
          </cell>
        </row>
        <row r="5">
          <cell r="C5" t="str">
            <v>Recorcholis</v>
          </cell>
          <cell r="D5" t="str">
            <v>Cedis</v>
          </cell>
          <cell r="E5" t="str">
            <v>Pickings</v>
          </cell>
          <cell r="F5" t="str">
            <v>-</v>
          </cell>
          <cell r="G5">
            <v>4</v>
          </cell>
          <cell r="H5">
            <v>0</v>
          </cell>
          <cell r="I5" t="str">
            <v>Granel o en tarima</v>
          </cell>
        </row>
        <row r="6">
          <cell r="C6" t="str">
            <v>Tía Lupita</v>
          </cell>
          <cell r="D6" t="str">
            <v>Paquetería</v>
          </cell>
          <cell r="E6" t="str">
            <v>Pickings</v>
          </cell>
          <cell r="F6" t="str">
            <v>-</v>
          </cell>
          <cell r="G6">
            <v>5</v>
          </cell>
          <cell r="H6">
            <v>0</v>
          </cell>
          <cell r="I6" t="str">
            <v>Tarima</v>
          </cell>
        </row>
        <row r="7">
          <cell r="C7" t="str">
            <v>Alianza express</v>
          </cell>
          <cell r="D7" t="str">
            <v>local</v>
          </cell>
          <cell r="F7" t="str">
            <v>-</v>
          </cell>
          <cell r="G7">
            <v>5</v>
          </cell>
          <cell r="H7">
            <v>0</v>
          </cell>
          <cell r="I7" t="str">
            <v>Tarima /granel</v>
          </cell>
        </row>
        <row r="8">
          <cell r="C8" t="str">
            <v>Bodegas alianza</v>
          </cell>
          <cell r="D8" t="str">
            <v>local</v>
          </cell>
          <cell r="F8" t="str">
            <v>-</v>
          </cell>
          <cell r="G8">
            <v>5</v>
          </cell>
          <cell r="H8">
            <v>0</v>
          </cell>
          <cell r="I8" t="str">
            <v>Tarima /granel</v>
          </cell>
        </row>
        <row r="9">
          <cell r="C9" t="str">
            <v>Gomasa</v>
          </cell>
          <cell r="D9" t="str">
            <v>local</v>
          </cell>
          <cell r="F9" t="str">
            <v>-</v>
          </cell>
          <cell r="G9">
            <v>5</v>
          </cell>
          <cell r="H9">
            <v>0</v>
          </cell>
        </row>
        <row r="10">
          <cell r="C10" t="str">
            <v>Sugar daddy</v>
          </cell>
          <cell r="D10" t="str">
            <v>local</v>
          </cell>
          <cell r="F10" t="str">
            <v>-</v>
          </cell>
          <cell r="G10">
            <v>3</v>
          </cell>
          <cell r="H10">
            <v>0</v>
          </cell>
        </row>
        <row r="11">
          <cell r="C11" t="str">
            <v>Distribuidora parador</v>
          </cell>
          <cell r="D11" t="str">
            <v>local</v>
          </cell>
          <cell r="E11" t="str">
            <v>Pickings</v>
          </cell>
          <cell r="F11" t="str">
            <v>-</v>
          </cell>
          <cell r="G11">
            <v>4</v>
          </cell>
          <cell r="H11">
            <v>0</v>
          </cell>
        </row>
        <row r="12">
          <cell r="C12" t="str">
            <v>Xochitla</v>
          </cell>
          <cell r="D12" t="str">
            <v>local</v>
          </cell>
          <cell r="F12" t="str">
            <v>-</v>
          </cell>
          <cell r="G12">
            <v>5</v>
          </cell>
          <cell r="H12">
            <v>0</v>
          </cell>
        </row>
        <row r="13">
          <cell r="C13" t="str">
            <v>Enviaflores</v>
          </cell>
          <cell r="D13" t="str">
            <v>Paquetería</v>
          </cell>
          <cell r="E13" t="str">
            <v>Pickings</v>
          </cell>
          <cell r="F13" t="str">
            <v>-</v>
          </cell>
          <cell r="G13">
            <v>5</v>
          </cell>
          <cell r="H13">
            <v>0</v>
          </cell>
        </row>
        <row r="14">
          <cell r="C14" t="str">
            <v>Corporativo Santa Fe</v>
          </cell>
          <cell r="D14" t="str">
            <v>local</v>
          </cell>
          <cell r="E14" t="str">
            <v>Pickings</v>
          </cell>
          <cell r="F14" t="str">
            <v>-</v>
          </cell>
          <cell r="G14">
            <v>4</v>
          </cell>
          <cell r="H14">
            <v>0</v>
          </cell>
        </row>
        <row r="15">
          <cell r="C15" t="str">
            <v>El puesto</v>
          </cell>
          <cell r="D15" t="str">
            <v>local</v>
          </cell>
          <cell r="F15" t="str">
            <v>-</v>
          </cell>
          <cell r="G15">
            <v>4</v>
          </cell>
          <cell r="H15">
            <v>0</v>
          </cell>
        </row>
        <row r="16">
          <cell r="C16" t="str">
            <v>La Naval</v>
          </cell>
          <cell r="D16" t="str">
            <v>local</v>
          </cell>
          <cell r="F16" t="str">
            <v>-</v>
          </cell>
          <cell r="G16">
            <v>5</v>
          </cell>
          <cell r="H16">
            <v>0</v>
          </cell>
        </row>
        <row r="17">
          <cell r="C17" t="str">
            <v>Coliseo</v>
          </cell>
          <cell r="D17" t="str">
            <v>local</v>
          </cell>
          <cell r="E17" t="str">
            <v>Pickings</v>
          </cell>
          <cell r="F17" t="str">
            <v>-</v>
          </cell>
          <cell r="G17">
            <v>4</v>
          </cell>
          <cell r="H17">
            <v>0</v>
          </cell>
        </row>
        <row r="18">
          <cell r="C18" t="str">
            <v>Cortita</v>
          </cell>
          <cell r="D18" t="str">
            <v>local</v>
          </cell>
          <cell r="E18" t="str">
            <v>Pickings</v>
          </cell>
          <cell r="F18" t="str">
            <v>-</v>
          </cell>
          <cell r="G18">
            <v>5</v>
          </cell>
          <cell r="H18">
            <v>0</v>
          </cell>
        </row>
        <row r="19">
          <cell r="C19" t="str">
            <v>H Depot</v>
          </cell>
          <cell r="D19" t="str">
            <v>Paquetería</v>
          </cell>
          <cell r="E19" t="str">
            <v>Pickings</v>
          </cell>
          <cell r="F19" t="str">
            <v>-</v>
          </cell>
          <cell r="G19">
            <v>5</v>
          </cell>
          <cell r="H19">
            <v>0</v>
          </cell>
        </row>
        <row r="20">
          <cell r="C20" t="str">
            <v>Josue hoil</v>
          </cell>
          <cell r="F20" t="str">
            <v>-</v>
          </cell>
        </row>
        <row r="21">
          <cell r="C21" t="str">
            <v>Super M</v>
          </cell>
          <cell r="D21" t="str">
            <v>paqueteria</v>
          </cell>
          <cell r="F21" t="str">
            <v>-</v>
          </cell>
          <cell r="G21">
            <v>5</v>
          </cell>
          <cell r="H21">
            <v>0</v>
          </cell>
        </row>
        <row r="22">
          <cell r="C22" t="str">
            <v>Ado del viajero</v>
          </cell>
          <cell r="D22" t="str">
            <v>Paquetería</v>
          </cell>
          <cell r="F22" t="str">
            <v>-</v>
          </cell>
          <cell r="G22">
            <v>5</v>
          </cell>
          <cell r="H22">
            <v>0</v>
          </cell>
        </row>
        <row r="23">
          <cell r="C23" t="str">
            <v>Ado puebla</v>
          </cell>
          <cell r="D23" t="str">
            <v>paqueteria</v>
          </cell>
          <cell r="F23" t="str">
            <v>-</v>
          </cell>
          <cell r="G23">
            <v>5</v>
          </cell>
          <cell r="H23">
            <v>0</v>
          </cell>
        </row>
        <row r="24">
          <cell r="C24" t="str">
            <v>Ado oriente</v>
          </cell>
          <cell r="D24" t="str">
            <v>local</v>
          </cell>
          <cell r="F24" t="str">
            <v>-</v>
          </cell>
          <cell r="G24">
            <v>5</v>
          </cell>
          <cell r="H24">
            <v>0</v>
          </cell>
        </row>
        <row r="25">
          <cell r="C25" t="str">
            <v>Mix up</v>
          </cell>
          <cell r="D25" t="str">
            <v>Paquetería</v>
          </cell>
          <cell r="E25" t="str">
            <v>Pickings</v>
          </cell>
          <cell r="F25" t="str">
            <v>-</v>
          </cell>
          <cell r="G25">
            <v>5</v>
          </cell>
          <cell r="H25">
            <v>0</v>
          </cell>
        </row>
        <row r="26">
          <cell r="C26" t="str">
            <v>Rest. Izy Metepec</v>
          </cell>
          <cell r="D26" t="str">
            <v>Paquetería</v>
          </cell>
          <cell r="E26" t="str">
            <v>Pickings</v>
          </cell>
          <cell r="F26" t="str">
            <v>-</v>
          </cell>
          <cell r="G26">
            <v>4</v>
          </cell>
          <cell r="H26">
            <v>0</v>
          </cell>
        </row>
        <row r="27">
          <cell r="C27" t="str">
            <v>Morrikos</v>
          </cell>
          <cell r="D27" t="str">
            <v>local</v>
          </cell>
          <cell r="E27" t="str">
            <v>Pickings</v>
          </cell>
          <cell r="F27" t="str">
            <v>-</v>
          </cell>
          <cell r="G27">
            <v>5</v>
          </cell>
          <cell r="H27">
            <v>0</v>
          </cell>
        </row>
        <row r="28">
          <cell r="C28" t="e">
            <v>#N/A</v>
          </cell>
          <cell r="D28" t="str">
            <v>Paquetería</v>
          </cell>
          <cell r="F28" t="str">
            <v>-</v>
          </cell>
        </row>
        <row r="29">
          <cell r="C29" t="str">
            <v>Montañesa</v>
          </cell>
          <cell r="D29" t="str">
            <v>Paquetería</v>
          </cell>
          <cell r="E29" t="str">
            <v>Pickings</v>
          </cell>
          <cell r="F29" t="str">
            <v>-</v>
          </cell>
        </row>
        <row r="30">
          <cell r="C30" t="str">
            <v>Candy Lab</v>
          </cell>
          <cell r="F30" t="str">
            <v>-</v>
          </cell>
        </row>
        <row r="31">
          <cell r="C31" t="str">
            <v>Cimaco</v>
          </cell>
          <cell r="F31" t="str">
            <v>-</v>
          </cell>
        </row>
        <row r="32">
          <cell r="C32" t="str">
            <v>The candy fest</v>
          </cell>
          <cell r="F32" t="str">
            <v>-</v>
          </cell>
        </row>
        <row r="33">
          <cell r="C33" t="str">
            <v>Dufry</v>
          </cell>
          <cell r="D33" t="str">
            <v>Paquetería</v>
          </cell>
          <cell r="E33" t="str">
            <v>Pickings</v>
          </cell>
          <cell r="F33" t="str">
            <v>-</v>
          </cell>
        </row>
        <row r="34">
          <cell r="C34" t="str">
            <v>Emocion Intensa</v>
          </cell>
          <cell r="F34" t="str">
            <v>-</v>
          </cell>
        </row>
        <row r="35">
          <cell r="C35" t="str">
            <v>Go mart Merida</v>
          </cell>
          <cell r="D35" t="str">
            <v>Paquetería</v>
          </cell>
          <cell r="E35" t="str">
            <v>Pickings</v>
          </cell>
          <cell r="F35" t="str">
            <v>-</v>
          </cell>
        </row>
        <row r="36">
          <cell r="C36" t="str">
            <v>La confiteria</v>
          </cell>
          <cell r="F36" t="str">
            <v>-</v>
          </cell>
        </row>
        <row r="37">
          <cell r="C37" t="str">
            <v>Go mart</v>
          </cell>
          <cell r="D37" t="str">
            <v>Paquetería</v>
          </cell>
          <cell r="E37" t="str">
            <v>Pickings</v>
          </cell>
          <cell r="F37" t="str">
            <v>-</v>
          </cell>
        </row>
        <row r="38">
          <cell r="C38" t="str">
            <v>Wtc cdmx</v>
          </cell>
          <cell r="F38" t="str">
            <v>-</v>
          </cell>
        </row>
        <row r="39">
          <cell r="C39" t="str">
            <v>Infra</v>
          </cell>
          <cell r="D39" t="str">
            <v>local</v>
          </cell>
          <cell r="F39" t="str">
            <v>-</v>
          </cell>
          <cell r="G39">
            <v>5</v>
          </cell>
          <cell r="H39">
            <v>0</v>
          </cell>
        </row>
        <row r="40">
          <cell r="C40" t="str">
            <v>Smart Juárez</v>
          </cell>
          <cell r="F40" t="str">
            <v>-</v>
          </cell>
        </row>
        <row r="41">
          <cell r="C41" t="str">
            <v>Smart Reynosa</v>
          </cell>
          <cell r="F41" t="str">
            <v>-</v>
          </cell>
        </row>
        <row r="42">
          <cell r="C42" t="str">
            <v>Mariola</v>
          </cell>
          <cell r="F42" t="str">
            <v>-</v>
          </cell>
        </row>
        <row r="43">
          <cell r="C43" t="str">
            <v>Hotel Princess</v>
          </cell>
          <cell r="D43" t="str">
            <v>Paquetería</v>
          </cell>
          <cell r="F43" t="str">
            <v>-</v>
          </cell>
        </row>
        <row r="44">
          <cell r="C44" t="str">
            <v>Orol mexico</v>
          </cell>
          <cell r="E44" t="str">
            <v>Pickings</v>
          </cell>
          <cell r="F44" t="str">
            <v>-</v>
          </cell>
        </row>
        <row r="45">
          <cell r="C45" t="str">
            <v>Modelos Chis</v>
          </cell>
          <cell r="D45" t="str">
            <v>Paquetería</v>
          </cell>
          <cell r="F45" t="str">
            <v>-</v>
          </cell>
        </row>
        <row r="46">
          <cell r="C46" t="str">
            <v>La gran bodega</v>
          </cell>
          <cell r="F46" t="str">
            <v>-</v>
          </cell>
        </row>
        <row r="47">
          <cell r="C47" t="str">
            <v>Rosa M Lopez</v>
          </cell>
          <cell r="F47" t="str">
            <v>-</v>
          </cell>
        </row>
        <row r="48">
          <cell r="C48" t="str">
            <v>El Nuevo Mundo</v>
          </cell>
          <cell r="D48" t="str">
            <v>local</v>
          </cell>
          <cell r="E48" t="str">
            <v>Pickings</v>
          </cell>
          <cell r="F48" t="str">
            <v>Cita</v>
          </cell>
          <cell r="G48">
            <v>5</v>
          </cell>
          <cell r="H48">
            <v>0</v>
          </cell>
          <cell r="I48" t="str">
            <v xml:space="preserve"> Granel</v>
          </cell>
        </row>
        <row r="49">
          <cell r="C49" t="str">
            <v>Extra</v>
          </cell>
          <cell r="D49" t="str">
            <v>Cedis</v>
          </cell>
          <cell r="E49" t="str">
            <v>Caja</v>
          </cell>
          <cell r="F49" t="str">
            <v>Cita</v>
          </cell>
          <cell r="G49">
            <v>5</v>
          </cell>
          <cell r="H49">
            <v>0</v>
          </cell>
          <cell r="I49" t="str">
            <v>Chep</v>
          </cell>
          <cell r="J49" t="str">
            <v>Máx. 4 productos</v>
          </cell>
        </row>
        <row r="50">
          <cell r="C50" t="str">
            <v>Sams</v>
          </cell>
          <cell r="D50" t="str">
            <v>Cedis</v>
          </cell>
          <cell r="E50" t="str">
            <v>Caja</v>
          </cell>
          <cell r="F50" t="str">
            <v>Cita</v>
          </cell>
          <cell r="G50">
            <v>5</v>
          </cell>
          <cell r="H50">
            <v>0</v>
          </cell>
          <cell r="I50" t="str">
            <v>Chep</v>
          </cell>
        </row>
        <row r="51">
          <cell r="C51" t="e">
            <v>#N/A</v>
          </cell>
          <cell r="D51" t="str">
            <v>Cedis</v>
          </cell>
          <cell r="E51" t="str">
            <v>Caja</v>
          </cell>
          <cell r="F51" t="str">
            <v>Cita</v>
          </cell>
          <cell r="G51">
            <v>5</v>
          </cell>
          <cell r="H51">
            <v>0</v>
          </cell>
          <cell r="I51" t="str">
            <v>Chep</v>
          </cell>
        </row>
        <row r="52">
          <cell r="C52" t="e">
            <v>#N/A</v>
          </cell>
          <cell r="D52" t="str">
            <v>Cedis</v>
          </cell>
          <cell r="E52" t="str">
            <v>Caja</v>
          </cell>
          <cell r="F52" t="str">
            <v>Cita</v>
          </cell>
          <cell r="G52">
            <v>5</v>
          </cell>
          <cell r="H52">
            <v>0</v>
          </cell>
          <cell r="I52" t="str">
            <v>Chep</v>
          </cell>
        </row>
        <row r="53">
          <cell r="C53" t="str">
            <v>C.M. Fresko</v>
          </cell>
          <cell r="D53" t="str">
            <v>Cedis</v>
          </cell>
          <cell r="E53" t="str">
            <v>Caja</v>
          </cell>
          <cell r="F53" t="str">
            <v>Cita</v>
          </cell>
          <cell r="G53">
            <v>5</v>
          </cell>
          <cell r="H53">
            <v>0</v>
          </cell>
          <cell r="I53" t="str">
            <v>Chep</v>
          </cell>
        </row>
        <row r="54">
          <cell r="C54" t="str">
            <v>Soriana</v>
          </cell>
          <cell r="D54" t="str">
            <v>Cedis</v>
          </cell>
          <cell r="E54" t="str">
            <v>Caja</v>
          </cell>
          <cell r="F54" t="str">
            <v>Cita</v>
          </cell>
          <cell r="G54">
            <v>5</v>
          </cell>
          <cell r="H54">
            <v>0</v>
          </cell>
          <cell r="I54" t="str">
            <v>Chep</v>
          </cell>
          <cell r="J54" t="str">
            <v>Por número de tienda</v>
          </cell>
        </row>
        <row r="55">
          <cell r="C55" t="str">
            <v>Soriana</v>
          </cell>
          <cell r="D55" t="str">
            <v>Cedis</v>
          </cell>
          <cell r="E55" t="str">
            <v>Caja</v>
          </cell>
          <cell r="F55" t="str">
            <v>Cita</v>
          </cell>
          <cell r="G55">
            <v>5</v>
          </cell>
          <cell r="H55">
            <v>0</v>
          </cell>
          <cell r="I55" t="str">
            <v>Chep</v>
          </cell>
          <cell r="J55" t="str">
            <v>Por producto</v>
          </cell>
        </row>
        <row r="56">
          <cell r="C56" t="str">
            <v>Tiendas 3B</v>
          </cell>
          <cell r="D56" t="str">
            <v>Cedis</v>
          </cell>
          <cell r="E56" t="str">
            <v>Caja</v>
          </cell>
          <cell r="F56" t="str">
            <v>Cita</v>
          </cell>
          <cell r="G56">
            <v>5</v>
          </cell>
          <cell r="H56">
            <v>0</v>
          </cell>
          <cell r="I56" t="str">
            <v>Estándar</v>
          </cell>
        </row>
        <row r="57">
          <cell r="C57" t="str">
            <v>Tiendas Bama</v>
          </cell>
          <cell r="D57" t="str">
            <v>Cedis</v>
          </cell>
          <cell r="E57" t="str">
            <v>Pickings</v>
          </cell>
          <cell r="F57" t="str">
            <v>Cita</v>
          </cell>
          <cell r="G57">
            <v>5</v>
          </cell>
          <cell r="H57">
            <v>0</v>
          </cell>
          <cell r="I57" t="str">
            <v>Estándar</v>
          </cell>
        </row>
        <row r="58">
          <cell r="C58" t="str">
            <v>Modelo Oax</v>
          </cell>
          <cell r="D58" t="str">
            <v>Cedis</v>
          </cell>
          <cell r="E58" t="str">
            <v>Pickings</v>
          </cell>
          <cell r="F58" t="str">
            <v>Cita</v>
          </cell>
          <cell r="G58">
            <v>5</v>
          </cell>
          <cell r="H58">
            <v>0</v>
          </cell>
          <cell r="I58" t="str">
            <v>Estándar</v>
          </cell>
        </row>
        <row r="59">
          <cell r="C59" t="str">
            <v>F. Gdl</v>
          </cell>
          <cell r="D59" t="str">
            <v>Cedis</v>
          </cell>
          <cell r="E59" t="str">
            <v>Caja</v>
          </cell>
          <cell r="F59" t="str">
            <v>Cita</v>
          </cell>
          <cell r="G59">
            <v>5</v>
          </cell>
          <cell r="H59">
            <v>0</v>
          </cell>
          <cell r="I59" t="str">
            <v>Estándar</v>
          </cell>
          <cell r="J59" t="str">
            <v xml:space="preserve">Varios productos </v>
          </cell>
        </row>
        <row r="60">
          <cell r="C60" t="str">
            <v>7 Eleven</v>
          </cell>
          <cell r="D60" t="str">
            <v>Cedis</v>
          </cell>
          <cell r="E60" t="str">
            <v>Caja</v>
          </cell>
          <cell r="F60" t="str">
            <v>Cita</v>
          </cell>
          <cell r="G60">
            <v>5</v>
          </cell>
          <cell r="H60">
            <v>0</v>
          </cell>
          <cell r="I60" t="str">
            <v>Estándar</v>
          </cell>
        </row>
        <row r="61">
          <cell r="C61" t="str">
            <v>WM</v>
          </cell>
          <cell r="D61" t="str">
            <v>Cedis</v>
          </cell>
          <cell r="E61" t="str">
            <v>Caja</v>
          </cell>
          <cell r="F61" t="str">
            <v>Cita</v>
          </cell>
          <cell r="G61">
            <v>5</v>
          </cell>
          <cell r="H61">
            <v>0</v>
          </cell>
          <cell r="I61" t="str">
            <v xml:space="preserve"> Granel</v>
          </cell>
        </row>
        <row r="62">
          <cell r="C62" t="str">
            <v>Six Flags Oaxtepec</v>
          </cell>
          <cell r="D62" t="str">
            <v>Cedis</v>
          </cell>
          <cell r="F62" t="str">
            <v>Cita</v>
          </cell>
          <cell r="G62">
            <v>5</v>
          </cell>
          <cell r="H62">
            <v>0</v>
          </cell>
          <cell r="I62" t="str">
            <v xml:space="preserve"> Granel</v>
          </cell>
        </row>
        <row r="63">
          <cell r="C63" t="str">
            <v>Shasa</v>
          </cell>
          <cell r="D63" t="str">
            <v>Cedis</v>
          </cell>
          <cell r="E63" t="str">
            <v>Pickings</v>
          </cell>
          <cell r="F63" t="str">
            <v>Cita</v>
          </cell>
          <cell r="G63">
            <v>4</v>
          </cell>
          <cell r="H63">
            <v>0</v>
          </cell>
          <cell r="I63" t="str">
            <v xml:space="preserve"> Granel</v>
          </cell>
        </row>
        <row r="64">
          <cell r="C64" t="str">
            <v>Areas mexico</v>
          </cell>
          <cell r="D64" t="str">
            <v>Cedis</v>
          </cell>
          <cell r="E64" t="str">
            <v>Pickings</v>
          </cell>
          <cell r="F64" t="str">
            <v>Cita</v>
          </cell>
          <cell r="G64">
            <v>5</v>
          </cell>
          <cell r="H64">
            <v>0</v>
          </cell>
          <cell r="I64" t="str">
            <v xml:space="preserve"> Granel</v>
          </cell>
        </row>
        <row r="65">
          <cell r="C65" t="str">
            <v>Waldos</v>
          </cell>
          <cell r="D65" t="str">
            <v>cedis</v>
          </cell>
          <cell r="E65" t="str">
            <v>Caja</v>
          </cell>
          <cell r="F65" t="str">
            <v>Cita</v>
          </cell>
          <cell r="G65">
            <v>5</v>
          </cell>
          <cell r="H65">
            <v>0</v>
          </cell>
          <cell r="I65" t="str">
            <v>Tacón</v>
          </cell>
        </row>
        <row r="66">
          <cell r="C66" t="str">
            <v>Cinépolis</v>
          </cell>
          <cell r="D66" t="str">
            <v>Cedis</v>
          </cell>
          <cell r="E66" t="str">
            <v>Caja</v>
          </cell>
          <cell r="F66" t="str">
            <v>Cita</v>
          </cell>
          <cell r="G66">
            <v>5</v>
          </cell>
          <cell r="H66">
            <v>0</v>
          </cell>
          <cell r="I66" t="str">
            <v>Tacón</v>
          </cell>
          <cell r="J66" t="str">
            <v>Por producto</v>
          </cell>
        </row>
        <row r="67">
          <cell r="C67" t="str">
            <v>Chedraui</v>
          </cell>
          <cell r="D67" t="str">
            <v>Cedis</v>
          </cell>
          <cell r="E67" t="str">
            <v>Caja</v>
          </cell>
          <cell r="F67" t="str">
            <v>Cita</v>
          </cell>
          <cell r="G67">
            <v>5</v>
          </cell>
          <cell r="H67">
            <v>0</v>
          </cell>
          <cell r="I67" t="str">
            <v>Tacón</v>
          </cell>
          <cell r="J67" t="str">
            <v>Por producto</v>
          </cell>
        </row>
        <row r="68">
          <cell r="C68" t="str">
            <v>Codigo alimentario</v>
          </cell>
          <cell r="D68" t="str">
            <v>Cedis</v>
          </cell>
          <cell r="E68" t="str">
            <v>Caja</v>
          </cell>
          <cell r="F68" t="str">
            <v>Cita</v>
          </cell>
          <cell r="G68">
            <v>5</v>
          </cell>
          <cell r="H68">
            <v>0</v>
          </cell>
          <cell r="I68" t="str">
            <v>Tarima</v>
          </cell>
          <cell r="J68" t="str">
            <v>Por producto</v>
          </cell>
        </row>
        <row r="69">
          <cell r="C69" t="str">
            <v>Farmacias union</v>
          </cell>
          <cell r="D69" t="str">
            <v>Cedis</v>
          </cell>
          <cell r="E69" t="str">
            <v>Caja</v>
          </cell>
          <cell r="F69" t="str">
            <v>Cita</v>
          </cell>
          <cell r="G69">
            <v>5</v>
          </cell>
          <cell r="H69">
            <v>0</v>
          </cell>
          <cell r="I69" t="str">
            <v>Tarima</v>
          </cell>
          <cell r="J69" t="str">
            <v>Por producto</v>
          </cell>
        </row>
        <row r="70">
          <cell r="C70" t="str">
            <v>Oxxo</v>
          </cell>
          <cell r="D70" t="str">
            <v>Cedis</v>
          </cell>
          <cell r="E70" t="str">
            <v>Caja</v>
          </cell>
          <cell r="F70" t="str">
            <v>Cita</v>
          </cell>
          <cell r="G70">
            <v>5</v>
          </cell>
          <cell r="H70">
            <v>0</v>
          </cell>
          <cell r="I70" t="str">
            <v>Tarima /granel</v>
          </cell>
          <cell r="J70" t="str">
            <v>Por destino</v>
          </cell>
        </row>
        <row r="71">
          <cell r="C71" t="str">
            <v>Ch. Balam</v>
          </cell>
          <cell r="D71" t="str">
            <v>cedis</v>
          </cell>
          <cell r="E71" t="str">
            <v>Caja</v>
          </cell>
          <cell r="F71" t="str">
            <v>Cita</v>
          </cell>
          <cell r="G71">
            <v>5</v>
          </cell>
          <cell r="H71">
            <v>0</v>
          </cell>
          <cell r="I71" t="str">
            <v>Tarima /granel</v>
          </cell>
        </row>
        <row r="72">
          <cell r="C72" t="str">
            <v>Price shoes</v>
          </cell>
          <cell r="D72" t="str">
            <v>Paquetería</v>
          </cell>
          <cell r="E72" t="str">
            <v>Pickings</v>
          </cell>
          <cell r="F72" t="str">
            <v>Cita</v>
          </cell>
          <cell r="G72">
            <v>5</v>
          </cell>
          <cell r="H72">
            <v>0</v>
          </cell>
        </row>
        <row r="73">
          <cell r="C73" t="str">
            <v>Nutrisa</v>
          </cell>
          <cell r="D73" t="str">
            <v>Cedis</v>
          </cell>
          <cell r="E73" t="str">
            <v>Caja</v>
          </cell>
          <cell r="F73" t="str">
            <v>Cita</v>
          </cell>
        </row>
        <row r="74">
          <cell r="C74" t="str">
            <v>Tiendas x24</v>
          </cell>
          <cell r="E74" t="str">
            <v>Caja</v>
          </cell>
          <cell r="F74" t="str">
            <v>Cita</v>
          </cell>
        </row>
        <row r="75">
          <cell r="C75" t="str">
            <v>Bed Bath</v>
          </cell>
          <cell r="D75" t="str">
            <v>local</v>
          </cell>
          <cell r="E75" t="str">
            <v>Pickings</v>
          </cell>
          <cell r="F75" t="str">
            <v>Cita</v>
          </cell>
        </row>
        <row r="76">
          <cell r="C76" t="str">
            <v>F. Ahorro</v>
          </cell>
          <cell r="D76" t="str">
            <v>Cedis</v>
          </cell>
          <cell r="E76" t="str">
            <v>Caja</v>
          </cell>
          <cell r="F76" t="str">
            <v>Cita</v>
          </cell>
          <cell r="G76">
            <v>5</v>
          </cell>
          <cell r="H76">
            <v>0</v>
          </cell>
          <cell r="I76" t="str">
            <v xml:space="preserve"> Granel</v>
          </cell>
        </row>
        <row r="77">
          <cell r="C77" t="str">
            <v>HEB</v>
          </cell>
          <cell r="D77" t="str">
            <v>Cedis</v>
          </cell>
          <cell r="E77" t="str">
            <v>Caja</v>
          </cell>
          <cell r="F77" t="str">
            <v>Cita</v>
          </cell>
          <cell r="G77">
            <v>5</v>
          </cell>
          <cell r="H77">
            <v>0</v>
          </cell>
          <cell r="I77" t="str">
            <v>Chep</v>
          </cell>
          <cell r="J77" t="str">
            <v>Por producto</v>
          </cell>
        </row>
        <row r="78">
          <cell r="C78" t="str">
            <v>OMX</v>
          </cell>
          <cell r="D78" t="str">
            <v>Cedis</v>
          </cell>
          <cell r="E78" t="str">
            <v>Pickings</v>
          </cell>
          <cell r="F78" t="str">
            <v>Cita</v>
          </cell>
          <cell r="G78">
            <v>5</v>
          </cell>
          <cell r="H78">
            <v>0</v>
          </cell>
          <cell r="I78" t="str">
            <v>Chep</v>
          </cell>
          <cell r="J78" t="str">
            <v>Por número de tienda</v>
          </cell>
        </row>
        <row r="79">
          <cell r="C79" t="str">
            <v>Of. Depot</v>
          </cell>
          <cell r="D79" t="str">
            <v>Cedis</v>
          </cell>
          <cell r="E79" t="str">
            <v>Pickings</v>
          </cell>
          <cell r="F79" t="str">
            <v>Cita</v>
          </cell>
          <cell r="G79">
            <v>5</v>
          </cell>
          <cell r="H79">
            <v>0</v>
          </cell>
          <cell r="I79" t="str">
            <v>Tacón</v>
          </cell>
          <cell r="J79" t="str">
            <v>Por número de tienda</v>
          </cell>
        </row>
        <row r="80">
          <cell r="C80" t="str">
            <v>Woolworth</v>
          </cell>
          <cell r="D80" t="str">
            <v>Cedis</v>
          </cell>
          <cell r="E80" t="str">
            <v>Pickings</v>
          </cell>
          <cell r="F80" t="str">
            <v>Cita</v>
          </cell>
          <cell r="G80">
            <v>5</v>
          </cell>
          <cell r="H80">
            <v>0</v>
          </cell>
          <cell r="I80" t="str">
            <v>Tarima /granel</v>
          </cell>
          <cell r="J80" t="str">
            <v>Por distribución</v>
          </cell>
        </row>
        <row r="81">
          <cell r="C81" t="str">
            <v>Party City</v>
          </cell>
          <cell r="D81" t="str">
            <v>Cedis</v>
          </cell>
          <cell r="E81" t="str">
            <v>Pickings</v>
          </cell>
          <cell r="F81" t="str">
            <v>Cita</v>
          </cell>
          <cell r="G81">
            <v>5</v>
          </cell>
          <cell r="H81">
            <v>0</v>
          </cell>
          <cell r="I81" t="str">
            <v>Tarima /granel</v>
          </cell>
        </row>
        <row r="82">
          <cell r="C82" t="str">
            <v>Storehome</v>
          </cell>
          <cell r="D82" t="str">
            <v>Cedis</v>
          </cell>
          <cell r="E82" t="str">
            <v>Pickings</v>
          </cell>
          <cell r="F82" t="str">
            <v>Cita</v>
          </cell>
          <cell r="G82">
            <v>5</v>
          </cell>
          <cell r="H82">
            <v>0</v>
          </cell>
        </row>
        <row r="83">
          <cell r="C83" t="str">
            <v>Vips</v>
          </cell>
          <cell r="D83" t="str">
            <v>Cedis</v>
          </cell>
          <cell r="E83" t="str">
            <v>Pickings</v>
          </cell>
          <cell r="F83" t="str">
            <v>Cita</v>
          </cell>
          <cell r="G83">
            <v>5</v>
          </cell>
          <cell r="H83">
            <v>0</v>
          </cell>
          <cell r="I83" t="str">
            <v>Tacón</v>
          </cell>
          <cell r="J83" t="str">
            <v>Local/foráneo</v>
          </cell>
        </row>
        <row r="84">
          <cell r="C84" t="str">
            <v>Sanborns</v>
          </cell>
          <cell r="D84" t="str">
            <v>Cedis</v>
          </cell>
          <cell r="E84" t="str">
            <v>Pickings</v>
          </cell>
          <cell r="F84" t="str">
            <v>Cita</v>
          </cell>
          <cell r="G84">
            <v>5</v>
          </cell>
          <cell r="H84">
            <v>0</v>
          </cell>
          <cell r="I84" t="str">
            <v>Tacón</v>
          </cell>
          <cell r="J84" t="str">
            <v>Por factura, local, foráneo</v>
          </cell>
        </row>
        <row r="85">
          <cell r="C85" t="str">
            <v>Perfect Home</v>
          </cell>
          <cell r="D85" t="str">
            <v>local</v>
          </cell>
          <cell r="E85" t="str">
            <v>Pickings</v>
          </cell>
          <cell r="F85" t="str">
            <v>Cita</v>
          </cell>
          <cell r="G85">
            <v>5</v>
          </cell>
          <cell r="H85">
            <v>0</v>
          </cell>
        </row>
        <row r="86">
          <cell r="C86" t="str">
            <v>Liverpool</v>
          </cell>
          <cell r="D86" t="str">
            <v>Cedis</v>
          </cell>
          <cell r="E86" t="str">
            <v>Pickings</v>
          </cell>
          <cell r="F86" t="str">
            <v>Cita</v>
          </cell>
          <cell r="G86">
            <v>1</v>
          </cell>
          <cell r="H86">
            <v>0</v>
          </cell>
          <cell r="I86" t="str">
            <v>Estándar</v>
          </cell>
          <cell r="J86" t="str">
            <v>Chocolate/dulce</v>
          </cell>
        </row>
        <row r="87">
          <cell r="C87" t="str">
            <v>Sears</v>
          </cell>
          <cell r="D87" t="str">
            <v>Cedis</v>
          </cell>
          <cell r="E87" t="str">
            <v>Pickings</v>
          </cell>
          <cell r="F87" t="str">
            <v>Cita</v>
          </cell>
          <cell r="G87">
            <v>5</v>
          </cell>
          <cell r="H87">
            <v>0</v>
          </cell>
          <cell r="I87" t="str">
            <v>Tacón</v>
          </cell>
          <cell r="J87" t="str">
            <v>Por factura, local, foráneo</v>
          </cell>
        </row>
        <row r="88">
          <cell r="C88" t="str">
            <v>Sanborns Cafe</v>
          </cell>
          <cell r="D88" t="str">
            <v>Cedis</v>
          </cell>
          <cell r="E88" t="str">
            <v>Pickings</v>
          </cell>
          <cell r="F88" t="str">
            <v>Cita</v>
          </cell>
          <cell r="G88">
            <v>5</v>
          </cell>
          <cell r="H88">
            <v>0</v>
          </cell>
          <cell r="I88" t="str">
            <v>Tacón</v>
          </cell>
          <cell r="J88" t="str">
            <v>Local/foráneo</v>
          </cell>
        </row>
        <row r="89">
          <cell r="C89" t="str">
            <v>Lumen</v>
          </cell>
          <cell r="D89" t="str">
            <v>Cedis</v>
          </cell>
          <cell r="E89" t="str">
            <v>Pickings</v>
          </cell>
          <cell r="F89" t="str">
            <v>Cita</v>
          </cell>
          <cell r="G89">
            <v>5</v>
          </cell>
          <cell r="H89">
            <v>0</v>
          </cell>
          <cell r="I89" t="str">
            <v>Tarima /granel</v>
          </cell>
          <cell r="J89" t="str">
            <v>Local/foráneo</v>
          </cell>
        </row>
        <row r="90">
          <cell r="C90" t="str">
            <v>Nino</v>
          </cell>
          <cell r="D90" t="str">
            <v>local</v>
          </cell>
          <cell r="F90" t="str">
            <v>Confirmación deposito</v>
          </cell>
          <cell r="G90">
            <v>4</v>
          </cell>
          <cell r="H90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7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1" max="1" width="3.85546875" style="7" bestFit="1" customWidth="1"/>
    <col min="2" max="2" width="37.28515625" style="21" customWidth="1"/>
    <col min="3" max="3" width="13.42578125" bestFit="1" customWidth="1"/>
    <col min="4" max="4" width="23.7109375" style="7" bestFit="1" customWidth="1"/>
    <col min="5" max="5" width="26.7109375" bestFit="1" customWidth="1"/>
    <col min="6" max="6" width="39.85546875" style="7" bestFit="1" customWidth="1"/>
    <col min="7" max="7" width="23.5703125" style="7" bestFit="1" customWidth="1"/>
    <col min="8" max="8" width="23.85546875" style="7" bestFit="1" customWidth="1"/>
    <col min="9" max="9" width="19.85546875" style="24" bestFit="1" customWidth="1"/>
    <col min="10" max="10" width="26.5703125" style="7" bestFit="1" customWidth="1"/>
    <col min="11" max="11" width="22.42578125" style="7" bestFit="1" customWidth="1"/>
    <col min="12" max="12" width="21.5703125" bestFit="1" customWidth="1"/>
    <col min="13" max="13" width="22" bestFit="1" customWidth="1"/>
    <col min="14" max="14" width="21.5703125" bestFit="1" customWidth="1"/>
    <col min="15" max="15" width="17.7109375" bestFit="1" customWidth="1"/>
    <col min="16" max="16" width="26.5703125" bestFit="1" customWidth="1"/>
    <col min="17" max="17" width="15.140625" style="7" bestFit="1" customWidth="1"/>
    <col min="18" max="18" width="20.7109375" style="7" bestFit="1" customWidth="1"/>
    <col min="19" max="19" width="10.7109375" style="7" bestFit="1" customWidth="1"/>
    <col min="20" max="20" width="11.5703125" style="7" bestFit="1" customWidth="1"/>
    <col min="21" max="21" width="9.140625" style="7" bestFit="1" customWidth="1"/>
    <col min="22" max="22" width="7.7109375" style="7" bestFit="1" customWidth="1"/>
    <col min="23" max="23" width="11" style="7" customWidth="1"/>
    <col min="24" max="24" width="7.28515625" style="7" bestFit="1" customWidth="1"/>
    <col min="25" max="25" width="9.85546875" style="7" bestFit="1" customWidth="1"/>
    <col min="26" max="26" width="5.7109375" style="7" bestFit="1" customWidth="1"/>
    <col min="27" max="27" width="10.5703125" style="7" bestFit="1" customWidth="1"/>
    <col min="28" max="28" width="5.85546875" style="7" bestFit="1" customWidth="1"/>
    <col min="29" max="29" width="11" style="7" bestFit="1" customWidth="1"/>
    <col min="30" max="30" width="8.42578125" style="7" bestFit="1" customWidth="1"/>
    <col min="31" max="31" width="9.42578125" style="7" bestFit="1" customWidth="1"/>
    <col min="32" max="33" width="8.5703125" style="7" bestFit="1" customWidth="1"/>
    <col min="34" max="34" width="16.28515625" style="7" bestFit="1" customWidth="1"/>
    <col min="35" max="35" width="9.5703125" style="7" customWidth="1"/>
    <col min="36" max="36" width="17.140625" style="7" bestFit="1" customWidth="1"/>
    <col min="37" max="37" width="14.42578125" style="7" bestFit="1" customWidth="1"/>
    <col min="38" max="38" width="10.28515625" style="7" bestFit="1" customWidth="1"/>
    <col min="39" max="39" width="10.5703125" style="7" bestFit="1" customWidth="1"/>
    <col min="40" max="40" width="10.7109375" style="7" bestFit="1" customWidth="1"/>
    <col min="41" max="43" width="8.7109375" style="7" bestFit="1" customWidth="1"/>
    <col min="44" max="44" width="7.140625" style="7" bestFit="1" customWidth="1"/>
    <col min="45" max="45" width="14.28515625" style="7" bestFit="1" customWidth="1"/>
    <col min="46" max="46" width="16" style="7" bestFit="1" customWidth="1"/>
    <col min="47" max="47" width="8.7109375" style="7" bestFit="1" customWidth="1"/>
    <col min="48" max="48" width="16.28515625" style="7" bestFit="1" customWidth="1"/>
    <col min="49" max="49" width="14.5703125" style="7" bestFit="1" customWidth="1"/>
    <col min="50" max="50" width="15.140625" style="7" bestFit="1" customWidth="1"/>
    <col min="51" max="51" width="23.140625" style="7" bestFit="1" customWidth="1"/>
    <col min="52" max="52" width="24.140625" style="7" bestFit="1" customWidth="1"/>
    <col min="53" max="53" width="20" style="7" bestFit="1" customWidth="1"/>
    <col min="54" max="54" width="8" customWidth="1"/>
    <col min="55" max="55" width="22" customWidth="1"/>
  </cols>
  <sheetData>
    <row r="1" spans="1:54" s="23" customFormat="1" ht="15.75" thickBot="1" x14ac:dyDescent="0.3">
      <c r="A1" s="24"/>
      <c r="B1" s="2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4" s="28" customFormat="1" ht="60" customHeight="1" thickBot="1" x14ac:dyDescent="0.3">
      <c r="A2" s="26"/>
      <c r="B2" s="8"/>
      <c r="C2" s="33" t="s">
        <v>71</v>
      </c>
      <c r="D2" s="34" t="s">
        <v>183</v>
      </c>
      <c r="E2" s="34" t="s">
        <v>181</v>
      </c>
      <c r="F2" s="34" t="s">
        <v>180</v>
      </c>
      <c r="G2" s="34" t="s">
        <v>179</v>
      </c>
      <c r="H2" s="34" t="s">
        <v>178</v>
      </c>
      <c r="I2" s="34" t="s">
        <v>177</v>
      </c>
      <c r="J2" s="34" t="s">
        <v>176</v>
      </c>
      <c r="K2" s="34" t="s">
        <v>175</v>
      </c>
      <c r="L2" s="34" t="s">
        <v>174</v>
      </c>
      <c r="M2" s="34" t="s">
        <v>173</v>
      </c>
      <c r="N2" s="34" t="s">
        <v>172</v>
      </c>
      <c r="O2" s="34" t="s">
        <v>171</v>
      </c>
      <c r="P2" s="34" t="s">
        <v>73</v>
      </c>
      <c r="Q2" s="31" t="s">
        <v>0</v>
      </c>
      <c r="R2" s="31" t="s">
        <v>57</v>
      </c>
      <c r="S2" s="31" t="s">
        <v>1</v>
      </c>
      <c r="T2" s="31" t="s">
        <v>2</v>
      </c>
      <c r="U2" s="31" t="s">
        <v>3</v>
      </c>
      <c r="V2" s="31" t="s">
        <v>4</v>
      </c>
      <c r="W2" s="31" t="s">
        <v>5</v>
      </c>
      <c r="X2" s="31" t="s">
        <v>6</v>
      </c>
      <c r="Y2" s="31" t="s">
        <v>7</v>
      </c>
      <c r="Z2" s="31" t="s">
        <v>8</v>
      </c>
      <c r="AA2" s="31" t="s">
        <v>9</v>
      </c>
      <c r="AB2" s="31" t="s">
        <v>10</v>
      </c>
      <c r="AC2" s="31" t="s">
        <v>11</v>
      </c>
      <c r="AD2" s="31" t="s">
        <v>38</v>
      </c>
      <c r="AE2" s="31" t="s">
        <v>13</v>
      </c>
      <c r="AF2" s="31" t="s">
        <v>42</v>
      </c>
      <c r="AG2" s="31" t="s">
        <v>41</v>
      </c>
      <c r="AH2" s="30" t="s">
        <v>74</v>
      </c>
      <c r="AI2" s="30" t="s">
        <v>182</v>
      </c>
      <c r="AJ2" s="30" t="s">
        <v>43</v>
      </c>
      <c r="AK2" s="30" t="s">
        <v>44</v>
      </c>
      <c r="AL2" s="30" t="s">
        <v>46</v>
      </c>
      <c r="AM2" s="30" t="s">
        <v>47</v>
      </c>
      <c r="AN2" s="30" t="s">
        <v>48</v>
      </c>
      <c r="AO2" s="30" t="s">
        <v>49</v>
      </c>
      <c r="AP2" s="30" t="s">
        <v>50</v>
      </c>
      <c r="AQ2" s="30" t="s">
        <v>51</v>
      </c>
      <c r="AR2" s="30" t="s">
        <v>12</v>
      </c>
      <c r="AS2" s="30" t="s">
        <v>39</v>
      </c>
      <c r="AT2" s="30" t="s">
        <v>40</v>
      </c>
      <c r="AU2" s="30" t="s">
        <v>45</v>
      </c>
      <c r="AV2" s="30" t="s">
        <v>52</v>
      </c>
      <c r="AW2" s="30" t="s">
        <v>53</v>
      </c>
      <c r="AX2" s="30" t="s">
        <v>56</v>
      </c>
      <c r="AY2" s="30" t="s">
        <v>54</v>
      </c>
      <c r="AZ2" s="30" t="s">
        <v>55</v>
      </c>
      <c r="BA2" s="32" t="s">
        <v>75</v>
      </c>
      <c r="BB2" s="27"/>
    </row>
    <row r="3" spans="1:54" x14ac:dyDescent="0.25">
      <c r="A3" s="9">
        <v>1</v>
      </c>
      <c r="B3" s="10" t="s">
        <v>28</v>
      </c>
      <c r="C3" s="6" t="s">
        <v>76</v>
      </c>
      <c r="D3" s="9" t="s">
        <v>72</v>
      </c>
      <c r="E3" s="6"/>
      <c r="F3" s="2"/>
      <c r="G3" s="2"/>
      <c r="H3" s="5"/>
      <c r="I3" s="2" t="str">
        <f>VLOOKUP(B3,'[1]RecepciónPedidos (2)'!$C$2:$I$90,7,FALSE)</f>
        <v>Estándar</v>
      </c>
      <c r="J3" s="2" t="s">
        <v>77</v>
      </c>
      <c r="K3" s="2"/>
      <c r="L3" s="2">
        <v>1.5</v>
      </c>
      <c r="M3" s="2" t="s">
        <v>78</v>
      </c>
      <c r="N3" s="2"/>
      <c r="O3" s="2">
        <v>6</v>
      </c>
      <c r="P3" s="2"/>
      <c r="Q3" s="2" t="s">
        <v>15</v>
      </c>
      <c r="R3" s="4"/>
      <c r="S3" s="4"/>
      <c r="T3" s="4"/>
      <c r="U3" s="4"/>
      <c r="V3" s="4" t="s">
        <v>15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29" t="s">
        <v>15</v>
      </c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</row>
    <row r="4" spans="1:54" x14ac:dyDescent="0.25">
      <c r="A4" s="9">
        <v>2</v>
      </c>
      <c r="B4" s="10" t="s">
        <v>79</v>
      </c>
      <c r="C4" s="6" t="s">
        <v>80</v>
      </c>
      <c r="D4" s="9"/>
      <c r="E4" s="6"/>
      <c r="F4" s="35"/>
      <c r="G4" s="35"/>
      <c r="H4" s="35"/>
      <c r="I4" s="2">
        <f>VLOOKUP(B4,'[1]RecepciónPedidos (2)'!$C$2:$I$90,7,FALSE)</f>
        <v>0</v>
      </c>
      <c r="J4" s="2"/>
      <c r="K4" s="2"/>
      <c r="L4" s="2"/>
      <c r="M4" s="2" t="s">
        <v>78</v>
      </c>
      <c r="N4" s="2"/>
      <c r="O4" s="2"/>
      <c r="P4" s="2"/>
      <c r="Q4" s="9" t="s">
        <v>15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4" x14ac:dyDescent="0.25">
      <c r="A5" s="9">
        <v>3</v>
      </c>
      <c r="B5" s="10" t="s">
        <v>81</v>
      </c>
      <c r="C5" s="6" t="s">
        <v>82</v>
      </c>
      <c r="D5" s="9"/>
      <c r="E5" s="6"/>
      <c r="F5" s="35"/>
      <c r="G5" s="35"/>
      <c r="H5" s="35"/>
      <c r="I5" s="2">
        <f>VLOOKUP(B5,'[1]RecepciónPedidos (2)'!$C$2:$I$90,7,FALSE)</f>
        <v>0</v>
      </c>
      <c r="J5" s="2"/>
      <c r="K5" s="2"/>
      <c r="L5" s="2"/>
      <c r="M5" s="2" t="s">
        <v>78</v>
      </c>
      <c r="N5" s="2"/>
      <c r="O5" s="2"/>
      <c r="P5" s="2"/>
      <c r="Q5" s="9" t="s">
        <v>15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x14ac:dyDescent="0.25">
      <c r="A6" s="9">
        <v>4</v>
      </c>
      <c r="B6" s="10" t="s">
        <v>83</v>
      </c>
      <c r="C6" s="6" t="s">
        <v>80</v>
      </c>
      <c r="D6" s="9"/>
      <c r="E6" s="6"/>
      <c r="F6" s="5"/>
      <c r="G6" s="5"/>
      <c r="H6" s="5"/>
      <c r="I6" s="2" t="str">
        <f>VLOOKUP(B6,'[1]RecepciónPedidos (2)'!$C$2:$I$90,7,FALSE)</f>
        <v>Tarima /granel</v>
      </c>
      <c r="J6" s="2"/>
      <c r="K6" s="2"/>
      <c r="L6" s="2" t="s">
        <v>84</v>
      </c>
      <c r="M6" s="2" t="s">
        <v>78</v>
      </c>
      <c r="N6" s="2" t="s">
        <v>85</v>
      </c>
      <c r="O6" s="2"/>
      <c r="P6" s="2"/>
      <c r="Q6" s="4" t="s">
        <v>15</v>
      </c>
      <c r="R6" s="4"/>
      <c r="S6" s="4"/>
      <c r="T6" s="4"/>
      <c r="U6" s="4" t="s">
        <v>15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 t="s">
        <v>15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4" x14ac:dyDescent="0.25">
      <c r="A7" s="9">
        <v>5</v>
      </c>
      <c r="B7" s="11" t="s">
        <v>86</v>
      </c>
      <c r="C7" s="6" t="s">
        <v>76</v>
      </c>
      <c r="D7" s="9"/>
      <c r="E7" s="6"/>
      <c r="F7" s="35"/>
      <c r="G7" s="35"/>
      <c r="H7" s="35"/>
      <c r="I7" s="2"/>
      <c r="J7" s="9"/>
      <c r="K7" s="9"/>
      <c r="L7" s="6"/>
      <c r="M7" s="6"/>
      <c r="N7" s="6"/>
      <c r="O7" s="6"/>
      <c r="P7" s="6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x14ac:dyDescent="0.25">
      <c r="A8" s="9">
        <v>6</v>
      </c>
      <c r="B8" s="10" t="s">
        <v>87</v>
      </c>
      <c r="C8" s="6" t="s">
        <v>80</v>
      </c>
      <c r="D8" s="9" t="s">
        <v>72</v>
      </c>
      <c r="E8" s="6"/>
      <c r="F8" s="35"/>
      <c r="G8" s="35"/>
      <c r="H8" s="35"/>
      <c r="I8" s="2">
        <f>VLOOKUP(B8,'[1]RecepciónPedidos (2)'!$C$2:$I$90,7,FALSE)</f>
        <v>0</v>
      </c>
      <c r="J8" s="2" t="s">
        <v>88</v>
      </c>
      <c r="K8" s="2"/>
      <c r="L8" s="2"/>
      <c r="M8" s="2"/>
      <c r="N8" s="2"/>
      <c r="O8" s="2"/>
      <c r="P8" s="2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x14ac:dyDescent="0.25">
      <c r="A9" s="9">
        <v>7</v>
      </c>
      <c r="B9" s="10" t="s">
        <v>36</v>
      </c>
      <c r="C9" s="6" t="s">
        <v>80</v>
      </c>
      <c r="D9" s="9"/>
      <c r="E9" s="6"/>
      <c r="F9" s="2"/>
      <c r="G9" s="2"/>
      <c r="H9" s="5"/>
      <c r="I9" s="2" t="str">
        <f>VLOOKUP(B9,'[1]RecepciónPedidos (2)'!$C$2:$I$90,7,FALSE)</f>
        <v>Tarima /granel</v>
      </c>
      <c r="J9" s="2" t="s">
        <v>88</v>
      </c>
      <c r="K9" s="2"/>
      <c r="L9" s="2">
        <v>1.5</v>
      </c>
      <c r="M9" s="2" t="s">
        <v>78</v>
      </c>
      <c r="N9" s="2" t="s">
        <v>85</v>
      </c>
      <c r="O9" s="2"/>
      <c r="P9" s="2"/>
      <c r="Q9" s="2" t="s">
        <v>15</v>
      </c>
      <c r="R9" s="4"/>
      <c r="S9" s="4"/>
      <c r="T9" s="4"/>
      <c r="U9" s="4"/>
      <c r="V9" s="4" t="s">
        <v>15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4" x14ac:dyDescent="0.25">
      <c r="A10" s="9">
        <v>8</v>
      </c>
      <c r="B10" s="12" t="s">
        <v>22</v>
      </c>
      <c r="C10" s="6" t="s">
        <v>76</v>
      </c>
      <c r="D10" s="9" t="s">
        <v>72</v>
      </c>
      <c r="E10" s="6"/>
      <c r="F10" s="2" t="s">
        <v>89</v>
      </c>
      <c r="G10" s="2" t="s">
        <v>90</v>
      </c>
      <c r="H10" s="5" t="s">
        <v>58</v>
      </c>
      <c r="I10" s="2" t="str">
        <f>VLOOKUP(B10,'[1]RecepciónPedidos (2)'!$C$2:$I$90,7,FALSE)</f>
        <v>Chep</v>
      </c>
      <c r="J10" s="2" t="s">
        <v>77</v>
      </c>
      <c r="K10" s="2" t="s">
        <v>88</v>
      </c>
      <c r="L10" s="2" t="s">
        <v>91</v>
      </c>
      <c r="M10" s="2" t="s">
        <v>78</v>
      </c>
      <c r="N10" s="2" t="s">
        <v>85</v>
      </c>
      <c r="O10" s="2">
        <v>1.6</v>
      </c>
      <c r="P10" s="2"/>
      <c r="Q10" s="2" t="s">
        <v>15</v>
      </c>
      <c r="R10" s="4"/>
      <c r="S10" s="3"/>
      <c r="T10" s="5" t="s">
        <v>15</v>
      </c>
      <c r="U10" s="4"/>
      <c r="V10" s="4"/>
      <c r="W10" s="4"/>
      <c r="X10" s="4"/>
      <c r="Y10" s="4"/>
      <c r="Z10" s="4"/>
      <c r="AA10" s="4"/>
      <c r="AB10" s="4"/>
      <c r="AC10" s="4" t="s">
        <v>15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 t="s">
        <v>15</v>
      </c>
      <c r="AS10" s="4" t="s">
        <v>58</v>
      </c>
      <c r="AT10" s="4"/>
      <c r="AU10" s="4"/>
      <c r="AV10" s="4" t="s">
        <v>62</v>
      </c>
      <c r="AW10" s="4"/>
      <c r="AX10" s="4"/>
      <c r="AY10" s="4"/>
      <c r="AZ10" s="4"/>
      <c r="BA10" s="4"/>
    </row>
    <row r="11" spans="1:54" x14ac:dyDescent="0.25">
      <c r="A11" s="9">
        <v>9</v>
      </c>
      <c r="B11" s="10" t="s">
        <v>92</v>
      </c>
      <c r="C11" s="6"/>
      <c r="D11" s="9"/>
      <c r="E11" s="6"/>
      <c r="F11" s="35"/>
      <c r="G11" s="35"/>
      <c r="H11" s="35"/>
      <c r="I11" s="2">
        <f>VLOOKUP(B11,'[1]RecepciónPedidos (2)'!$C$2:$I$90,7,FALSE)</f>
        <v>0</v>
      </c>
      <c r="J11" s="2"/>
      <c r="K11" s="2"/>
      <c r="L11" s="2"/>
      <c r="M11" s="2"/>
      <c r="N11" s="2"/>
      <c r="O11" s="2"/>
      <c r="P11" s="2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x14ac:dyDescent="0.25">
      <c r="A12" s="9">
        <v>10</v>
      </c>
      <c r="B12" s="13" t="s">
        <v>93</v>
      </c>
      <c r="C12" s="6"/>
      <c r="D12" s="9"/>
      <c r="E12" s="6"/>
      <c r="F12" s="35"/>
      <c r="G12" s="35"/>
      <c r="H12" s="35"/>
      <c r="I12" s="2" t="e">
        <f>VLOOKUP(B12,'[1]RecepciónPedidos (2)'!$C$2:$I$90,7,FALSE)</f>
        <v>#N/A</v>
      </c>
      <c r="J12" s="2"/>
      <c r="K12" s="2"/>
      <c r="L12" s="2"/>
      <c r="M12" s="2"/>
      <c r="N12" s="2"/>
      <c r="O12" s="2"/>
      <c r="P12" s="2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x14ac:dyDescent="0.25">
      <c r="A13" s="9">
        <v>11</v>
      </c>
      <c r="B13" s="10" t="s">
        <v>94</v>
      </c>
      <c r="C13" s="6" t="s">
        <v>95</v>
      </c>
      <c r="D13" s="9" t="s">
        <v>72</v>
      </c>
      <c r="E13" s="6" t="s">
        <v>96</v>
      </c>
      <c r="F13" s="5"/>
      <c r="G13" s="5"/>
      <c r="H13" s="5"/>
      <c r="I13" s="2" t="str">
        <f>VLOOKUP(B13,'[1]RecepciónPedidos (2)'!$C$2:$I$90,7,FALSE)</f>
        <v>Tarima /granel</v>
      </c>
      <c r="J13" s="2"/>
      <c r="K13" s="2"/>
      <c r="L13" s="2" t="s">
        <v>84</v>
      </c>
      <c r="M13" s="2" t="s">
        <v>78</v>
      </c>
      <c r="N13" s="2" t="s">
        <v>85</v>
      </c>
      <c r="O13" s="2"/>
      <c r="P13" s="2" t="s">
        <v>96</v>
      </c>
      <c r="Q13" s="4" t="s">
        <v>15</v>
      </c>
      <c r="R13" s="4"/>
      <c r="S13" s="4"/>
      <c r="T13" s="4"/>
      <c r="U13" s="4"/>
      <c r="V13" s="4" t="s">
        <v>15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 t="s">
        <v>15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4" x14ac:dyDescent="0.25">
      <c r="A14" s="9">
        <v>12</v>
      </c>
      <c r="B14" s="10" t="s">
        <v>30</v>
      </c>
      <c r="C14" s="6" t="s">
        <v>76</v>
      </c>
      <c r="D14" s="9" t="s">
        <v>72</v>
      </c>
      <c r="E14" s="6"/>
      <c r="F14" s="2"/>
      <c r="G14" s="2"/>
      <c r="H14" s="5"/>
      <c r="I14" s="2" t="str">
        <f>VLOOKUP(B14,'[1]RecepciónPedidos (2)'!$C$2:$I$90,7,FALSE)</f>
        <v>Tacón</v>
      </c>
      <c r="J14" s="2" t="s">
        <v>88</v>
      </c>
      <c r="K14" s="2"/>
      <c r="L14" s="2" t="s">
        <v>91</v>
      </c>
      <c r="M14" s="2" t="s">
        <v>78</v>
      </c>
      <c r="N14" s="2" t="s">
        <v>85</v>
      </c>
      <c r="O14" s="2">
        <v>1.6</v>
      </c>
      <c r="P14" s="2"/>
      <c r="Q14" s="2" t="s">
        <v>15</v>
      </c>
      <c r="R14" s="4"/>
      <c r="S14" s="4"/>
      <c r="T14" s="4"/>
      <c r="U14" s="4"/>
      <c r="V14" s="4" t="s">
        <v>15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 t="s">
        <v>15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4" x14ac:dyDescent="0.25">
      <c r="A15" s="9">
        <v>13</v>
      </c>
      <c r="B15" s="10" t="s">
        <v>97</v>
      </c>
      <c r="C15" s="6"/>
      <c r="D15" s="9"/>
      <c r="E15" s="6"/>
      <c r="F15" s="35"/>
      <c r="G15" s="35"/>
      <c r="H15" s="35"/>
      <c r="I15" s="2">
        <f>VLOOKUP(B15,'[1]RecepciónPedidos (2)'!$C$2:$I$90,7,FALSE)</f>
        <v>0</v>
      </c>
      <c r="J15" s="2"/>
      <c r="K15" s="2"/>
      <c r="L15" s="2"/>
      <c r="M15" s="2"/>
      <c r="N15" s="2"/>
      <c r="O15" s="2"/>
      <c r="P15" s="2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4" x14ac:dyDescent="0.25">
      <c r="A16" s="9">
        <v>14</v>
      </c>
      <c r="B16" s="10" t="s">
        <v>37</v>
      </c>
      <c r="C16" s="6" t="s">
        <v>76</v>
      </c>
      <c r="D16" s="9" t="s">
        <v>72</v>
      </c>
      <c r="E16" s="6" t="s">
        <v>96</v>
      </c>
      <c r="F16" s="2"/>
      <c r="G16" s="2"/>
      <c r="H16" s="5"/>
      <c r="I16" s="2" t="str">
        <f>VLOOKUP(B16,'[1]RecepciónPedidos (2)'!$C$2:$I$90,7,FALSE)</f>
        <v>Tacón</v>
      </c>
      <c r="J16" s="2"/>
      <c r="K16" s="2"/>
      <c r="L16" s="2">
        <v>3.5</v>
      </c>
      <c r="M16" s="2" t="s">
        <v>78</v>
      </c>
      <c r="N16" s="2" t="s">
        <v>85</v>
      </c>
      <c r="O16" s="2">
        <v>1.7</v>
      </c>
      <c r="P16" s="2" t="s">
        <v>96</v>
      </c>
      <c r="Q16" s="2" t="s">
        <v>15</v>
      </c>
      <c r="R16" s="4"/>
      <c r="S16" s="4"/>
      <c r="T16" s="4"/>
      <c r="U16" s="4"/>
      <c r="V16" s="4" t="s">
        <v>15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x14ac:dyDescent="0.25">
      <c r="A17" s="9">
        <v>15</v>
      </c>
      <c r="B17" s="10" t="s">
        <v>98</v>
      </c>
      <c r="C17" s="6"/>
      <c r="D17" s="9"/>
      <c r="E17" s="6"/>
      <c r="F17" s="35"/>
      <c r="G17" s="35"/>
      <c r="H17" s="35"/>
      <c r="I17" s="2" t="e">
        <f>VLOOKUP(B17,'[1]RecepciónPedidos (2)'!$C$2:$I$90,7,FALSE)</f>
        <v>#N/A</v>
      </c>
      <c r="J17" s="2"/>
      <c r="K17" s="2"/>
      <c r="L17" s="2"/>
      <c r="M17" s="2"/>
      <c r="N17" s="2"/>
      <c r="O17" s="2"/>
      <c r="P17" s="2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x14ac:dyDescent="0.25">
      <c r="A18" s="9">
        <v>16</v>
      </c>
      <c r="B18" s="14" t="s">
        <v>99</v>
      </c>
      <c r="C18" s="6" t="s">
        <v>76</v>
      </c>
      <c r="D18" s="9" t="s">
        <v>72</v>
      </c>
      <c r="E18" s="6"/>
      <c r="F18" s="2"/>
      <c r="G18" s="2"/>
      <c r="H18" s="5"/>
      <c r="I18" s="2" t="str">
        <f>VLOOKUP(B18,'[1]RecepciónPedidos (2)'!$C$2:$I$90,7,FALSE)</f>
        <v>Tarima</v>
      </c>
      <c r="J18" s="2"/>
      <c r="K18" s="2"/>
      <c r="L18" s="2" t="s">
        <v>91</v>
      </c>
      <c r="M18" s="2" t="s">
        <v>78</v>
      </c>
      <c r="N18" s="2" t="s">
        <v>85</v>
      </c>
      <c r="O18" s="2">
        <v>1.6</v>
      </c>
      <c r="P18" s="2"/>
      <c r="Q18" s="2" t="s">
        <v>15</v>
      </c>
      <c r="R18" s="4"/>
      <c r="S18" s="3"/>
      <c r="T18" s="4"/>
      <c r="U18" s="4"/>
      <c r="V18" s="4" t="s">
        <v>15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 t="s">
        <v>58</v>
      </c>
      <c r="AX18" s="4"/>
      <c r="AY18" s="4"/>
      <c r="AZ18" s="4"/>
      <c r="BA18" s="4"/>
    </row>
    <row r="19" spans="1:53" x14ac:dyDescent="0.25">
      <c r="A19" s="9">
        <v>17</v>
      </c>
      <c r="B19" s="10" t="s">
        <v>100</v>
      </c>
      <c r="C19" s="6" t="s">
        <v>80</v>
      </c>
      <c r="D19" s="9"/>
      <c r="E19" s="6"/>
      <c r="F19" s="35"/>
      <c r="G19" s="35"/>
      <c r="H19" s="35"/>
      <c r="I19" s="2">
        <f>VLOOKUP(B19,'[1]RecepciónPedidos (2)'!$C$2:$I$90,7,FALSE)</f>
        <v>0</v>
      </c>
      <c r="J19" s="2"/>
      <c r="K19" s="2"/>
      <c r="L19" s="2"/>
      <c r="M19" s="2" t="s">
        <v>78</v>
      </c>
      <c r="N19" s="2" t="s">
        <v>85</v>
      </c>
      <c r="O19" s="2">
        <v>1.6</v>
      </c>
      <c r="P19" s="2"/>
      <c r="Q19" s="9" t="s">
        <v>15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3" x14ac:dyDescent="0.25">
      <c r="A20" s="9">
        <v>18</v>
      </c>
      <c r="B20" s="15" t="s">
        <v>101</v>
      </c>
      <c r="C20" s="6" t="s">
        <v>76</v>
      </c>
      <c r="D20" s="9"/>
      <c r="E20" s="6"/>
      <c r="F20" s="35" t="s">
        <v>102</v>
      </c>
      <c r="G20" s="5"/>
      <c r="H20" s="5"/>
      <c r="I20" s="2" t="e">
        <f>VLOOKUP(B20,'[1]RecepciónPedidos (2)'!$C$2:$I$90,7,FALSE)</f>
        <v>#N/A</v>
      </c>
      <c r="J20" s="2"/>
      <c r="K20" s="2"/>
      <c r="L20" s="2" t="s">
        <v>91</v>
      </c>
      <c r="M20" s="2" t="s">
        <v>78</v>
      </c>
      <c r="N20" s="2" t="s">
        <v>85</v>
      </c>
      <c r="O20" s="2">
        <v>1.6</v>
      </c>
      <c r="P20" s="2"/>
      <c r="Q20" s="4" t="s">
        <v>15</v>
      </c>
      <c r="R20" s="4"/>
      <c r="S20" s="4"/>
      <c r="T20" s="4"/>
      <c r="U20" s="4"/>
      <c r="V20" s="4" t="s">
        <v>15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x14ac:dyDescent="0.25">
      <c r="A21" s="9">
        <v>19</v>
      </c>
      <c r="B21" s="11" t="s">
        <v>103</v>
      </c>
      <c r="C21" s="6"/>
      <c r="D21" s="9"/>
      <c r="E21" s="6"/>
      <c r="F21" s="35"/>
      <c r="G21" s="35"/>
      <c r="H21" s="35"/>
      <c r="I21" s="2"/>
      <c r="J21" s="9"/>
      <c r="K21" s="9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x14ac:dyDescent="0.25">
      <c r="A22" s="9">
        <v>20</v>
      </c>
      <c r="B22" s="10" t="s">
        <v>104</v>
      </c>
      <c r="C22" s="6" t="s">
        <v>80</v>
      </c>
      <c r="D22" s="9"/>
      <c r="E22" s="6"/>
      <c r="F22" s="35"/>
      <c r="G22" s="35"/>
      <c r="H22" s="35"/>
      <c r="I22" s="2">
        <f>VLOOKUP(B22,'[1]RecepciónPedidos (2)'!$C$2:$I$90,7,FALSE)</f>
        <v>0</v>
      </c>
      <c r="J22" s="2"/>
      <c r="K22" s="2"/>
      <c r="L22" s="2">
        <v>1.5</v>
      </c>
      <c r="M22" s="2" t="s">
        <v>78</v>
      </c>
      <c r="N22" s="2"/>
      <c r="O22" s="2"/>
      <c r="P22" s="2"/>
      <c r="Q22" s="9" t="s">
        <v>15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</row>
    <row r="23" spans="1:53" x14ac:dyDescent="0.25">
      <c r="A23" s="9">
        <v>21</v>
      </c>
      <c r="B23" s="10" t="s">
        <v>105</v>
      </c>
      <c r="C23" s="6" t="s">
        <v>80</v>
      </c>
      <c r="D23" s="9"/>
      <c r="E23" s="6"/>
      <c r="F23" s="35"/>
      <c r="G23" s="35"/>
      <c r="H23" s="35"/>
      <c r="I23" s="2">
        <f>VLOOKUP(B23,'[1]RecepciónPedidos (2)'!$C$2:$I$90,7,FALSE)</f>
        <v>0</v>
      </c>
      <c r="J23" s="2"/>
      <c r="K23" s="2"/>
      <c r="L23" s="2"/>
      <c r="M23" s="2" t="s">
        <v>78</v>
      </c>
      <c r="N23" s="2"/>
      <c r="O23" s="2">
        <v>1.5</v>
      </c>
      <c r="P23" s="2"/>
      <c r="Q23" s="9" t="s">
        <v>15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</row>
    <row r="24" spans="1:53" x14ac:dyDescent="0.25">
      <c r="A24" s="9">
        <v>22</v>
      </c>
      <c r="B24" s="6" t="s">
        <v>106</v>
      </c>
      <c r="C24" s="6" t="s">
        <v>80</v>
      </c>
      <c r="D24" s="9"/>
      <c r="E24" s="6"/>
      <c r="F24" s="35"/>
      <c r="G24" s="35"/>
      <c r="H24" s="35"/>
      <c r="I24" s="2">
        <f>VLOOKUP(B24,'[1]RecepciónPedidos (2)'!$C$2:$I$90,7,FALSE)</f>
        <v>0</v>
      </c>
      <c r="J24" s="2" t="e">
        <v>#N/A</v>
      </c>
      <c r="K24" s="2"/>
      <c r="L24" s="2">
        <v>1.5</v>
      </c>
      <c r="M24" s="2" t="s">
        <v>78</v>
      </c>
      <c r="N24" s="2"/>
      <c r="O24" s="2"/>
      <c r="P24" s="2"/>
      <c r="Q24" s="9" t="s"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</row>
    <row r="25" spans="1:53" x14ac:dyDescent="0.25">
      <c r="A25" s="9">
        <v>23</v>
      </c>
      <c r="B25" s="14" t="s">
        <v>107</v>
      </c>
      <c r="C25" s="6" t="s">
        <v>108</v>
      </c>
      <c r="D25" s="9"/>
      <c r="E25" s="6"/>
      <c r="F25" s="35"/>
      <c r="G25" s="35"/>
      <c r="H25" s="35"/>
      <c r="I25" s="2"/>
      <c r="J25" s="9"/>
      <c r="K25" s="9"/>
      <c r="L25" s="6"/>
      <c r="M25" s="6"/>
      <c r="N25" s="6"/>
      <c r="O25" s="6"/>
      <c r="P25" s="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</row>
    <row r="26" spans="1:53" x14ac:dyDescent="0.25">
      <c r="A26" s="9">
        <v>24</v>
      </c>
      <c r="B26" s="10" t="s">
        <v>109</v>
      </c>
      <c r="C26" s="6" t="s">
        <v>80</v>
      </c>
      <c r="D26" s="9" t="s">
        <v>72</v>
      </c>
      <c r="E26" s="6"/>
      <c r="F26" s="35"/>
      <c r="G26" s="35"/>
      <c r="H26" s="35"/>
      <c r="I26" s="2" t="str">
        <f>VLOOKUP(B26,'[1]RecepciónPedidos (2)'!$C$2:$I$90,7,FALSE)</f>
        <v xml:space="preserve"> Granel</v>
      </c>
      <c r="J26" s="2"/>
      <c r="K26" s="2"/>
      <c r="L26" s="2">
        <v>1.5</v>
      </c>
      <c r="M26" s="2" t="s">
        <v>78</v>
      </c>
      <c r="N26" s="2"/>
      <c r="O26" s="2"/>
      <c r="P26" s="2"/>
      <c r="Q26" s="9" t="s">
        <v>15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spans="1:53" x14ac:dyDescent="0.25">
      <c r="A27" s="9">
        <v>25</v>
      </c>
      <c r="B27" s="10" t="s">
        <v>110</v>
      </c>
      <c r="C27" s="6" t="s">
        <v>80</v>
      </c>
      <c r="D27" s="9"/>
      <c r="E27" s="6"/>
      <c r="F27" s="35"/>
      <c r="G27" s="35"/>
      <c r="H27" s="35"/>
      <c r="I27" s="2">
        <f>VLOOKUP(B27,'[1]RecepciónPedidos (2)'!$C$2:$I$90,7,FALSE)</f>
        <v>0</v>
      </c>
      <c r="J27" s="2"/>
      <c r="K27" s="2"/>
      <c r="L27" s="2">
        <v>1.5</v>
      </c>
      <c r="M27" s="2" t="s">
        <v>78</v>
      </c>
      <c r="N27" s="2"/>
      <c r="O27" s="2"/>
      <c r="P27" s="2"/>
      <c r="Q27" s="9" t="s">
        <v>15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1:53" x14ac:dyDescent="0.25">
      <c r="A28" s="9">
        <v>26</v>
      </c>
      <c r="B28" s="10" t="s">
        <v>111</v>
      </c>
      <c r="C28" s="6"/>
      <c r="D28" s="9"/>
      <c r="E28" s="6"/>
      <c r="F28" s="35"/>
      <c r="G28" s="35"/>
      <c r="H28" s="35"/>
      <c r="I28" s="2">
        <f>VLOOKUP(B28,'[1]RecepciónPedidos (2)'!$C$2:$I$90,7,FALSE)</f>
        <v>0</v>
      </c>
      <c r="J28" s="2"/>
      <c r="K28" s="2"/>
      <c r="L28" s="2"/>
      <c r="M28" s="2"/>
      <c r="N28" s="2"/>
      <c r="O28" s="2"/>
      <c r="P28" s="2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</row>
    <row r="29" spans="1:53" x14ac:dyDescent="0.25">
      <c r="A29" s="9">
        <v>27</v>
      </c>
      <c r="B29" s="14" t="s">
        <v>112</v>
      </c>
      <c r="C29" s="6" t="s">
        <v>108</v>
      </c>
      <c r="D29" s="9"/>
      <c r="E29" s="6"/>
      <c r="F29" s="35"/>
      <c r="G29" s="35"/>
      <c r="H29" s="35"/>
      <c r="I29" s="2"/>
      <c r="J29" s="9"/>
      <c r="K29" s="9"/>
      <c r="L29" s="6"/>
      <c r="M29" s="6"/>
      <c r="N29" s="6"/>
      <c r="O29" s="6"/>
      <c r="P29" s="6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1:53" x14ac:dyDescent="0.25">
      <c r="A30" s="9">
        <v>28</v>
      </c>
      <c r="B30" s="14" t="s">
        <v>113</v>
      </c>
      <c r="C30" s="6" t="s">
        <v>76</v>
      </c>
      <c r="D30" s="9"/>
      <c r="E30" s="6"/>
      <c r="F30" s="35"/>
      <c r="G30" s="35"/>
      <c r="H30" s="35"/>
      <c r="I30" s="2"/>
      <c r="J30" s="9"/>
      <c r="K30" s="9"/>
      <c r="L30" s="6"/>
      <c r="M30" s="6"/>
      <c r="N30" s="6"/>
      <c r="O30" s="6"/>
      <c r="P30" s="6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</row>
    <row r="31" spans="1:53" x14ac:dyDescent="0.25">
      <c r="A31" s="9">
        <v>29</v>
      </c>
      <c r="B31" s="12" t="s">
        <v>18</v>
      </c>
      <c r="C31" s="6" t="s">
        <v>76</v>
      </c>
      <c r="D31" s="9" t="s">
        <v>72</v>
      </c>
      <c r="E31" s="6"/>
      <c r="F31" s="2"/>
      <c r="G31" s="2" t="s">
        <v>90</v>
      </c>
      <c r="H31" s="5"/>
      <c r="I31" s="2" t="str">
        <f>VLOOKUP(B31,'[1]RecepciónPedidos (2)'!$C$2:$I$90,7,FALSE)</f>
        <v xml:space="preserve"> Granel</v>
      </c>
      <c r="J31" s="2" t="s">
        <v>114</v>
      </c>
      <c r="K31" s="2"/>
      <c r="L31" s="2"/>
      <c r="M31" s="2" t="s">
        <v>78</v>
      </c>
      <c r="N31" s="2"/>
      <c r="O31" s="2"/>
      <c r="P31" s="2"/>
      <c r="Q31" s="2" t="s">
        <v>15</v>
      </c>
      <c r="R31" s="4"/>
      <c r="S31" s="3"/>
      <c r="T31" s="5" t="s">
        <v>15</v>
      </c>
      <c r="U31" s="4" t="s">
        <v>15</v>
      </c>
      <c r="V31" s="4"/>
      <c r="W31" s="4"/>
      <c r="X31" s="4"/>
      <c r="Y31" s="4" t="s">
        <v>15</v>
      </c>
      <c r="Z31" s="4" t="s">
        <v>15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 t="s">
        <v>58</v>
      </c>
      <c r="AU31" s="4"/>
      <c r="AV31" s="4"/>
      <c r="AW31" s="4"/>
      <c r="AX31" s="4"/>
      <c r="AY31" s="4"/>
      <c r="AZ31" s="4"/>
      <c r="BA31" s="4"/>
    </row>
    <row r="32" spans="1:53" x14ac:dyDescent="0.25">
      <c r="A32" s="9">
        <v>30</v>
      </c>
      <c r="B32" s="10" t="s">
        <v>115</v>
      </c>
      <c r="C32" s="6" t="s">
        <v>76</v>
      </c>
      <c r="D32" s="9" t="s">
        <v>72</v>
      </c>
      <c r="E32" s="6"/>
      <c r="F32" s="2"/>
      <c r="G32" s="2"/>
      <c r="H32" s="5"/>
      <c r="I32" s="2" t="str">
        <f>VLOOKUP(B32,'[1]RecepciónPedidos (2)'!$C$2:$I$90,7,FALSE)</f>
        <v>Estándar</v>
      </c>
      <c r="J32" s="2"/>
      <c r="K32" s="2"/>
      <c r="L32" s="2" t="s">
        <v>91</v>
      </c>
      <c r="M32" s="2" t="s">
        <v>78</v>
      </c>
      <c r="N32" s="2"/>
      <c r="O32" s="2">
        <v>1.6</v>
      </c>
      <c r="P32" s="2"/>
      <c r="Q32" s="2" t="s">
        <v>15</v>
      </c>
      <c r="R32" s="4"/>
      <c r="S32" s="4"/>
      <c r="T32" s="4"/>
      <c r="U32" s="4"/>
      <c r="V32" s="4" t="s">
        <v>15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 t="s">
        <v>15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x14ac:dyDescent="0.25">
      <c r="A33" s="9">
        <v>31</v>
      </c>
      <c r="B33" s="10" t="s">
        <v>116</v>
      </c>
      <c r="C33" s="6" t="s">
        <v>76</v>
      </c>
      <c r="D33" s="9" t="s">
        <v>72</v>
      </c>
      <c r="E33" s="6"/>
      <c r="F33" s="35"/>
      <c r="G33" s="35"/>
      <c r="H33" s="35"/>
      <c r="I33" s="2" t="str">
        <f>VLOOKUP(B33,'[1]RecepciónPedidos (2)'!$C$2:$I$90,7,FALSE)</f>
        <v>Tarima</v>
      </c>
      <c r="J33" s="2"/>
      <c r="K33" s="2"/>
      <c r="L33" s="2" t="s">
        <v>91</v>
      </c>
      <c r="M33" s="2" t="s">
        <v>78</v>
      </c>
      <c r="N33" s="2" t="s">
        <v>85</v>
      </c>
      <c r="O33" s="2">
        <v>1.6</v>
      </c>
      <c r="P33" s="2"/>
      <c r="Q33" s="9" t="s">
        <v>15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:53" x14ac:dyDescent="0.25">
      <c r="A34" s="9">
        <v>32</v>
      </c>
      <c r="B34" s="16" t="s">
        <v>117</v>
      </c>
      <c r="C34" s="6" t="s">
        <v>108</v>
      </c>
      <c r="D34" s="9"/>
      <c r="E34" s="6"/>
      <c r="F34" s="5"/>
      <c r="G34" s="5"/>
      <c r="H34" s="5"/>
      <c r="I34" s="2">
        <f>VLOOKUP(B34,'[1]RecepciónPedidos (2)'!$C$2:$I$90,7,FALSE)</f>
        <v>0</v>
      </c>
      <c r="J34" s="2"/>
      <c r="K34" s="2"/>
      <c r="L34" s="2"/>
      <c r="M34" s="2"/>
      <c r="N34" s="2"/>
      <c r="O34" s="2"/>
      <c r="P34" s="2"/>
      <c r="Q34" s="4"/>
      <c r="R34" s="4"/>
      <c r="S34" s="4"/>
      <c r="T34" s="4"/>
      <c r="U34" s="4" t="s">
        <v>15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x14ac:dyDescent="0.25">
      <c r="A35" s="9">
        <v>33</v>
      </c>
      <c r="B35" s="10" t="s">
        <v>118</v>
      </c>
      <c r="C35" s="6" t="s">
        <v>108</v>
      </c>
      <c r="D35" s="9"/>
      <c r="E35" s="6"/>
      <c r="F35" s="5"/>
      <c r="G35" s="5"/>
      <c r="H35" s="5"/>
      <c r="I35" s="2">
        <f>VLOOKUP(B35,'[1]RecepciónPedidos (2)'!$C$2:$I$90,7,FALSE)</f>
        <v>0</v>
      </c>
      <c r="J35" s="2"/>
      <c r="K35" s="2"/>
      <c r="L35" s="2"/>
      <c r="M35" s="2"/>
      <c r="N35" s="2"/>
      <c r="O35" s="2"/>
      <c r="P35" s="2"/>
      <c r="Q35" s="4"/>
      <c r="R35" s="4"/>
      <c r="S35" s="4"/>
      <c r="T35" s="4"/>
      <c r="U35" s="4" t="s">
        <v>15</v>
      </c>
      <c r="V35" s="4"/>
      <c r="W35" s="4"/>
      <c r="X35" s="4"/>
      <c r="Y35" s="4" t="s">
        <v>15</v>
      </c>
      <c r="Z35" s="4"/>
      <c r="AA35" s="4" t="s">
        <v>15</v>
      </c>
      <c r="AB35" s="4" t="s">
        <v>15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x14ac:dyDescent="0.25">
      <c r="A36" s="9">
        <v>34</v>
      </c>
      <c r="B36" s="10" t="s">
        <v>119</v>
      </c>
      <c r="C36" s="6" t="s">
        <v>80</v>
      </c>
      <c r="D36" s="9"/>
      <c r="E36" s="6"/>
      <c r="F36" s="35"/>
      <c r="G36" s="35"/>
      <c r="H36" s="35"/>
      <c r="I36" s="2">
        <f>VLOOKUP(B36,'[1]RecepciónPedidos (2)'!$C$2:$I$90,7,FALSE)</f>
        <v>0</v>
      </c>
      <c r="J36" s="2"/>
      <c r="K36" s="2"/>
      <c r="L36" s="2">
        <v>1.5</v>
      </c>
      <c r="M36" s="2" t="s">
        <v>78</v>
      </c>
      <c r="N36" s="2"/>
      <c r="O36" s="2"/>
      <c r="P36" s="2"/>
      <c r="Q36" s="9" t="s">
        <v>15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</row>
    <row r="37" spans="1:53" x14ac:dyDescent="0.25">
      <c r="A37" s="9">
        <v>35</v>
      </c>
      <c r="B37" s="10" t="s">
        <v>120</v>
      </c>
      <c r="C37" s="6"/>
      <c r="D37" s="9"/>
      <c r="E37" s="6"/>
      <c r="F37" s="35"/>
      <c r="G37" s="35"/>
      <c r="H37" s="35"/>
      <c r="I37" s="2" t="e">
        <f>VLOOKUP(B37,'[1]RecepciónPedidos (2)'!$C$2:$I$90,7,FALSE)</f>
        <v>#N/A</v>
      </c>
      <c r="J37" s="2"/>
      <c r="K37" s="2"/>
      <c r="L37" s="6"/>
      <c r="M37" s="2"/>
      <c r="N37" s="2"/>
      <c r="O37" s="2"/>
      <c r="P37" s="2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x14ac:dyDescent="0.25">
      <c r="A38" s="9">
        <v>36</v>
      </c>
      <c r="B38" s="12" t="s">
        <v>121</v>
      </c>
      <c r="C38" s="6" t="s">
        <v>108</v>
      </c>
      <c r="D38" s="9"/>
      <c r="E38" s="6"/>
      <c r="F38" s="2" t="s">
        <v>122</v>
      </c>
      <c r="G38" s="2" t="s">
        <v>123</v>
      </c>
      <c r="H38" s="5"/>
      <c r="I38" s="2">
        <f>VLOOKUP(B38,'[1]RecepciónPedidos (2)'!$C$2:$I$90,7,FALSE)</f>
        <v>0</v>
      </c>
      <c r="J38" s="2" t="s">
        <v>114</v>
      </c>
      <c r="K38" s="2"/>
      <c r="L38" s="2"/>
      <c r="M38" s="2" t="s">
        <v>78</v>
      </c>
      <c r="N38" s="2"/>
      <c r="O38" s="2"/>
      <c r="P38" s="2"/>
      <c r="Q38" s="2" t="s">
        <v>15</v>
      </c>
      <c r="R38" s="4"/>
      <c r="S38" s="3"/>
      <c r="T38" s="5" t="s">
        <v>15</v>
      </c>
      <c r="U38" s="4" t="s">
        <v>15</v>
      </c>
      <c r="V38" s="4"/>
      <c r="W38" s="4"/>
      <c r="X38" s="4"/>
      <c r="Y38" s="4"/>
      <c r="Z38" s="4" t="s">
        <v>15</v>
      </c>
      <c r="AA38" s="4" t="s">
        <v>15</v>
      </c>
      <c r="AB38" s="4" t="s">
        <v>15</v>
      </c>
      <c r="AC38" s="4"/>
      <c r="AD38" s="4" t="s">
        <v>15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 t="s">
        <v>65</v>
      </c>
      <c r="AW38" s="4"/>
      <c r="AX38" s="4"/>
      <c r="AY38" s="4"/>
      <c r="AZ38" s="4"/>
      <c r="BA38" s="4"/>
    </row>
    <row r="39" spans="1:53" x14ac:dyDescent="0.25">
      <c r="A39" s="9">
        <v>37</v>
      </c>
      <c r="B39" s="10" t="s">
        <v>31</v>
      </c>
      <c r="C39" s="6" t="s">
        <v>76</v>
      </c>
      <c r="D39" s="9" t="s">
        <v>72</v>
      </c>
      <c r="E39" s="6"/>
      <c r="F39" s="2"/>
      <c r="G39" s="2"/>
      <c r="H39" s="5"/>
      <c r="I39" s="2" t="str">
        <f>VLOOKUP(B39,'[1]RecepciónPedidos (2)'!$C$2:$I$90,7,FALSE)</f>
        <v>Chep</v>
      </c>
      <c r="J39" s="2"/>
      <c r="K39" s="2"/>
      <c r="L39" s="2" t="s">
        <v>124</v>
      </c>
      <c r="M39" s="2"/>
      <c r="N39" s="2"/>
      <c r="O39" s="2"/>
      <c r="P39" s="2"/>
      <c r="Q39" s="2" t="s">
        <v>15</v>
      </c>
      <c r="R39" s="4"/>
      <c r="S39" s="4"/>
      <c r="T39" s="4"/>
      <c r="U39" s="4"/>
      <c r="V39" s="4" t="s">
        <v>15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x14ac:dyDescent="0.25">
      <c r="A40" s="9">
        <v>38</v>
      </c>
      <c r="B40" s="10" t="s">
        <v>125</v>
      </c>
      <c r="C40" s="6" t="s">
        <v>108</v>
      </c>
      <c r="D40" s="9"/>
      <c r="E40" s="6"/>
      <c r="F40" s="35"/>
      <c r="G40" s="35"/>
      <c r="H40" s="35"/>
      <c r="I40" s="2">
        <f>VLOOKUP(B40,'[1]RecepciónPedidos (2)'!$C$2:$I$90,7,FALSE)</f>
        <v>0</v>
      </c>
      <c r="J40" s="2"/>
      <c r="K40" s="2"/>
      <c r="L40" s="2"/>
      <c r="M40" s="2"/>
      <c r="N40" s="2"/>
      <c r="O40" s="2"/>
      <c r="P40" s="2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x14ac:dyDescent="0.25">
      <c r="A41" s="9">
        <v>39</v>
      </c>
      <c r="B41" s="10" t="s">
        <v>126</v>
      </c>
      <c r="C41" s="6" t="s">
        <v>80</v>
      </c>
      <c r="D41" s="9"/>
      <c r="E41" s="6"/>
      <c r="F41" s="35"/>
      <c r="G41" s="35"/>
      <c r="H41" s="35"/>
      <c r="I41" s="2">
        <f>VLOOKUP(B41,'[1]RecepciónPedidos (2)'!$C$2:$I$90,7,FALSE)</f>
        <v>0</v>
      </c>
      <c r="J41" s="2"/>
      <c r="K41" s="2"/>
      <c r="L41" s="2"/>
      <c r="M41" s="2"/>
      <c r="N41" s="2"/>
      <c r="O41" s="2"/>
      <c r="P41" s="2"/>
      <c r="Q41" s="9" t="s">
        <v>15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spans="1:53" x14ac:dyDescent="0.25">
      <c r="A42" s="9">
        <v>40</v>
      </c>
      <c r="B42" s="10" t="s">
        <v>127</v>
      </c>
      <c r="C42" s="6" t="s">
        <v>80</v>
      </c>
      <c r="D42" s="9"/>
      <c r="E42" s="6"/>
      <c r="F42" s="35"/>
      <c r="G42" s="35"/>
      <c r="H42" s="35"/>
      <c r="I42" s="2" t="str">
        <f>VLOOKUP(B42,'[1]RecepciónPedidos (2)'!$C$2:$I$90,7,FALSE)</f>
        <v xml:space="preserve"> Granel</v>
      </c>
      <c r="J42" s="2"/>
      <c r="K42" s="2"/>
      <c r="L42" s="2">
        <v>1.5</v>
      </c>
      <c r="M42" s="2" t="s">
        <v>78</v>
      </c>
      <c r="N42" s="2"/>
      <c r="O42" s="2"/>
      <c r="P42" s="2"/>
      <c r="Q42" s="9" t="s">
        <v>15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</row>
    <row r="43" spans="1:53" x14ac:dyDescent="0.25">
      <c r="A43" s="9">
        <v>41</v>
      </c>
      <c r="B43" s="10" t="s">
        <v>128</v>
      </c>
      <c r="C43" s="6"/>
      <c r="D43" s="9"/>
      <c r="E43" s="6"/>
      <c r="F43" s="35"/>
      <c r="G43" s="35"/>
      <c r="H43" s="35"/>
      <c r="I43" s="2">
        <f>VLOOKUP(B43,'[1]RecepciónPedidos (2)'!$C$2:$I$90,7,FALSE)</f>
        <v>0</v>
      </c>
      <c r="J43" s="2"/>
      <c r="K43" s="2"/>
      <c r="L43" s="2"/>
      <c r="M43" s="2" t="s">
        <v>78</v>
      </c>
      <c r="N43" s="2"/>
      <c r="O43" s="2"/>
      <c r="P43" s="2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spans="1:53" x14ac:dyDescent="0.25">
      <c r="A44" s="9">
        <v>42</v>
      </c>
      <c r="B44" s="11" t="s">
        <v>129</v>
      </c>
      <c r="C44" s="6"/>
      <c r="D44" s="9"/>
      <c r="E44" s="6"/>
      <c r="F44" s="35"/>
      <c r="G44" s="35"/>
      <c r="H44" s="35"/>
      <c r="I44" s="2"/>
      <c r="J44" s="9"/>
      <c r="K44" s="9"/>
      <c r="L44" s="6"/>
      <c r="M44" s="6"/>
      <c r="N44" s="6"/>
      <c r="O44" s="6"/>
      <c r="P44" s="6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</row>
    <row r="45" spans="1:53" x14ac:dyDescent="0.25">
      <c r="A45" s="9">
        <v>43</v>
      </c>
      <c r="B45" s="13" t="s">
        <v>130</v>
      </c>
      <c r="C45" s="6"/>
      <c r="D45" s="9"/>
      <c r="E45" s="6"/>
      <c r="F45" s="35"/>
      <c r="G45" s="35"/>
      <c r="H45" s="35"/>
      <c r="I45" s="2">
        <f>VLOOKUP(B45,'[1]RecepciónPedidos (2)'!$C$2:$I$90,7,FALSE)</f>
        <v>0</v>
      </c>
      <c r="J45" s="2"/>
      <c r="K45" s="2"/>
      <c r="L45" s="2"/>
      <c r="M45" s="2"/>
      <c r="N45" s="2"/>
      <c r="O45" s="2"/>
      <c r="P45" s="2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</row>
    <row r="46" spans="1:53" x14ac:dyDescent="0.25">
      <c r="A46" s="9">
        <v>44</v>
      </c>
      <c r="B46" s="10" t="s">
        <v>131</v>
      </c>
      <c r="C46" s="6" t="s">
        <v>80</v>
      </c>
      <c r="D46" s="9"/>
      <c r="E46" s="6"/>
      <c r="F46" s="35"/>
      <c r="G46" s="35"/>
      <c r="H46" s="35"/>
      <c r="I46" s="2">
        <f>VLOOKUP(B46,'[1]RecepciónPedidos (2)'!$C$2:$I$90,7,FALSE)</f>
        <v>0</v>
      </c>
      <c r="J46" s="2"/>
      <c r="K46" s="2"/>
      <c r="L46" s="2" t="s">
        <v>91</v>
      </c>
      <c r="M46" s="2" t="s">
        <v>78</v>
      </c>
      <c r="N46" s="2" t="s">
        <v>85</v>
      </c>
      <c r="O46" s="2">
        <v>1.6</v>
      </c>
      <c r="P46" s="2"/>
      <c r="Q46" s="9" t="s">
        <v>15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</row>
    <row r="47" spans="1:53" x14ac:dyDescent="0.25">
      <c r="A47" s="9">
        <v>45</v>
      </c>
      <c r="B47" s="12" t="s">
        <v>132</v>
      </c>
      <c r="C47" s="6" t="s">
        <v>76</v>
      </c>
      <c r="D47" s="9" t="s">
        <v>72</v>
      </c>
      <c r="E47" s="6"/>
      <c r="F47" s="2" t="s">
        <v>122</v>
      </c>
      <c r="G47" s="2" t="s">
        <v>90</v>
      </c>
      <c r="H47" s="5"/>
      <c r="I47" s="2" t="str">
        <f>VLOOKUP(B47,'[1]RecepciónPedidos (2)'!$C$2:$I$90,7,FALSE)</f>
        <v>Estándar</v>
      </c>
      <c r="J47" s="2"/>
      <c r="K47" s="2"/>
      <c r="L47" s="2" t="s">
        <v>91</v>
      </c>
      <c r="M47" s="2" t="s">
        <v>78</v>
      </c>
      <c r="N47" s="2" t="s">
        <v>85</v>
      </c>
      <c r="O47" s="2">
        <v>1.7</v>
      </c>
      <c r="P47" s="2"/>
      <c r="Q47" s="2" t="s">
        <v>15</v>
      </c>
      <c r="R47" s="4"/>
      <c r="S47" s="3" t="s">
        <v>15</v>
      </c>
      <c r="T47" s="5" t="s">
        <v>15</v>
      </c>
      <c r="U47" s="4" t="s">
        <v>15</v>
      </c>
      <c r="V47" s="4"/>
      <c r="W47" s="4"/>
      <c r="X47" s="4"/>
      <c r="Y47" s="4" t="s">
        <v>15</v>
      </c>
      <c r="Z47" s="4" t="s">
        <v>15</v>
      </c>
      <c r="AA47" s="4"/>
      <c r="AB47" s="4" t="s">
        <v>15</v>
      </c>
      <c r="AC47" s="4"/>
      <c r="AD47" s="4"/>
      <c r="AE47" s="4"/>
      <c r="AF47" s="4" t="s">
        <v>60</v>
      </c>
      <c r="AG47" s="4"/>
      <c r="AH47" s="4"/>
      <c r="AI47" s="4" t="s">
        <v>15</v>
      </c>
      <c r="AJ47" s="4" t="s">
        <v>58</v>
      </c>
      <c r="AK47" s="4" t="s">
        <v>58</v>
      </c>
      <c r="AL47" s="4" t="s">
        <v>58</v>
      </c>
      <c r="AM47" s="4" t="s">
        <v>58</v>
      </c>
      <c r="AN47" s="4" t="s">
        <v>58</v>
      </c>
      <c r="AO47" s="4" t="s">
        <v>58</v>
      </c>
      <c r="AP47" s="4" t="s">
        <v>58</v>
      </c>
      <c r="AQ47" s="4" t="s">
        <v>58</v>
      </c>
      <c r="AR47" s="4"/>
      <c r="AS47" s="4" t="s">
        <v>58</v>
      </c>
      <c r="AT47" s="4"/>
      <c r="AU47" s="4" t="s">
        <v>58</v>
      </c>
      <c r="AV47" s="4" t="s">
        <v>58</v>
      </c>
      <c r="AW47" s="4"/>
      <c r="AX47" s="4"/>
      <c r="AY47" s="4" t="s">
        <v>58</v>
      </c>
      <c r="AZ47" s="4"/>
      <c r="BA47" s="4" t="s">
        <v>58</v>
      </c>
    </row>
    <row r="48" spans="1:53" x14ac:dyDescent="0.25">
      <c r="A48" s="9">
        <v>46</v>
      </c>
      <c r="B48" s="12" t="s">
        <v>26</v>
      </c>
      <c r="C48" s="6" t="s">
        <v>76</v>
      </c>
      <c r="D48" s="9" t="s">
        <v>72</v>
      </c>
      <c r="E48" s="6"/>
      <c r="F48" s="35" t="s">
        <v>102</v>
      </c>
      <c r="G48" s="2"/>
      <c r="H48" s="5" t="s">
        <v>58</v>
      </c>
      <c r="I48" s="2" t="str">
        <f>VLOOKUP(B48,'[1]RecepciónPedidos (2)'!$C$2:$I$90,7,FALSE)</f>
        <v>Tarima /granel</v>
      </c>
      <c r="J48" s="2" t="s">
        <v>88</v>
      </c>
      <c r="K48" s="2"/>
      <c r="L48" s="2" t="s">
        <v>91</v>
      </c>
      <c r="M48" s="2"/>
      <c r="N48" s="2" t="s">
        <v>85</v>
      </c>
      <c r="O48" s="2"/>
      <c r="P48" s="2"/>
      <c r="Q48" s="2" t="s">
        <v>15</v>
      </c>
      <c r="R48" s="4"/>
      <c r="S48" s="4"/>
      <c r="T48" s="4" t="s">
        <v>15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>
        <v>12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 t="s">
        <v>58</v>
      </c>
      <c r="AT48" s="4"/>
      <c r="AU48" s="4"/>
      <c r="AV48" s="4" t="s">
        <v>66</v>
      </c>
      <c r="AW48" s="4"/>
      <c r="AX48" s="4" t="s">
        <v>58</v>
      </c>
      <c r="AY48" s="4" t="s">
        <v>58</v>
      </c>
      <c r="AZ48" s="17" t="s">
        <v>58</v>
      </c>
      <c r="BA48" s="4"/>
    </row>
    <row r="49" spans="1:53" x14ac:dyDescent="0.25">
      <c r="A49" s="9">
        <v>47</v>
      </c>
      <c r="B49" s="10" t="s">
        <v>133</v>
      </c>
      <c r="C49" s="6"/>
      <c r="D49" s="9"/>
      <c r="E49" s="6"/>
      <c r="F49" s="35"/>
      <c r="G49" s="35"/>
      <c r="H49" s="35"/>
      <c r="I49" s="2">
        <f>VLOOKUP(B49,'[1]RecepciónPedidos (2)'!$C$2:$I$90,7,FALSE)</f>
        <v>0</v>
      </c>
      <c r="J49" s="2"/>
      <c r="K49" s="2"/>
      <c r="L49" s="2"/>
      <c r="M49" s="2"/>
      <c r="N49" s="2"/>
      <c r="O49" s="2"/>
      <c r="P49" s="2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</row>
    <row r="50" spans="1:53" x14ac:dyDescent="0.25">
      <c r="A50" s="9">
        <v>48</v>
      </c>
      <c r="B50" s="11" t="s">
        <v>134</v>
      </c>
      <c r="C50" s="6"/>
      <c r="D50" s="9"/>
      <c r="E50" s="6"/>
      <c r="F50" s="35"/>
      <c r="G50" s="35"/>
      <c r="H50" s="35"/>
      <c r="I50" s="2"/>
      <c r="J50" s="9"/>
      <c r="K50" s="9"/>
      <c r="L50" s="6"/>
      <c r="M50" s="6"/>
      <c r="N50" s="6"/>
      <c r="O50" s="6"/>
      <c r="P50" s="6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</row>
    <row r="51" spans="1:53" x14ac:dyDescent="0.25">
      <c r="A51" s="9">
        <v>49</v>
      </c>
      <c r="B51" s="10" t="s">
        <v>135</v>
      </c>
      <c r="C51" s="6" t="s">
        <v>108</v>
      </c>
      <c r="D51" s="9"/>
      <c r="E51" s="6"/>
      <c r="F51" s="35"/>
      <c r="G51" s="35"/>
      <c r="H51" s="35"/>
      <c r="I51" s="2">
        <f>VLOOKUP(B51,'[1]RecepciónPedidos (2)'!$C$2:$I$90,7,FALSE)</f>
        <v>0</v>
      </c>
      <c r="J51" s="2"/>
      <c r="K51" s="2"/>
      <c r="L51" s="2"/>
      <c r="M51" s="2" t="s">
        <v>78</v>
      </c>
      <c r="N51" s="2"/>
      <c r="O51" s="2"/>
      <c r="P51" s="2"/>
      <c r="Q51" s="9" t="s">
        <v>15</v>
      </c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</row>
    <row r="52" spans="1:53" x14ac:dyDescent="0.25">
      <c r="A52" s="9">
        <v>50</v>
      </c>
      <c r="B52" s="10" t="s">
        <v>136</v>
      </c>
      <c r="C52" s="6" t="s">
        <v>76</v>
      </c>
      <c r="D52" s="9" t="s">
        <v>72</v>
      </c>
      <c r="E52" s="6"/>
      <c r="F52" s="35"/>
      <c r="G52" s="35"/>
      <c r="H52" s="35"/>
      <c r="I52" s="2" t="str">
        <f>VLOOKUP(B52,'[1]RecepciónPedidos (2)'!$C$2:$I$90,7,FALSE)</f>
        <v>Estándar</v>
      </c>
      <c r="J52" s="2"/>
      <c r="K52" s="2"/>
      <c r="L52" s="2" t="s">
        <v>124</v>
      </c>
      <c r="M52" s="2" t="s">
        <v>78</v>
      </c>
      <c r="N52" s="2"/>
      <c r="O52" s="2">
        <v>1.6</v>
      </c>
      <c r="P52" s="2"/>
      <c r="Q52" s="9" t="s">
        <v>15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</row>
    <row r="53" spans="1:53" x14ac:dyDescent="0.25">
      <c r="A53" s="9">
        <v>51</v>
      </c>
      <c r="B53" s="10" t="s">
        <v>137</v>
      </c>
      <c r="C53" s="6" t="s">
        <v>108</v>
      </c>
      <c r="D53" s="9"/>
      <c r="E53" s="6"/>
      <c r="F53" s="35"/>
      <c r="G53" s="35"/>
      <c r="H53" s="35"/>
      <c r="I53" s="2">
        <f>VLOOKUP(B53,'[1]RecepciónPedidos (2)'!$C$2:$I$90,7,FALSE)</f>
        <v>0</v>
      </c>
      <c r="J53" s="2"/>
      <c r="K53" s="2"/>
      <c r="L53" s="2"/>
      <c r="M53" s="2"/>
      <c r="N53" s="2"/>
      <c r="O53" s="2"/>
      <c r="P53" s="2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x14ac:dyDescent="0.25">
      <c r="A54" s="9">
        <v>52</v>
      </c>
      <c r="B54" s="10" t="s">
        <v>138</v>
      </c>
      <c r="C54" s="6" t="s">
        <v>80</v>
      </c>
      <c r="D54" s="9" t="s">
        <v>139</v>
      </c>
      <c r="E54" s="6"/>
      <c r="F54" s="35"/>
      <c r="G54" s="35"/>
      <c r="H54" s="35"/>
      <c r="I54" s="2">
        <f>VLOOKUP(B54,'[1]RecepciónPedidos (2)'!$C$2:$I$90,7,FALSE)</f>
        <v>0</v>
      </c>
      <c r="J54" s="2"/>
      <c r="K54" s="2"/>
      <c r="L54" s="2"/>
      <c r="M54" s="2" t="s">
        <v>140</v>
      </c>
      <c r="N54" s="2"/>
      <c r="O54" s="2"/>
      <c r="P54" s="2"/>
      <c r="Q54" s="9" t="s">
        <v>15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x14ac:dyDescent="0.25">
      <c r="A55" s="9">
        <v>53</v>
      </c>
      <c r="B55" s="10" t="s">
        <v>141</v>
      </c>
      <c r="C55" s="6" t="s">
        <v>80</v>
      </c>
      <c r="D55" s="9" t="s">
        <v>139</v>
      </c>
      <c r="E55" s="6"/>
      <c r="F55" s="35"/>
      <c r="G55" s="35"/>
      <c r="H55" s="35"/>
      <c r="I55" s="2">
        <f>VLOOKUP(B55,'[1]RecepciónPedidos (2)'!$C$2:$I$90,7,FALSE)</f>
        <v>0</v>
      </c>
      <c r="J55" s="2"/>
      <c r="K55" s="2"/>
      <c r="L55" s="2"/>
      <c r="M55" s="2"/>
      <c r="N55" s="2"/>
      <c r="O55" s="2"/>
      <c r="P55" s="2"/>
      <c r="Q55" s="9" t="s">
        <v>15</v>
      </c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x14ac:dyDescent="0.25">
      <c r="A56" s="9">
        <v>54</v>
      </c>
      <c r="B56" s="14" t="s">
        <v>142</v>
      </c>
      <c r="C56" s="6" t="s">
        <v>76</v>
      </c>
      <c r="D56" s="9"/>
      <c r="E56" s="6"/>
      <c r="F56" s="35"/>
      <c r="G56" s="35"/>
      <c r="H56" s="35"/>
      <c r="I56" s="2"/>
      <c r="J56" s="9"/>
      <c r="K56" s="9"/>
      <c r="L56" s="6"/>
      <c r="M56" s="6"/>
      <c r="N56" s="6"/>
      <c r="O56" s="6"/>
      <c r="P56" s="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</row>
    <row r="57" spans="1:53" x14ac:dyDescent="0.25">
      <c r="A57" s="9">
        <v>55</v>
      </c>
      <c r="B57" s="12" t="s">
        <v>16</v>
      </c>
      <c r="C57" s="6" t="s">
        <v>76</v>
      </c>
      <c r="D57" s="9" t="s">
        <v>72</v>
      </c>
      <c r="E57" s="6"/>
      <c r="F57" s="2" t="s">
        <v>89</v>
      </c>
      <c r="G57" s="2" t="s">
        <v>143</v>
      </c>
      <c r="H57" s="5" t="s">
        <v>58</v>
      </c>
      <c r="I57" s="2" t="str">
        <f>VLOOKUP(B57,'[1]RecepciónPedidos (2)'!$C$2:$I$90,7,FALSE)</f>
        <v>Tacón</v>
      </c>
      <c r="J57" s="2"/>
      <c r="K57" s="2"/>
      <c r="L57" s="2" t="s">
        <v>91</v>
      </c>
      <c r="M57" s="2" t="s">
        <v>78</v>
      </c>
      <c r="N57" s="2" t="s">
        <v>85</v>
      </c>
      <c r="O57" s="2"/>
      <c r="P57" s="2"/>
      <c r="Q57" s="2" t="s">
        <v>15</v>
      </c>
      <c r="R57" s="4" t="s">
        <v>59</v>
      </c>
      <c r="S57" s="3"/>
      <c r="T57" s="5" t="s">
        <v>15</v>
      </c>
      <c r="U57" s="4"/>
      <c r="V57" s="4"/>
      <c r="W57" s="4"/>
      <c r="X57" s="4"/>
      <c r="Y57" s="4" t="s">
        <v>15</v>
      </c>
      <c r="Z57" s="4" t="s">
        <v>15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 t="s">
        <v>58</v>
      </c>
      <c r="AT57" s="4"/>
      <c r="AU57" s="4"/>
      <c r="AV57" s="4" t="s">
        <v>58</v>
      </c>
      <c r="AW57" s="4"/>
      <c r="AX57" s="4"/>
      <c r="AY57" s="4" t="s">
        <v>58</v>
      </c>
      <c r="AZ57" s="4" t="s">
        <v>58</v>
      </c>
      <c r="BA57" s="4"/>
    </row>
    <row r="58" spans="1:53" x14ac:dyDescent="0.25">
      <c r="A58" s="9">
        <v>56</v>
      </c>
      <c r="B58" s="12" t="s">
        <v>23</v>
      </c>
      <c r="C58" s="6" t="s">
        <v>76</v>
      </c>
      <c r="D58" s="9" t="s">
        <v>72</v>
      </c>
      <c r="E58" s="6"/>
      <c r="F58" s="2" t="s">
        <v>89</v>
      </c>
      <c r="G58" s="2" t="s">
        <v>90</v>
      </c>
      <c r="H58" s="5" t="s">
        <v>58</v>
      </c>
      <c r="I58" s="2" t="str">
        <f>VLOOKUP(B58,'[1]RecepciónPedidos (2)'!$C$2:$I$90,7,FALSE)</f>
        <v>Chep</v>
      </c>
      <c r="J58" s="2"/>
      <c r="K58" s="2"/>
      <c r="L58" s="2" t="s">
        <v>91</v>
      </c>
      <c r="M58" s="2" t="s">
        <v>78</v>
      </c>
      <c r="N58" s="2" t="s">
        <v>85</v>
      </c>
      <c r="O58" s="2">
        <v>1.6</v>
      </c>
      <c r="P58" s="2"/>
      <c r="Q58" s="2" t="s">
        <v>15</v>
      </c>
      <c r="R58" s="4"/>
      <c r="S58" s="3"/>
      <c r="T58" s="5" t="s">
        <v>15</v>
      </c>
      <c r="U58" s="4"/>
      <c r="V58" s="4"/>
      <c r="W58" s="4"/>
      <c r="X58" s="4"/>
      <c r="Y58" s="4" t="s">
        <v>15</v>
      </c>
      <c r="Z58" s="4" t="s">
        <v>15</v>
      </c>
      <c r="AA58" s="4"/>
      <c r="AB58" s="4"/>
      <c r="AC58" s="4"/>
      <c r="AD58" s="4"/>
      <c r="AE58" s="4" t="s">
        <v>15</v>
      </c>
      <c r="AF58" s="4" t="s">
        <v>63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 t="s">
        <v>58</v>
      </c>
      <c r="AT58" s="4"/>
      <c r="AU58" s="4"/>
      <c r="AV58" s="4" t="s">
        <v>58</v>
      </c>
      <c r="AW58" s="4"/>
      <c r="AX58" s="4"/>
      <c r="AY58" s="4"/>
      <c r="AZ58" s="4" t="s">
        <v>58</v>
      </c>
      <c r="BA58" s="4"/>
    </row>
    <row r="59" spans="1:53" x14ac:dyDescent="0.25">
      <c r="A59" s="9">
        <v>57</v>
      </c>
      <c r="B59" s="10" t="s">
        <v>144</v>
      </c>
      <c r="C59" s="6" t="s">
        <v>80</v>
      </c>
      <c r="D59" s="9"/>
      <c r="E59" s="6"/>
      <c r="F59" s="35"/>
      <c r="G59" s="35"/>
      <c r="H59" s="35"/>
      <c r="I59" s="2" t="str">
        <f>VLOOKUP(B59,'[1]RecepciónPedidos (2)'!$C$2:$I$90,7,FALSE)</f>
        <v xml:space="preserve"> Granel</v>
      </c>
      <c r="J59" s="2"/>
      <c r="K59" s="2"/>
      <c r="L59" s="2"/>
      <c r="M59" s="2" t="s">
        <v>78</v>
      </c>
      <c r="N59" s="2"/>
      <c r="O59" s="2"/>
      <c r="P59" s="2"/>
      <c r="Q59" s="9" t="s">
        <v>15</v>
      </c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x14ac:dyDescent="0.25">
      <c r="A60" s="9">
        <v>58</v>
      </c>
      <c r="B60" s="11" t="s">
        <v>145</v>
      </c>
      <c r="C60" s="6"/>
      <c r="D60" s="9"/>
      <c r="E60" s="6"/>
      <c r="F60" s="35"/>
      <c r="G60" s="35"/>
      <c r="H60" s="35"/>
      <c r="I60" s="2"/>
      <c r="J60" s="9"/>
      <c r="K60" s="9"/>
      <c r="L60" s="6"/>
      <c r="M60" s="6"/>
      <c r="N60" s="6"/>
      <c r="O60" s="6"/>
      <c r="P60" s="6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spans="1:53" x14ac:dyDescent="0.25">
      <c r="A61" s="9">
        <v>59</v>
      </c>
      <c r="B61" s="10" t="s">
        <v>27</v>
      </c>
      <c r="C61" s="6" t="s">
        <v>76</v>
      </c>
      <c r="D61" s="9" t="s">
        <v>72</v>
      </c>
      <c r="E61" s="6"/>
      <c r="F61" s="2"/>
      <c r="G61" s="2"/>
      <c r="H61" s="5"/>
      <c r="I61" s="2" t="str">
        <f>VLOOKUP(B61,'[1]RecepciónPedidos (2)'!$C$2:$I$90,7,FALSE)</f>
        <v>Tarima /granel</v>
      </c>
      <c r="J61" s="2" t="s">
        <v>146</v>
      </c>
      <c r="K61" s="2"/>
      <c r="L61" s="2" t="s">
        <v>91</v>
      </c>
      <c r="M61" s="2" t="s">
        <v>78</v>
      </c>
      <c r="N61" s="2" t="s">
        <v>147</v>
      </c>
      <c r="O61" s="2"/>
      <c r="P61" s="2"/>
      <c r="Q61" s="2" t="s">
        <v>15</v>
      </c>
      <c r="R61" s="4"/>
      <c r="S61" s="4"/>
      <c r="T61" s="4"/>
      <c r="U61" s="4"/>
      <c r="V61" s="4" t="s">
        <v>15</v>
      </c>
      <c r="W61" s="4"/>
      <c r="X61" s="4"/>
      <c r="Y61" s="4" t="s">
        <v>15</v>
      </c>
      <c r="Z61" s="4"/>
      <c r="AA61" s="4" t="s">
        <v>15</v>
      </c>
      <c r="AB61" s="4" t="s">
        <v>15</v>
      </c>
      <c r="AC61" s="4"/>
      <c r="AD61" s="4"/>
      <c r="AE61" s="4"/>
      <c r="AF61" s="4"/>
      <c r="AG61" s="4"/>
      <c r="AH61" s="4" t="s">
        <v>15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17" t="s">
        <v>67</v>
      </c>
      <c r="AW61" s="17"/>
      <c r="AX61" s="4"/>
      <c r="AY61" s="17"/>
      <c r="AZ61" s="17"/>
      <c r="BA61" s="17"/>
    </row>
    <row r="62" spans="1:53" x14ac:dyDescent="0.25">
      <c r="A62" s="9">
        <v>60</v>
      </c>
      <c r="B62" s="12" t="s">
        <v>14</v>
      </c>
      <c r="C62" s="6" t="s">
        <v>76</v>
      </c>
      <c r="D62" s="9" t="s">
        <v>72</v>
      </c>
      <c r="E62" s="6"/>
      <c r="F62" s="2" t="s">
        <v>72</v>
      </c>
      <c r="G62" s="2"/>
      <c r="H62" s="5" t="s">
        <v>58</v>
      </c>
      <c r="I62" s="2" t="str">
        <f>VLOOKUP(B62,'[1]RecepciónPedidos (2)'!$C$2:$I$90,7,FALSE)</f>
        <v>Tarima /granel</v>
      </c>
      <c r="J62" s="2" t="s">
        <v>77</v>
      </c>
      <c r="K62" s="2"/>
      <c r="L62" s="2">
        <v>1.5</v>
      </c>
      <c r="M62" s="2" t="s">
        <v>78</v>
      </c>
      <c r="N62" s="2" t="s">
        <v>85</v>
      </c>
      <c r="O62" s="2"/>
      <c r="P62" s="18" t="s">
        <v>73</v>
      </c>
      <c r="Q62" s="3" t="s">
        <v>15</v>
      </c>
      <c r="R62" s="4"/>
      <c r="S62" s="3"/>
      <c r="T62" s="2" t="s">
        <v>15</v>
      </c>
      <c r="U62" s="4"/>
      <c r="V62" s="4"/>
      <c r="W62" s="4"/>
      <c r="X62" s="4"/>
      <c r="Y62" s="4" t="s">
        <v>15</v>
      </c>
      <c r="Z62" s="4" t="s">
        <v>15</v>
      </c>
      <c r="AA62" s="4"/>
      <c r="AB62" s="4"/>
      <c r="AC62" s="4"/>
      <c r="AD62" s="4"/>
      <c r="AE62" s="17" t="s">
        <v>15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 t="s">
        <v>58</v>
      </c>
      <c r="AT62" s="4"/>
      <c r="AU62" s="4"/>
      <c r="AV62" s="4" t="s">
        <v>58</v>
      </c>
      <c r="AW62" s="4"/>
      <c r="AX62" s="4"/>
      <c r="AY62" s="4" t="s">
        <v>58</v>
      </c>
      <c r="AZ62" s="4" t="s">
        <v>58</v>
      </c>
      <c r="BA62" s="4"/>
    </row>
    <row r="63" spans="1:53" x14ac:dyDescent="0.25">
      <c r="A63" s="9">
        <v>61</v>
      </c>
      <c r="B63" s="14" t="s">
        <v>148</v>
      </c>
      <c r="C63" s="6" t="s">
        <v>80</v>
      </c>
      <c r="D63" s="9" t="s">
        <v>72</v>
      </c>
      <c r="E63" s="6"/>
      <c r="F63" s="2"/>
      <c r="G63" s="2" t="s">
        <v>90</v>
      </c>
      <c r="H63" s="5"/>
      <c r="I63" s="2">
        <f>VLOOKUP(B63,'[1]RecepciónPedidos (2)'!$C$2:$I$90,7,FALSE)</f>
        <v>0</v>
      </c>
      <c r="J63" s="2" t="s">
        <v>149</v>
      </c>
      <c r="K63" s="2"/>
      <c r="L63" s="2">
        <v>1.5</v>
      </c>
      <c r="M63" s="2" t="s">
        <v>78</v>
      </c>
      <c r="N63" s="2"/>
      <c r="O63" s="2"/>
      <c r="P63" s="2"/>
      <c r="Q63" s="2" t="s">
        <v>15</v>
      </c>
      <c r="R63" s="17"/>
      <c r="S63" s="3" t="s">
        <v>15</v>
      </c>
      <c r="T63" s="5" t="s">
        <v>15</v>
      </c>
      <c r="U63" s="4"/>
      <c r="V63" s="4"/>
      <c r="W63" s="4"/>
      <c r="X63" s="4"/>
      <c r="Y63" s="4" t="s">
        <v>15</v>
      </c>
      <c r="Z63" s="4" t="s">
        <v>15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 t="s">
        <v>58</v>
      </c>
      <c r="AT63" s="4"/>
      <c r="AU63" s="4"/>
      <c r="AV63" s="4"/>
      <c r="AW63" s="4"/>
      <c r="AX63" s="4" t="s">
        <v>58</v>
      </c>
      <c r="AY63" s="4" t="s">
        <v>58</v>
      </c>
      <c r="AZ63" s="17" t="s">
        <v>58</v>
      </c>
      <c r="BA63" s="4"/>
    </row>
    <row r="64" spans="1:53" x14ac:dyDescent="0.25">
      <c r="A64" s="9">
        <v>62</v>
      </c>
      <c r="B64" s="13" t="s">
        <v>150</v>
      </c>
      <c r="C64" s="6" t="s">
        <v>108</v>
      </c>
      <c r="D64" s="9" t="s">
        <v>72</v>
      </c>
      <c r="E64" s="6"/>
      <c r="F64" s="5"/>
      <c r="G64" s="5"/>
      <c r="H64" s="5"/>
      <c r="I64" s="2">
        <f>VLOOKUP(B64,'[1]RecepciónPedidos (2)'!$C$2:$I$90,7,FALSE)</f>
        <v>0</v>
      </c>
      <c r="J64" s="2"/>
      <c r="K64" s="2"/>
      <c r="L64" s="2"/>
      <c r="M64" s="2" t="s">
        <v>78</v>
      </c>
      <c r="N64" s="2"/>
      <c r="O64" s="2"/>
      <c r="P64" s="2"/>
      <c r="Q64" s="4" t="s">
        <v>15</v>
      </c>
      <c r="R64" s="4"/>
      <c r="S64" s="4"/>
      <c r="T64" s="4"/>
      <c r="U64" s="4" t="s">
        <v>15</v>
      </c>
      <c r="V64" s="4"/>
      <c r="W64" s="4"/>
      <c r="X64" s="4"/>
      <c r="Y64" s="4" t="s">
        <v>15</v>
      </c>
      <c r="Z64" s="4"/>
      <c r="AA64" s="4" t="s">
        <v>15</v>
      </c>
      <c r="AB64" s="4" t="s">
        <v>15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 s="9">
        <v>63</v>
      </c>
      <c r="B65" s="10" t="s">
        <v>151</v>
      </c>
      <c r="C65" s="6" t="s">
        <v>76</v>
      </c>
      <c r="D65" s="9"/>
      <c r="E65" s="6"/>
      <c r="F65" s="5"/>
      <c r="G65" s="5"/>
      <c r="H65" s="5"/>
      <c r="I65" s="2" t="str">
        <f>VLOOKUP(B65,'[1]RecepciónPedidos (2)'!$C$2:$I$90,7,FALSE)</f>
        <v>Granel o en tarima</v>
      </c>
      <c r="J65" s="2"/>
      <c r="K65" s="2"/>
      <c r="L65" s="2" t="s">
        <v>91</v>
      </c>
      <c r="M65" s="2" t="s">
        <v>78</v>
      </c>
      <c r="N65" s="2" t="s">
        <v>85</v>
      </c>
      <c r="O65" s="2">
        <v>1.6</v>
      </c>
      <c r="P65" s="2"/>
      <c r="Q65" s="4" t="s">
        <v>15</v>
      </c>
      <c r="R65" s="4"/>
      <c r="S65" s="4"/>
      <c r="T65" s="4"/>
      <c r="U65" s="4" t="s">
        <v>15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 s="9">
        <v>64</v>
      </c>
      <c r="B66" s="10" t="s">
        <v>152</v>
      </c>
      <c r="C66" s="6" t="s">
        <v>108</v>
      </c>
      <c r="D66" s="9"/>
      <c r="E66" s="6"/>
      <c r="F66" s="35"/>
      <c r="G66" s="35"/>
      <c r="H66" s="35"/>
      <c r="I66" s="2">
        <f>VLOOKUP(B66,'[1]RecepciónPedidos (2)'!$C$2:$I$90,7,FALSE)</f>
        <v>0</v>
      </c>
      <c r="J66" s="2"/>
      <c r="K66" s="2"/>
      <c r="L66" s="2"/>
      <c r="M66" s="2" t="s">
        <v>78</v>
      </c>
      <c r="N66" s="2"/>
      <c r="O66" s="2"/>
      <c r="P66" s="2"/>
      <c r="Q66" s="9" t="s">
        <v>15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</row>
    <row r="67" spans="1:53" x14ac:dyDescent="0.25">
      <c r="A67" s="9">
        <v>65</v>
      </c>
      <c r="B67" s="10" t="s">
        <v>153</v>
      </c>
      <c r="C67" s="6"/>
      <c r="D67" s="9"/>
      <c r="E67" s="6"/>
      <c r="F67" s="35"/>
      <c r="G67" s="35"/>
      <c r="H67" s="35"/>
      <c r="I67" s="2">
        <f>VLOOKUP(B67,'[1]RecepciónPedidos (2)'!$C$2:$I$90,7,FALSE)</f>
        <v>0</v>
      </c>
      <c r="J67" s="2"/>
      <c r="K67" s="2"/>
      <c r="L67" s="2"/>
      <c r="M67" s="2"/>
      <c r="N67" s="2"/>
      <c r="O67" s="2"/>
      <c r="P67" s="2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</row>
    <row r="68" spans="1:53" x14ac:dyDescent="0.25">
      <c r="A68" s="9">
        <v>66</v>
      </c>
      <c r="B68" s="10" t="s">
        <v>35</v>
      </c>
      <c r="C68" s="6" t="s">
        <v>76</v>
      </c>
      <c r="D68" s="9" t="s">
        <v>72</v>
      </c>
      <c r="E68" s="6"/>
      <c r="F68" s="2"/>
      <c r="G68" s="2"/>
      <c r="H68" s="5"/>
      <c r="I68" s="2" t="s">
        <v>154</v>
      </c>
      <c r="J68" s="2"/>
      <c r="K68" s="2"/>
      <c r="L68" s="2">
        <v>1.5</v>
      </c>
      <c r="M68" s="2" t="s">
        <v>78</v>
      </c>
      <c r="N68" s="2" t="s">
        <v>85</v>
      </c>
      <c r="O68" s="2">
        <v>1.6</v>
      </c>
      <c r="P68" s="2"/>
      <c r="Q68" s="2" t="s">
        <v>15</v>
      </c>
      <c r="R68" s="4"/>
      <c r="S68" s="4"/>
      <c r="T68" s="4"/>
      <c r="U68" s="4"/>
      <c r="V68" s="4" t="s">
        <v>15</v>
      </c>
      <c r="W68" s="4"/>
      <c r="X68" s="4"/>
      <c r="Y68" s="19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 s="9">
        <v>67</v>
      </c>
      <c r="B69" s="10" t="s">
        <v>20</v>
      </c>
      <c r="C69" s="6" t="s">
        <v>76</v>
      </c>
      <c r="D69" s="9" t="s">
        <v>72</v>
      </c>
      <c r="E69" s="6"/>
      <c r="F69" s="2" t="s">
        <v>89</v>
      </c>
      <c r="G69" s="2" t="s">
        <v>90</v>
      </c>
      <c r="H69" s="5" t="s">
        <v>58</v>
      </c>
      <c r="I69" s="2" t="str">
        <f>VLOOKUP(B69,'[1]RecepciónPedidos (2)'!$C$2:$I$90,7,FALSE)</f>
        <v>Tacón</v>
      </c>
      <c r="J69" s="2" t="s">
        <v>114</v>
      </c>
      <c r="K69" s="2"/>
      <c r="L69" s="2" t="s">
        <v>91</v>
      </c>
      <c r="M69" s="2" t="s">
        <v>140</v>
      </c>
      <c r="N69" s="2" t="s">
        <v>85</v>
      </c>
      <c r="O69" s="2">
        <v>1.6</v>
      </c>
      <c r="P69" s="2"/>
      <c r="Q69" s="2" t="s">
        <v>15</v>
      </c>
      <c r="R69" s="4" t="s">
        <v>58</v>
      </c>
      <c r="S69" s="3"/>
      <c r="T69" s="5" t="s">
        <v>15</v>
      </c>
      <c r="U69" s="4"/>
      <c r="V69" s="4"/>
      <c r="W69" s="4" t="s">
        <v>15</v>
      </c>
      <c r="X69" s="4"/>
      <c r="Y69" s="4"/>
      <c r="Z69" s="4" t="s">
        <v>15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 t="s">
        <v>58</v>
      </c>
      <c r="AT69" s="4"/>
      <c r="AU69" s="4"/>
      <c r="AV69" s="4"/>
      <c r="AW69" s="4"/>
      <c r="AX69" s="4" t="s">
        <v>58</v>
      </c>
      <c r="AY69" s="4" t="s">
        <v>58</v>
      </c>
      <c r="AZ69" s="4" t="s">
        <v>58</v>
      </c>
      <c r="BA69" s="4"/>
    </row>
    <row r="70" spans="1:53" x14ac:dyDescent="0.25">
      <c r="A70" s="9">
        <v>68</v>
      </c>
      <c r="B70" s="10" t="s">
        <v>21</v>
      </c>
      <c r="C70" s="6" t="s">
        <v>76</v>
      </c>
      <c r="D70" s="9" t="s">
        <v>72</v>
      </c>
      <c r="E70" s="6"/>
      <c r="F70" s="35" t="s">
        <v>102</v>
      </c>
      <c r="G70" s="2" t="s">
        <v>90</v>
      </c>
      <c r="H70" s="5" t="s">
        <v>58</v>
      </c>
      <c r="I70" s="2" t="str">
        <f>VLOOKUP(B70,'[1]RecepciónPedidos (2)'!$C$2:$I$90,7,FALSE)</f>
        <v>Tacón</v>
      </c>
      <c r="J70" s="2"/>
      <c r="K70" s="2"/>
      <c r="L70" s="2" t="s">
        <v>91</v>
      </c>
      <c r="M70" s="2" t="s">
        <v>78</v>
      </c>
      <c r="N70" s="2" t="s">
        <v>85</v>
      </c>
      <c r="O70" s="2">
        <v>1.6</v>
      </c>
      <c r="P70" s="2"/>
      <c r="Q70" s="2" t="s">
        <v>15</v>
      </c>
      <c r="R70" s="4"/>
      <c r="S70" s="3"/>
      <c r="T70" s="5" t="s">
        <v>15</v>
      </c>
      <c r="U70" s="4"/>
      <c r="V70" s="4"/>
      <c r="W70" s="4"/>
      <c r="X70" s="4"/>
      <c r="Y70" s="4" t="s">
        <v>15</v>
      </c>
      <c r="Z70" s="4" t="s">
        <v>15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 t="s">
        <v>58</v>
      </c>
      <c r="AT70" s="4"/>
      <c r="AU70" s="4"/>
      <c r="AV70" s="4" t="s">
        <v>61</v>
      </c>
      <c r="AW70" s="4"/>
      <c r="AX70" s="4"/>
      <c r="AY70" s="4" t="s">
        <v>58</v>
      </c>
      <c r="AZ70" s="4" t="s">
        <v>58</v>
      </c>
      <c r="BA70" s="4"/>
    </row>
    <row r="71" spans="1:53" x14ac:dyDescent="0.25">
      <c r="A71" s="9">
        <v>69</v>
      </c>
      <c r="B71" s="12" t="s">
        <v>17</v>
      </c>
      <c r="C71" s="6" t="s">
        <v>76</v>
      </c>
      <c r="D71" s="9" t="s">
        <v>72</v>
      </c>
      <c r="E71" s="6"/>
      <c r="F71" s="2" t="s">
        <v>89</v>
      </c>
      <c r="G71" s="2" t="s">
        <v>90</v>
      </c>
      <c r="H71" s="5" t="s">
        <v>58</v>
      </c>
      <c r="I71" s="2" t="str">
        <f>VLOOKUP(B71,'[1]RecepciónPedidos (2)'!$C$2:$I$90,7,FALSE)</f>
        <v>Tacón</v>
      </c>
      <c r="J71" s="2" t="s">
        <v>155</v>
      </c>
      <c r="K71" s="2"/>
      <c r="L71" s="2" t="s">
        <v>91</v>
      </c>
      <c r="M71" s="2" t="s">
        <v>78</v>
      </c>
      <c r="N71" s="2" t="s">
        <v>85</v>
      </c>
      <c r="O71" s="2">
        <v>1.6</v>
      </c>
      <c r="P71" s="2"/>
      <c r="Q71" s="2" t="s">
        <v>15</v>
      </c>
      <c r="R71" s="4" t="s">
        <v>58</v>
      </c>
      <c r="S71" s="3" t="s">
        <v>15</v>
      </c>
      <c r="T71" s="5" t="s">
        <v>15</v>
      </c>
      <c r="U71" s="4"/>
      <c r="V71" s="4"/>
      <c r="W71" s="4" t="s">
        <v>15</v>
      </c>
      <c r="X71" s="4"/>
      <c r="Y71" s="4"/>
      <c r="Z71" s="4" t="s">
        <v>15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 t="s">
        <v>58</v>
      </c>
      <c r="AT71" s="4"/>
      <c r="AU71" s="4"/>
      <c r="AV71" s="4"/>
      <c r="AW71" s="4"/>
      <c r="AX71" s="4" t="s">
        <v>58</v>
      </c>
      <c r="AY71" s="4" t="s">
        <v>58</v>
      </c>
      <c r="AZ71" s="4"/>
      <c r="BA71" s="4" t="s">
        <v>58</v>
      </c>
    </row>
    <row r="72" spans="1:53" x14ac:dyDescent="0.25">
      <c r="A72" s="9">
        <v>70</v>
      </c>
      <c r="B72" s="10" t="s">
        <v>156</v>
      </c>
      <c r="C72" s="6" t="s">
        <v>76</v>
      </c>
      <c r="D72" s="9" t="s">
        <v>72</v>
      </c>
      <c r="E72" s="6"/>
      <c r="F72" s="35"/>
      <c r="G72" s="35"/>
      <c r="H72" s="35"/>
      <c r="I72" s="2" t="str">
        <f>VLOOKUP(B72,'[1]RecepciónPedidos (2)'!$C$2:$I$90,7,FALSE)</f>
        <v xml:space="preserve"> Granel</v>
      </c>
      <c r="J72" s="2"/>
      <c r="K72" s="2"/>
      <c r="L72" s="2"/>
      <c r="M72" s="2" t="s">
        <v>78</v>
      </c>
      <c r="N72" s="2" t="s">
        <v>85</v>
      </c>
      <c r="O72" s="2"/>
      <c r="P72" s="2"/>
      <c r="Q72" s="9" t="s">
        <v>15</v>
      </c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</row>
    <row r="73" spans="1:53" x14ac:dyDescent="0.25">
      <c r="A73" s="9">
        <v>71</v>
      </c>
      <c r="B73" s="10" t="s">
        <v>157</v>
      </c>
      <c r="C73" s="6" t="s">
        <v>76</v>
      </c>
      <c r="D73" s="9"/>
      <c r="E73" s="6"/>
      <c r="F73" s="35"/>
      <c r="G73" s="35"/>
      <c r="H73" s="35"/>
      <c r="I73" s="2" t="str">
        <f>VLOOKUP(B73,'[1]RecepciónPedidos (2)'!$C$2:$I$90,7,FALSE)</f>
        <v xml:space="preserve"> Granel</v>
      </c>
      <c r="J73" s="2"/>
      <c r="K73" s="2"/>
      <c r="L73" s="2" t="s">
        <v>91</v>
      </c>
      <c r="M73" s="2" t="s">
        <v>78</v>
      </c>
      <c r="N73" s="2" t="s">
        <v>85</v>
      </c>
      <c r="O73" s="2">
        <v>1.6</v>
      </c>
      <c r="P73" s="2"/>
      <c r="Q73" s="9" t="s">
        <v>15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</row>
    <row r="74" spans="1:53" x14ac:dyDescent="0.25">
      <c r="A74" s="9">
        <v>72</v>
      </c>
      <c r="B74" s="11" t="s">
        <v>158</v>
      </c>
      <c r="C74" s="6" t="s">
        <v>76</v>
      </c>
      <c r="D74" s="9"/>
      <c r="E74" s="6"/>
      <c r="F74" s="35"/>
      <c r="G74" s="35"/>
      <c r="H74" s="35"/>
      <c r="I74" s="35"/>
      <c r="J74" s="9"/>
      <c r="K74" s="9"/>
      <c r="L74" s="6"/>
      <c r="M74" s="6"/>
      <c r="N74" s="6"/>
      <c r="O74" s="6"/>
      <c r="P74" s="6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</row>
    <row r="75" spans="1:53" x14ac:dyDescent="0.25">
      <c r="A75" s="9">
        <v>73</v>
      </c>
      <c r="B75" s="10" t="s">
        <v>33</v>
      </c>
      <c r="C75" s="6"/>
      <c r="D75" s="9"/>
      <c r="E75" s="6"/>
      <c r="F75" s="2"/>
      <c r="G75" s="2"/>
      <c r="H75" s="5"/>
      <c r="I75" s="2">
        <f>VLOOKUP(B75,'[1]RecepciónPedidos (2)'!$C$2:$I$90,7,FALSE)</f>
        <v>0</v>
      </c>
      <c r="J75" s="2"/>
      <c r="K75" s="2"/>
      <c r="L75" s="2"/>
      <c r="M75" s="2"/>
      <c r="N75" s="2"/>
      <c r="O75" s="2"/>
      <c r="P75" s="2"/>
      <c r="Q75" s="2" t="s">
        <v>15</v>
      </c>
      <c r="R75" s="4"/>
      <c r="S75" s="4"/>
      <c r="T75" s="4"/>
      <c r="U75" s="4"/>
      <c r="V75" s="4" t="s">
        <v>15</v>
      </c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19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 s="9">
        <v>74</v>
      </c>
      <c r="B76" s="10" t="s">
        <v>34</v>
      </c>
      <c r="C76" s="6"/>
      <c r="D76" s="9"/>
      <c r="E76" s="6"/>
      <c r="F76" s="2"/>
      <c r="G76" s="2"/>
      <c r="H76" s="5"/>
      <c r="I76" s="2">
        <f>VLOOKUP(B76,'[1]RecepciónPedidos (2)'!$C$2:$I$90,7,FALSE)</f>
        <v>0</v>
      </c>
      <c r="J76" s="2"/>
      <c r="K76" s="2"/>
      <c r="L76" s="2"/>
      <c r="M76" s="2"/>
      <c r="N76" s="2"/>
      <c r="O76" s="2"/>
      <c r="P76" s="2"/>
      <c r="Q76" s="2" t="s">
        <v>15</v>
      </c>
      <c r="R76" s="4"/>
      <c r="S76" s="4"/>
      <c r="T76" s="4"/>
      <c r="U76" s="4"/>
      <c r="V76" s="4" t="s">
        <v>15</v>
      </c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x14ac:dyDescent="0.25">
      <c r="A77" s="9">
        <v>75</v>
      </c>
      <c r="B77" s="20" t="s">
        <v>29</v>
      </c>
      <c r="C77" s="6" t="s">
        <v>76</v>
      </c>
      <c r="D77" s="9" t="s">
        <v>72</v>
      </c>
      <c r="E77" s="6"/>
      <c r="F77" s="2"/>
      <c r="G77" s="2"/>
      <c r="H77" s="5"/>
      <c r="I77" s="2" t="str">
        <f>VLOOKUP(B77,'[1]RecepciónPedidos (2)'!$C$2:$I$90,7,FALSE)</f>
        <v>Chep</v>
      </c>
      <c r="J77" s="2" t="s">
        <v>88</v>
      </c>
      <c r="K77" s="2"/>
      <c r="L77" s="2" t="s">
        <v>91</v>
      </c>
      <c r="M77" s="2" t="s">
        <v>78</v>
      </c>
      <c r="N77" s="2" t="s">
        <v>85</v>
      </c>
      <c r="O77" s="2">
        <v>1.6</v>
      </c>
      <c r="P77" s="2"/>
      <c r="Q77" s="2" t="s">
        <v>15</v>
      </c>
      <c r="R77" s="4"/>
      <c r="S77" s="4"/>
      <c r="T77" s="4"/>
      <c r="U77" s="4"/>
      <c r="V77" s="4" t="s">
        <v>15</v>
      </c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 t="s">
        <v>15</v>
      </c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x14ac:dyDescent="0.25">
      <c r="A78" s="9">
        <v>76</v>
      </c>
      <c r="B78" s="20" t="s">
        <v>29</v>
      </c>
      <c r="C78" s="6" t="s">
        <v>76</v>
      </c>
      <c r="D78" s="9"/>
      <c r="E78" s="6"/>
      <c r="F78" s="2"/>
      <c r="G78" s="2"/>
      <c r="H78" s="5"/>
      <c r="I78" s="2"/>
      <c r="J78" s="2"/>
      <c r="K78" s="2"/>
      <c r="L78" s="2"/>
      <c r="M78" s="2"/>
      <c r="N78" s="2"/>
      <c r="O78" s="2"/>
      <c r="P78" s="2"/>
      <c r="Q78" s="2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x14ac:dyDescent="0.25">
      <c r="A79" s="9">
        <v>77</v>
      </c>
      <c r="B79" s="12" t="s">
        <v>24</v>
      </c>
      <c r="C79" s="6" t="s">
        <v>76</v>
      </c>
      <c r="D79" s="9" t="s">
        <v>72</v>
      </c>
      <c r="E79" s="6"/>
      <c r="F79" s="2" t="s">
        <v>159</v>
      </c>
      <c r="G79" s="2" t="s">
        <v>90</v>
      </c>
      <c r="H79" s="5" t="s">
        <v>58</v>
      </c>
      <c r="I79" s="2">
        <f>VLOOKUP(B79,'[1]RecepciónPedidos (2)'!$C$2:$I$90,7,FALSE)</f>
        <v>0</v>
      </c>
      <c r="J79" s="2" t="s">
        <v>160</v>
      </c>
      <c r="K79" s="2"/>
      <c r="L79" s="2">
        <v>1.5</v>
      </c>
      <c r="M79" s="2" t="s">
        <v>78</v>
      </c>
      <c r="N79" s="2" t="s">
        <v>85</v>
      </c>
      <c r="O79" s="2"/>
      <c r="P79" s="2"/>
      <c r="Q79" s="2" t="s">
        <v>15</v>
      </c>
      <c r="R79" s="4"/>
      <c r="S79" s="3"/>
      <c r="T79" s="5" t="s">
        <v>15</v>
      </c>
      <c r="U79" s="4"/>
      <c r="V79" s="4"/>
      <c r="W79" s="4"/>
      <c r="X79" s="4" t="s">
        <v>15</v>
      </c>
      <c r="Y79" s="4" t="s">
        <v>15</v>
      </c>
      <c r="Z79" s="4" t="s">
        <v>15</v>
      </c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 t="s">
        <v>58</v>
      </c>
      <c r="AT79" s="4"/>
      <c r="AU79" s="4"/>
      <c r="AV79" s="4" t="s">
        <v>58</v>
      </c>
      <c r="AW79" s="4"/>
      <c r="AX79" s="4"/>
      <c r="AY79" s="4" t="s">
        <v>58</v>
      </c>
      <c r="AZ79" s="4" t="s">
        <v>58</v>
      </c>
      <c r="BA79" s="4"/>
    </row>
    <row r="80" spans="1:53" x14ac:dyDescent="0.25">
      <c r="A80" s="9">
        <v>78</v>
      </c>
      <c r="B80" s="10" t="s">
        <v>161</v>
      </c>
      <c r="C80" s="6" t="s">
        <v>80</v>
      </c>
      <c r="D80" s="9"/>
      <c r="E80" s="6"/>
      <c r="F80" s="35"/>
      <c r="G80" s="35"/>
      <c r="H80" s="35"/>
      <c r="I80" s="2">
        <f>VLOOKUP(B80,'[1]RecepciónPedidos (2)'!$C$2:$I$90,7,FALSE)</f>
        <v>0</v>
      </c>
      <c r="J80" s="2"/>
      <c r="K80" s="2"/>
      <c r="L80" s="2">
        <v>1.5</v>
      </c>
      <c r="M80" s="2" t="s">
        <v>78</v>
      </c>
      <c r="N80" s="2"/>
      <c r="O80" s="2"/>
      <c r="P80" s="2"/>
      <c r="Q80" s="9" t="s">
        <v>15</v>
      </c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spans="1:53" x14ac:dyDescent="0.25">
      <c r="A81" s="9">
        <v>79</v>
      </c>
      <c r="B81" s="10" t="s">
        <v>162</v>
      </c>
      <c r="C81" s="6" t="s">
        <v>82</v>
      </c>
      <c r="D81" s="9"/>
      <c r="E81" s="6"/>
      <c r="F81" s="35"/>
      <c r="G81" s="35"/>
      <c r="H81" s="35"/>
      <c r="I81" s="2">
        <f>VLOOKUP(B81,'[1]RecepciónPedidos (2)'!$C$2:$I$90,7,FALSE)</f>
        <v>0</v>
      </c>
      <c r="J81" s="2"/>
      <c r="K81" s="2"/>
      <c r="L81" s="2"/>
      <c r="M81" s="2" t="s">
        <v>78</v>
      </c>
      <c r="N81" s="2"/>
      <c r="O81" s="2"/>
      <c r="P81" s="2"/>
      <c r="Q81" s="9" t="s">
        <v>15</v>
      </c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x14ac:dyDescent="0.25">
      <c r="A82" s="9">
        <v>80</v>
      </c>
      <c r="B82" s="10" t="s">
        <v>163</v>
      </c>
      <c r="C82" s="6">
        <v>0</v>
      </c>
      <c r="D82" s="9"/>
      <c r="E82" s="6"/>
      <c r="F82" s="35"/>
      <c r="G82" s="35"/>
      <c r="H82" s="35"/>
      <c r="I82" s="2">
        <f>VLOOKUP(B82,'[1]RecepciónPedidos (2)'!$C$2:$I$90,7,FALSE)</f>
        <v>0</v>
      </c>
      <c r="J82" s="2"/>
      <c r="K82" s="2"/>
      <c r="L82" s="2"/>
      <c r="M82" s="2"/>
      <c r="N82" s="2"/>
      <c r="O82" s="2"/>
      <c r="P82" s="2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x14ac:dyDescent="0.25">
      <c r="A83" s="9">
        <v>81</v>
      </c>
      <c r="B83" s="10" t="s">
        <v>164</v>
      </c>
      <c r="C83" s="6" t="s">
        <v>108</v>
      </c>
      <c r="D83" s="9"/>
      <c r="E83" s="6"/>
      <c r="F83" s="35"/>
      <c r="G83" s="35"/>
      <c r="H83" s="35"/>
      <c r="I83" s="2" t="str">
        <f>VLOOKUP(B83,'[1]RecepciónPedidos (2)'!$C$2:$I$90,7,FALSE)</f>
        <v>Tarima</v>
      </c>
      <c r="J83" s="2"/>
      <c r="K83" s="2"/>
      <c r="L83" s="2" t="s">
        <v>91</v>
      </c>
      <c r="M83" s="2" t="s">
        <v>78</v>
      </c>
      <c r="N83" s="2"/>
      <c r="O83" s="2">
        <v>1.6</v>
      </c>
      <c r="P83" s="2"/>
      <c r="Q83" s="9" t="s">
        <v>15</v>
      </c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x14ac:dyDescent="0.25">
      <c r="A84" s="9">
        <v>82</v>
      </c>
      <c r="B84" s="10" t="s">
        <v>32</v>
      </c>
      <c r="C84" s="6" t="s">
        <v>76</v>
      </c>
      <c r="D84" s="9" t="s">
        <v>72</v>
      </c>
      <c r="E84" s="6"/>
      <c r="F84" s="2"/>
      <c r="G84" s="2"/>
      <c r="H84" s="5"/>
      <c r="I84" s="2" t="str">
        <f>VLOOKUP(B84,'[1]RecepciónPedidos (2)'!$C$2:$I$90,7,FALSE)</f>
        <v>Estándar</v>
      </c>
      <c r="J84" s="2"/>
      <c r="K84" s="2"/>
      <c r="L84" s="2">
        <v>1.5</v>
      </c>
      <c r="M84" s="2" t="s">
        <v>78</v>
      </c>
      <c r="N84" s="2" t="s">
        <v>85</v>
      </c>
      <c r="O84" s="2">
        <v>1.6</v>
      </c>
      <c r="P84" s="2"/>
      <c r="Q84" s="2" t="s">
        <v>15</v>
      </c>
      <c r="R84" s="4"/>
      <c r="S84" s="4"/>
      <c r="T84" s="4"/>
      <c r="U84" s="4"/>
      <c r="V84" s="4" t="s">
        <v>15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x14ac:dyDescent="0.25">
      <c r="A85" s="9">
        <v>83</v>
      </c>
      <c r="B85" s="10" t="s">
        <v>165</v>
      </c>
      <c r="C85" s="6" t="s">
        <v>76</v>
      </c>
      <c r="D85" s="9" t="s">
        <v>72</v>
      </c>
      <c r="E85" s="6"/>
      <c r="F85" s="5"/>
      <c r="G85" s="5"/>
      <c r="H85" s="5"/>
      <c r="I85" s="2" t="str">
        <f>VLOOKUP(B85,'[1]RecepciónPedidos (2)'!$C$2:$I$90,7,FALSE)</f>
        <v>Estándar</v>
      </c>
      <c r="J85" s="2" t="e">
        <v>#N/A</v>
      </c>
      <c r="K85" s="2"/>
      <c r="L85" s="2" t="s">
        <v>124</v>
      </c>
      <c r="M85" s="2" t="s">
        <v>78</v>
      </c>
      <c r="N85" s="2"/>
      <c r="O85" s="2">
        <v>1.6</v>
      </c>
      <c r="P85" s="2"/>
      <c r="Q85" s="4" t="s">
        <v>15</v>
      </c>
      <c r="R85" s="4"/>
      <c r="S85" s="4"/>
      <c r="T85" s="4"/>
      <c r="U85" s="4" t="s">
        <v>15</v>
      </c>
      <c r="V85" s="4"/>
      <c r="W85" s="4"/>
      <c r="X85" s="4"/>
      <c r="Y85" s="4" t="s">
        <v>15</v>
      </c>
      <c r="Z85" s="4"/>
      <c r="AA85" s="4" t="s">
        <v>15</v>
      </c>
      <c r="AB85" s="4" t="s">
        <v>15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x14ac:dyDescent="0.25">
      <c r="A86" s="9">
        <v>84</v>
      </c>
      <c r="B86" s="10" t="s">
        <v>166</v>
      </c>
      <c r="C86" s="6">
        <v>0</v>
      </c>
      <c r="D86" s="9" t="s">
        <v>72</v>
      </c>
      <c r="E86" s="6"/>
      <c r="F86" s="5"/>
      <c r="G86" s="5"/>
      <c r="H86" s="5"/>
      <c r="I86" s="2">
        <f>VLOOKUP(B86,'[1]RecepciónPedidos (2)'!$C$2:$I$90,7,FALSE)</f>
        <v>0</v>
      </c>
      <c r="J86" s="2"/>
      <c r="K86" s="2"/>
      <c r="L86" s="2"/>
      <c r="M86" s="2"/>
      <c r="N86" s="2"/>
      <c r="O86" s="2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x14ac:dyDescent="0.25">
      <c r="A87" s="9">
        <v>85</v>
      </c>
      <c r="B87" s="10" t="s">
        <v>19</v>
      </c>
      <c r="C87" s="6" t="s">
        <v>76</v>
      </c>
      <c r="D87" s="9" t="s">
        <v>72</v>
      </c>
      <c r="E87" s="6"/>
      <c r="F87" s="2" t="s">
        <v>89</v>
      </c>
      <c r="G87" s="2" t="s">
        <v>90</v>
      </c>
      <c r="H87" s="5" t="s">
        <v>58</v>
      </c>
      <c r="I87" s="2" t="str">
        <f>VLOOKUP(B87,'[1]RecepciónPedidos (2)'!$C$2:$I$90,7,FALSE)</f>
        <v>Tacón</v>
      </c>
      <c r="J87" s="2" t="s">
        <v>149</v>
      </c>
      <c r="K87" s="2"/>
      <c r="L87" s="2" t="s">
        <v>91</v>
      </c>
      <c r="M87" s="2" t="s">
        <v>78</v>
      </c>
      <c r="N87" s="2" t="s">
        <v>85</v>
      </c>
      <c r="O87" s="2">
        <v>1.6</v>
      </c>
      <c r="P87" s="2"/>
      <c r="Q87" s="2" t="s">
        <v>15</v>
      </c>
      <c r="R87" s="4"/>
      <c r="S87" s="3"/>
      <c r="T87" s="5" t="s">
        <v>15</v>
      </c>
      <c r="U87" s="4"/>
      <c r="V87" s="4"/>
      <c r="W87" s="4"/>
      <c r="X87" s="4"/>
      <c r="Y87" s="4" t="s">
        <v>15</v>
      </c>
      <c r="Z87" s="4" t="s">
        <v>15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 t="s">
        <v>58</v>
      </c>
      <c r="AT87" s="4"/>
      <c r="AU87" s="4"/>
      <c r="AV87" s="4" t="s">
        <v>61</v>
      </c>
      <c r="AW87" s="4"/>
      <c r="AX87" s="4"/>
      <c r="AY87" s="4" t="s">
        <v>58</v>
      </c>
      <c r="AZ87" s="4"/>
      <c r="BA87" s="4" t="s">
        <v>58</v>
      </c>
    </row>
    <row r="88" spans="1:53" x14ac:dyDescent="0.25">
      <c r="A88" s="9">
        <v>86</v>
      </c>
      <c r="B88" s="10" t="s">
        <v>167</v>
      </c>
      <c r="C88" s="6" t="s">
        <v>76</v>
      </c>
      <c r="D88" s="9" t="s">
        <v>72</v>
      </c>
      <c r="E88" s="6"/>
      <c r="F88" s="2"/>
      <c r="G88" s="2"/>
      <c r="H88" s="5"/>
      <c r="I88" s="2" t="str">
        <f>VLOOKUP(B88,'[1]RecepciónPedidos (2)'!$C$2:$I$90,7,FALSE)</f>
        <v xml:space="preserve"> Granel</v>
      </c>
      <c r="J88" s="2" t="s">
        <v>168</v>
      </c>
      <c r="K88" s="2"/>
      <c r="L88" s="2">
        <v>1.5</v>
      </c>
      <c r="M88" s="2" t="s">
        <v>78</v>
      </c>
      <c r="N88" s="2" t="s">
        <v>85</v>
      </c>
      <c r="O88" s="2"/>
      <c r="P88" s="2"/>
      <c r="Q88" s="2" t="s">
        <v>15</v>
      </c>
      <c r="R88" s="4"/>
      <c r="S88" s="4"/>
      <c r="T88" s="4"/>
      <c r="U88" s="4"/>
      <c r="V88" s="4" t="s">
        <v>15</v>
      </c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 x14ac:dyDescent="0.25">
      <c r="A89" s="9">
        <v>87</v>
      </c>
      <c r="B89" s="12" t="s">
        <v>25</v>
      </c>
      <c r="C89" s="6" t="s">
        <v>76</v>
      </c>
      <c r="D89" s="9" t="s">
        <v>72</v>
      </c>
      <c r="E89" s="6"/>
      <c r="F89" s="2" t="s">
        <v>89</v>
      </c>
      <c r="G89" s="2" t="s">
        <v>90</v>
      </c>
      <c r="H89" s="5" t="s">
        <v>58</v>
      </c>
      <c r="I89" s="2" t="str">
        <f>VLOOKUP(B89,'[1]RecepciónPedidos (2)'!$C$2:$I$90,7,FALSE)</f>
        <v>Tarima /granel</v>
      </c>
      <c r="J89" s="9" t="e">
        <f>VLOOKUP(#REF!,'[1]RecepciónPedidos (2)'!$C$2:$J$90,8,FALSE)</f>
        <v>#REF!</v>
      </c>
      <c r="K89" s="2"/>
      <c r="L89" s="2" t="s">
        <v>91</v>
      </c>
      <c r="M89" s="2" t="s">
        <v>78</v>
      </c>
      <c r="N89" s="2" t="s">
        <v>147</v>
      </c>
      <c r="O89" s="2">
        <v>1.6</v>
      </c>
      <c r="P89" s="2"/>
      <c r="Q89" s="2" t="s">
        <v>15</v>
      </c>
      <c r="R89" s="4" t="s">
        <v>58</v>
      </c>
      <c r="S89" s="3"/>
      <c r="T89" s="5" t="s">
        <v>15</v>
      </c>
      <c r="U89" s="4"/>
      <c r="V89" s="4"/>
      <c r="W89" s="4"/>
      <c r="X89" s="4"/>
      <c r="Y89" s="4" t="s">
        <v>15</v>
      </c>
      <c r="Z89" s="4" t="s">
        <v>15</v>
      </c>
      <c r="AA89" s="4"/>
      <c r="AB89" s="4"/>
      <c r="AC89" s="4"/>
      <c r="AD89" s="4"/>
      <c r="AE89" s="4" t="s">
        <v>15</v>
      </c>
      <c r="AF89" s="4" t="s">
        <v>64</v>
      </c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 t="s">
        <v>58</v>
      </c>
      <c r="AT89" s="4"/>
      <c r="AU89" s="4"/>
      <c r="AV89" s="4" t="s">
        <v>58</v>
      </c>
      <c r="AW89" s="4"/>
      <c r="AX89" s="4"/>
      <c r="AY89" s="4" t="s">
        <v>58</v>
      </c>
      <c r="AZ89" s="4" t="s">
        <v>58</v>
      </c>
      <c r="BA89" s="4"/>
    </row>
    <row r="90" spans="1:53" x14ac:dyDescent="0.25">
      <c r="A90" s="9">
        <v>88</v>
      </c>
      <c r="B90" s="10" t="s">
        <v>169</v>
      </c>
      <c r="C90" s="6">
        <v>0</v>
      </c>
      <c r="D90" s="9"/>
      <c r="E90" s="6"/>
      <c r="F90" s="35"/>
      <c r="G90" s="35"/>
      <c r="H90" s="35"/>
      <c r="I90" s="2">
        <f>VLOOKUP(B90,'[1]RecepciónPedidos (2)'!$C$2:$I$90,7,FALSE)</f>
        <v>0</v>
      </c>
      <c r="J90" s="2"/>
      <c r="K90" s="2"/>
      <c r="L90" s="2"/>
      <c r="M90" s="2"/>
      <c r="N90" s="2"/>
      <c r="O90" s="2"/>
      <c r="P90" s="2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</row>
    <row r="91" spans="1:53" x14ac:dyDescent="0.25">
      <c r="A91" s="9">
        <v>89</v>
      </c>
      <c r="B91" s="10" t="s">
        <v>170</v>
      </c>
      <c r="C91" s="6" t="s">
        <v>80</v>
      </c>
      <c r="D91" s="9"/>
      <c r="E91" s="6"/>
      <c r="F91" s="35"/>
      <c r="G91" s="35"/>
      <c r="H91" s="35"/>
      <c r="I91" s="2">
        <f>VLOOKUP(B91,'[1]RecepciónPedidos (2)'!$C$2:$I$90,7,FALSE)</f>
        <v>0</v>
      </c>
      <c r="J91" s="2"/>
      <c r="K91" s="2"/>
      <c r="L91" s="2">
        <v>1.5</v>
      </c>
      <c r="M91" s="2" t="s">
        <v>78</v>
      </c>
      <c r="N91" s="2"/>
      <c r="O91" s="2"/>
      <c r="P91" s="2"/>
      <c r="Q91" s="9" t="s">
        <v>15</v>
      </c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</row>
    <row r="92" spans="1:53" x14ac:dyDescent="0.25">
      <c r="F92" s="24"/>
      <c r="G92" s="24"/>
      <c r="H92" s="24"/>
    </row>
    <row r="93" spans="1:53" x14ac:dyDescent="0.25">
      <c r="F93" s="24"/>
      <c r="G93" s="24"/>
      <c r="H93" s="24"/>
    </row>
    <row r="94" spans="1:53" x14ac:dyDescent="0.25">
      <c r="B94" s="22" t="s">
        <v>68</v>
      </c>
    </row>
    <row r="95" spans="1:53" x14ac:dyDescent="0.25">
      <c r="B95" s="21" t="s">
        <v>69</v>
      </c>
    </row>
    <row r="96" spans="1:53" x14ac:dyDescent="0.25">
      <c r="B96" s="21" t="s">
        <v>70</v>
      </c>
    </row>
    <row r="97" spans="1:1" x14ac:dyDescent="0.25">
      <c r="A9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Reglas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avillalba</dc:creator>
  <cp:lastModifiedBy>Sinapsis Procesos</cp:lastModifiedBy>
  <dcterms:created xsi:type="dcterms:W3CDTF">2018-05-10T19:36:24Z</dcterms:created>
  <dcterms:modified xsi:type="dcterms:W3CDTF">2018-05-24T18:16:18Z</dcterms:modified>
</cp:coreProperties>
</file>