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a8a8bc6062a95/Gosoft/SDS/PerformanceTest/Project/92. Voice Search/Result/"/>
    </mc:Choice>
  </mc:AlternateContent>
  <xr:revisionPtr revIDLastSave="0" documentId="14_{6EAAABFC-3ABB-4C04-A034-285F197AA191}" xr6:coauthVersionLast="47" xr6:coauthVersionMax="47" xr10:uidLastSave="{00000000-0000-0000-0000-000000000000}"/>
  <bookViews>
    <workbookView xWindow="28680" yWindow="-120" windowWidth="29040" windowHeight="15720" activeTab="1" xr2:uid="{211AC460-8A4A-4B67-AE10-7FC175D5A7E5}"/>
  </bookViews>
  <sheets>
    <sheet name="1.voicesearch" sheetId="2" r:id="rId1"/>
    <sheet name="Summary" sheetId="1" r:id="rId2"/>
  </sheets>
  <definedNames>
    <definedName name="_xlnm._FilterDatabase" localSheetId="0" hidden="1">'1.voicesearch'!$A$5:$Q$5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C28" i="1"/>
  <c r="D27" i="1"/>
  <c r="E27" i="1"/>
  <c r="F27" i="1"/>
  <c r="G27" i="1"/>
  <c r="H27" i="1"/>
  <c r="I27" i="1"/>
  <c r="J27" i="1"/>
  <c r="K27" i="1"/>
  <c r="L27" i="1"/>
  <c r="C27" i="1"/>
  <c r="D26" i="1"/>
  <c r="E26" i="1"/>
  <c r="F26" i="1"/>
  <c r="G26" i="1"/>
  <c r="H26" i="1"/>
  <c r="I26" i="1"/>
  <c r="J26" i="1"/>
  <c r="K26" i="1"/>
  <c r="L26" i="1"/>
  <c r="C26" i="1"/>
  <c r="O145" i="2"/>
  <c r="M145" i="2"/>
  <c r="O144" i="2"/>
  <c r="M144" i="2"/>
  <c r="O143" i="2"/>
  <c r="M143" i="2"/>
  <c r="O142" i="2"/>
  <c r="M142" i="2"/>
  <c r="O141" i="2"/>
  <c r="M141" i="2"/>
  <c r="O140" i="2"/>
  <c r="M140" i="2"/>
  <c r="O139" i="2"/>
  <c r="M139" i="2"/>
  <c r="O138" i="2"/>
  <c r="M138" i="2"/>
  <c r="O137" i="2"/>
  <c r="M137" i="2"/>
  <c r="O136" i="2"/>
  <c r="M136" i="2"/>
  <c r="O135" i="2"/>
  <c r="M135" i="2"/>
  <c r="O134" i="2"/>
  <c r="M134" i="2"/>
  <c r="O133" i="2"/>
  <c r="M133" i="2"/>
  <c r="O132" i="2"/>
  <c r="M132" i="2"/>
  <c r="O131" i="2"/>
  <c r="M131" i="2"/>
  <c r="O130" i="2"/>
  <c r="M130" i="2"/>
  <c r="O129" i="2"/>
  <c r="M129" i="2"/>
  <c r="O128" i="2"/>
  <c r="M128" i="2"/>
  <c r="O127" i="2"/>
  <c r="M127" i="2"/>
  <c r="O126" i="2"/>
  <c r="M126" i="2"/>
  <c r="O125" i="2"/>
  <c r="M125" i="2"/>
  <c r="O124" i="2"/>
  <c r="M124" i="2"/>
  <c r="O123" i="2"/>
  <c r="M123" i="2"/>
  <c r="O122" i="2"/>
  <c r="M122" i="2"/>
  <c r="O121" i="2"/>
  <c r="M121" i="2"/>
  <c r="O120" i="2"/>
  <c r="M120" i="2"/>
  <c r="O119" i="2"/>
  <c r="M119" i="2"/>
  <c r="O118" i="2"/>
  <c r="M118" i="2"/>
  <c r="O117" i="2"/>
  <c r="M117" i="2"/>
  <c r="O116" i="2"/>
  <c r="M116" i="2"/>
  <c r="O115" i="2"/>
  <c r="M115" i="2"/>
  <c r="O114" i="2"/>
  <c r="M114" i="2"/>
  <c r="O113" i="2"/>
  <c r="M113" i="2"/>
  <c r="O112" i="2"/>
  <c r="M112" i="2"/>
  <c r="O111" i="2"/>
  <c r="M111" i="2"/>
  <c r="O110" i="2"/>
  <c r="M110" i="2"/>
  <c r="O109" i="2"/>
  <c r="M109" i="2"/>
  <c r="O108" i="2"/>
  <c r="M108" i="2"/>
  <c r="O107" i="2"/>
  <c r="M107" i="2"/>
  <c r="O106" i="2"/>
  <c r="M106" i="2"/>
  <c r="D19" i="1"/>
  <c r="E19" i="1"/>
  <c r="F19" i="1"/>
  <c r="G19" i="1"/>
  <c r="H19" i="1"/>
  <c r="I19" i="1"/>
  <c r="J19" i="1"/>
  <c r="K19" i="1"/>
  <c r="L19" i="1"/>
  <c r="C19" i="1"/>
  <c r="D18" i="1"/>
  <c r="E18" i="1"/>
  <c r="F18" i="1"/>
  <c r="G18" i="1"/>
  <c r="H18" i="1"/>
  <c r="I18" i="1"/>
  <c r="J18" i="1"/>
  <c r="K18" i="1"/>
  <c r="L18" i="1"/>
  <c r="C18" i="1"/>
  <c r="D17" i="1"/>
  <c r="E17" i="1"/>
  <c r="F17" i="1"/>
  <c r="G17" i="1"/>
  <c r="H17" i="1"/>
  <c r="I17" i="1"/>
  <c r="J17" i="1"/>
  <c r="K17" i="1"/>
  <c r="L17" i="1"/>
  <c r="C17" i="1"/>
  <c r="D9" i="1"/>
  <c r="E9" i="1"/>
  <c r="F9" i="1"/>
  <c r="G9" i="1"/>
  <c r="H9" i="1"/>
  <c r="I9" i="1"/>
  <c r="J9" i="1"/>
  <c r="K9" i="1"/>
  <c r="L9" i="1"/>
  <c r="C9" i="1"/>
  <c r="O49" i="2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O60" i="2"/>
  <c r="O59" i="2"/>
  <c r="O58" i="2"/>
  <c r="O57" i="2"/>
  <c r="O56" i="2"/>
  <c r="O55" i="2"/>
  <c r="O54" i="2"/>
  <c r="O53" i="2"/>
  <c r="O52" i="2"/>
  <c r="O51" i="2"/>
  <c r="O50" i="2"/>
  <c r="O48" i="2"/>
  <c r="O47" i="2"/>
  <c r="O46" i="2"/>
  <c r="O44" i="2"/>
  <c r="O43" i="2"/>
  <c r="O42" i="2"/>
  <c r="O41" i="2"/>
  <c r="O40" i="2"/>
  <c r="O39" i="2"/>
  <c r="O38" i="2"/>
  <c r="O37" i="2"/>
  <c r="O36" i="2"/>
  <c r="O35" i="2"/>
  <c r="N8" i="2"/>
  <c r="O8" i="2" s="1"/>
  <c r="N7" i="2"/>
  <c r="O7" i="2" s="1"/>
  <c r="N6" i="2"/>
  <c r="O6" i="2" s="1"/>
  <c r="O16" i="2"/>
  <c r="O20" i="2"/>
  <c r="O105" i="2"/>
  <c r="M105" i="2"/>
  <c r="O104" i="2"/>
  <c r="M104" i="2"/>
  <c r="O103" i="2"/>
  <c r="M103" i="2"/>
  <c r="O102" i="2"/>
  <c r="M102" i="2"/>
  <c r="O101" i="2"/>
  <c r="M101" i="2"/>
  <c r="O100" i="2"/>
  <c r="M100" i="2"/>
  <c r="O99" i="2"/>
  <c r="M99" i="2"/>
  <c r="O98" i="2"/>
  <c r="M98" i="2"/>
  <c r="O97" i="2"/>
  <c r="M97" i="2"/>
  <c r="O96" i="2"/>
  <c r="M96" i="2"/>
  <c r="O95" i="2"/>
  <c r="M95" i="2"/>
  <c r="O94" i="2"/>
  <c r="M94" i="2"/>
  <c r="O93" i="2"/>
  <c r="M93" i="2"/>
  <c r="O92" i="2"/>
  <c r="M92" i="2"/>
  <c r="O91" i="2"/>
  <c r="M91" i="2"/>
  <c r="O90" i="2"/>
  <c r="M90" i="2"/>
  <c r="O89" i="2"/>
  <c r="M89" i="2"/>
  <c r="O88" i="2"/>
  <c r="M88" i="2"/>
  <c r="O87" i="2"/>
  <c r="M87" i="2"/>
  <c r="O86" i="2"/>
  <c r="M86" i="2"/>
  <c r="O85" i="2"/>
  <c r="M85" i="2"/>
  <c r="O84" i="2"/>
  <c r="M84" i="2"/>
  <c r="O83" i="2"/>
  <c r="M83" i="2"/>
  <c r="O82" i="2"/>
  <c r="M82" i="2"/>
  <c r="O81" i="2"/>
  <c r="M81" i="2"/>
  <c r="O80" i="2"/>
  <c r="M80" i="2"/>
  <c r="O79" i="2"/>
  <c r="M79" i="2"/>
  <c r="O78" i="2"/>
  <c r="M78" i="2"/>
  <c r="O77" i="2"/>
  <c r="M77" i="2"/>
  <c r="O76" i="2"/>
  <c r="M76" i="2"/>
  <c r="O75" i="2"/>
  <c r="M75" i="2"/>
  <c r="O74" i="2"/>
  <c r="M74" i="2"/>
  <c r="O73" i="2"/>
  <c r="M73" i="2"/>
  <c r="O72" i="2"/>
  <c r="M72" i="2"/>
  <c r="O71" i="2"/>
  <c r="M71" i="2"/>
  <c r="O70" i="2"/>
  <c r="M70" i="2"/>
  <c r="O69" i="2"/>
  <c r="O68" i="2"/>
  <c r="O67" i="2"/>
  <c r="O66" i="2"/>
  <c r="O65" i="2"/>
  <c r="O64" i="2"/>
  <c r="O63" i="2"/>
  <c r="O62" i="2"/>
  <c r="O61" i="2"/>
  <c r="O4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19" i="2"/>
  <c r="O18" i="2"/>
  <c r="O17" i="2"/>
  <c r="O15" i="2"/>
  <c r="O14" i="2"/>
  <c r="O13" i="2"/>
  <c r="O12" i="2"/>
  <c r="O11" i="2"/>
  <c r="O10" i="2"/>
  <c r="O9" i="2"/>
  <c r="L7" i="1" l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tc={C04CEBF3-8BCE-4EE8-9454-083690DDCA00}</author>
    <author>tc={5EC6441E-9FD2-4A53-AB4F-A7C349BBC6BD}</author>
  </authors>
  <commentList>
    <comment ref="B13" authorId="0" shapeId="0" xr:uid="{C04CEBF3-8BCE-4EE8-9454-083690DDCA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Private subnet &gt; public endpoint</t>
      </text>
    </comment>
    <comment ref="B22" authorId="1" shapeId="0" xr:uid="{5EC6441E-9FD2-4A53-AB4F-A7C349BBC6BD}">
      <text>
        <t>[Threaded comment]
Your version of Excel allows you to read this threaded comment; however, any edits to it will get removed if the file is opened in a newer version of Excel. Learn more: https://go.microsoft.com/fwlink/?linkid=870924
Comment:
    Public subnet &gt; public endpoint</t>
      </text>
    </comment>
  </commentList>
</comments>
</file>

<file path=xl/sharedStrings.xml><?xml version="1.0" encoding="utf-8"?>
<sst xmlns="http://schemas.openxmlformats.org/spreadsheetml/2006/main" count="146" uniqueCount="101">
  <si>
    <t>round</t>
  </si>
  <si>
    <t>Concurrent</t>
  </si>
  <si>
    <t>Duration
(mins)</t>
  </si>
  <si>
    <t>Remark</t>
  </si>
  <si>
    <t>TPS</t>
  </si>
  <si>
    <t>%Error</t>
  </si>
  <si>
    <t>Min</t>
  </si>
  <si>
    <t>Average</t>
  </si>
  <si>
    <t>p(90)</t>
  </si>
  <si>
    <t>p(95)</t>
  </si>
  <si>
    <t>Max</t>
  </si>
  <si>
    <t>passes</t>
  </si>
  <si>
    <t>fails</t>
  </si>
  <si>
    <t>Scenario on : 1</t>
  </si>
  <si>
    <t>Sernario name : voicesearch</t>
  </si>
  <si>
    <t>wavfile = 48 file</t>
  </si>
  <si>
    <t>ResponseTime-voicesearch</t>
  </si>
  <si>
    <t>voicesearch-checks</t>
  </si>
  <si>
    <t>Jan 24, 2023 @ 15:07:16.308</t>
  </si>
  <si>
    <t>Jan 24, 2023 @ 15:12:53.510</t>
  </si>
  <si>
    <t>Jan 24, 2023 @ 15:18:30.634</t>
  </si>
  <si>
    <t>Jan 24, 2023 @ 15:24:07.721</t>
  </si>
  <si>
    <t>Jan 24, 2023 @ 15:29:45.230</t>
  </si>
  <si>
    <t>Jan 24, 2023 @ 15:35:22.328</t>
  </si>
  <si>
    <t>Jan 24, 2023 @ 15:40:59.890</t>
  </si>
  <si>
    <t>Jan 24, 2023 @ 15:46:37.409</t>
  </si>
  <si>
    <t>Jan 24, 2023 @ 15:52:14.595</t>
  </si>
  <si>
    <t>Jan 24, 2023 @ 15:57:51.716</t>
  </si>
  <si>
    <t>Jan 24, 2023 @ 14:56:01.612</t>
  </si>
  <si>
    <t>Jan 24, 2023 @ 15:01:38.802</t>
  </si>
  <si>
    <t>Jan 24, 2023 @ 14:39:09.912</t>
  </si>
  <si>
    <t>Jan 24, 2023 @ 14:44:47.036</t>
  </si>
  <si>
    <t>Jan 24, 2023 @ 14:50:24.253</t>
  </si>
  <si>
    <t>DateTime start running</t>
  </si>
  <si>
    <t>1 filewave</t>
  </si>
  <si>
    <t>3 pod 2 node</t>
  </si>
  <si>
    <t>acc:caiprd private</t>
  </si>
  <si>
    <t>Jan 25, 2023 @ 17:57:06.567</t>
  </si>
  <si>
    <t>Jan 25, 2023 @ 18:02:44.665</t>
  </si>
  <si>
    <t>Jan 25, 2023 @ 18:08:22.510</t>
  </si>
  <si>
    <t>Jan 25, 2023 @ 18:14:00.175</t>
  </si>
  <si>
    <t>Jan 25, 2023 @ 18:19:37.629</t>
  </si>
  <si>
    <t>Jan 25, 2023 @ 18:32:35.652</t>
  </si>
  <si>
    <t>Jan 25, 2023 @ 18:38:12.886</t>
  </si>
  <si>
    <t>Jan 25, 2023 @ 18:43:49.913</t>
  </si>
  <si>
    <t>Jan 25, 2023 @ 18:49:27.119</t>
  </si>
  <si>
    <t>Jan 25, 2023 @ 18:55:04.223</t>
  </si>
  <si>
    <t>public</t>
  </si>
  <si>
    <t>Jan 26, 2023 @ 11:01:42.603</t>
  </si>
  <si>
    <t>Jan 26, 2023 @ 11:07:19.662</t>
  </si>
  <si>
    <t>Jan 26, 2023 @ 11:12:56.676</t>
  </si>
  <si>
    <t>Jan 26, 2023 @ 11:18:33.695</t>
  </si>
  <si>
    <t>Jan 26, 2023 @ 11:24:10.881</t>
  </si>
  <si>
    <t>Jan 26, 2023 @ 11:31:05.551</t>
  </si>
  <si>
    <t>Jan 26, 2023 @ 11:36:42.714</t>
  </si>
  <si>
    <t>Jan 26, 2023 @ 11:42:19.787</t>
  </si>
  <si>
    <t>Jan 26, 2023 @ 11:47:56.936</t>
  </si>
  <si>
    <t>Jan 26, 2023 @ 11:53:34.052</t>
  </si>
  <si>
    <t>Jan 26, 2023 @ 12:06:12.405</t>
  </si>
  <si>
    <t>Jan 26, 2023 @ 12:11:49.531</t>
  </si>
  <si>
    <t>Jan 26, 2023 @ 12:17:26.785</t>
  </si>
  <si>
    <t>Jan 26, 2023 @ 12:23:04.090</t>
  </si>
  <si>
    <t>Jan 26, 2023 @ 12:28:41.277</t>
  </si>
  <si>
    <t>public endpoint</t>
  </si>
  <si>
    <t>private endpoint</t>
  </si>
  <si>
    <t>48 wave file</t>
  </si>
  <si>
    <t>env:CAI Production</t>
  </si>
  <si>
    <t>Datawave 48 file</t>
  </si>
  <si>
    <t>Iterations</t>
  </si>
  <si>
    <t>Jan 26, 2023 @ 13:05:32.664</t>
  </si>
  <si>
    <t>Jan 26, 2023 @ 13:17:07.454</t>
  </si>
  <si>
    <t>Jan 26, 2023 @ 13:11:20.028</t>
  </si>
  <si>
    <t>Summary Result Performance Test</t>
  </si>
  <si>
    <t>Concurent</t>
  </si>
  <si>
    <t>Jan 26, 2023 @ 13:40:17.425</t>
  </si>
  <si>
    <t>Jan 26, 2023 @ 13:46:04.852</t>
  </si>
  <si>
    <t>Jan 26, 2023 @ 13:51:52.390</t>
  </si>
  <si>
    <t>Jan 26, 2023 @ 14:15:02.538</t>
  </si>
  <si>
    <t>Jan 26, 2023 @ 14:09:14.913</t>
  </si>
  <si>
    <t>Jan 26, 2023 @ 14:03:27.360</t>
  </si>
  <si>
    <t>checks</t>
  </si>
  <si>
    <t>Private Endpoint</t>
  </si>
  <si>
    <t>Jan 26, 2023 @ 17:20:47.043</t>
  </si>
  <si>
    <t>Jan 26, 2023 @ 17:26:34.284</t>
  </si>
  <si>
    <t>Jan 26, 2023 @ 17:32:21.437</t>
  </si>
  <si>
    <t>Jan 26, 2023 @ 17:38:08.609</t>
  </si>
  <si>
    <t>Jan 26, 2023 @ 17:43:55.770</t>
  </si>
  <si>
    <t>Jan 26, 2023 @ 16:51:51.329</t>
  </si>
  <si>
    <t>Jan 26, 2023 @ 16:57:38.434</t>
  </si>
  <si>
    <t>Jan 26, 2023 @ 17:03:25.632</t>
  </si>
  <si>
    <t>Jan 26, 2023 @ 17:09:12.730</t>
  </si>
  <si>
    <t>Jan 26, 2023 @ 17:14:59.917</t>
  </si>
  <si>
    <t>Jan 26, 2023 @ 16:22:54.478</t>
  </si>
  <si>
    <t>Jan 26, 2023 @ 16:28:41.598</t>
  </si>
  <si>
    <t>Jan 26, 2023 @ 16:34:28.684</t>
  </si>
  <si>
    <t>Jan 26, 2023 @ 16:40:16.952</t>
  </si>
  <si>
    <t>Jan 26, 2023 @ 16:46:04.134</t>
  </si>
  <si>
    <t>from public</t>
  </si>
  <si>
    <t>from private to</t>
  </si>
  <si>
    <t>Public Endpoint #1</t>
  </si>
  <si>
    <t>Public Endpoint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</si>
</sst>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dd/mm/yyyy\ hh:mm:ss"/>
    <numFmt numFmtId="166" formatCode="_-* #,##0_-;\-* #,##0_-;_-* &quot;-&quot;??_-;_-@_-"/>
  </numFmts>
  <fonts count="1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  <charset val="22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Tahoma"/>
      <family val="2"/>
    </font>
    <font>
      <sz val="12"/>
      <color theme="1"/>
      <name val="Calibri"/>
      <family val="2"/>
      <charset val="222"/>
      <scheme val="minor"/>
    </font>
    <font>
      <sz val="12"/>
      <name val="Tahoma"/>
      <family val="2"/>
    </font>
    <font>
      <sz val="12"/>
      <color indexed="8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22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75">
    <xf numFmtId="0" fontId="0" fillId="0" borderId="0" xfId="0"/>
    <xf numFmtId="0" fontId="1" fillId="0" borderId="0" xfId="0" applyFont="1"/>
    <xf numFmtId="0" fontId="0" fillId="0" borderId="1" xfId="0" applyBorder="1"/>
    <xf numFmtId="166" fontId="3" fillId="3" borderId="1" xfId="1" applyNumberFormat="1" applyFont="1" applyFill="1" applyBorder="1" applyAlignment="1">
      <alignment horizontal="center" vertical="center" wrapText="1"/>
    </xf>
    <xf numFmtId="166" fontId="5" fillId="3" borderId="1" xfId="1" applyNumberFormat="1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horizontal="center" vertical="center" wrapText="1"/>
    </xf>
    <xf numFmtId="166" fontId="5" fillId="4" borderId="1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0" xfId="2" applyFont="1" applyBorder="1" applyAlignment="1">
      <alignment horizontal="center"/>
    </xf>
    <xf numFmtId="3" fontId="3" fillId="0" borderId="1" xfId="2" applyNumberFormat="1" applyFont="1" applyBorder="1" applyAlignment="1">
      <alignment horizontal="center"/>
    </xf>
    <xf numFmtId="4" fontId="5" fillId="6" borderId="10" xfId="2" applyNumberFormat="1" applyFont="1" applyFill="1" applyBorder="1" applyAlignment="1">
      <alignment horizontal="center"/>
    </xf>
    <xf numFmtId="3" fontId="5" fillId="0" borderId="10" xfId="2" applyNumberFormat="1" applyFont="1" applyBorder="1" applyAlignment="1">
      <alignment horizontal="center"/>
    </xf>
    <xf numFmtId="3" fontId="3" fillId="0" borderId="10" xfId="2" applyNumberFormat="1" applyFont="1" applyBorder="1" applyAlignment="1">
      <alignment horizontal="center"/>
    </xf>
    <xf numFmtId="4" fontId="5" fillId="0" borderId="1" xfId="2" applyNumberFormat="1" applyFont="1" applyBorder="1" applyAlignment="1">
      <alignment horizontal="center"/>
    </xf>
    <xf numFmtId="4" fontId="3" fillId="0" borderId="1" xfId="2" applyNumberFormat="1" applyFont="1" applyBorder="1" applyAlignment="1">
      <alignment horizontal="center"/>
    </xf>
    <xf numFmtId="4" fontId="5" fillId="0" borderId="11" xfId="2" applyNumberFormat="1" applyFont="1" applyBorder="1" applyAlignment="1">
      <alignment horizontal="center"/>
    </xf>
    <xf numFmtId="4" fontId="5" fillId="6" borderId="1" xfId="2" applyNumberFormat="1" applyFont="1" applyFill="1" applyBorder="1" applyAlignment="1">
      <alignment horizontal="center"/>
    </xf>
    <xf numFmtId="3" fontId="5" fillId="0" borderId="1" xfId="2" applyNumberFormat="1" applyFont="1" applyBorder="1" applyAlignment="1">
      <alignment horizontal="center"/>
    </xf>
    <xf numFmtId="0" fontId="0" fillId="0" borderId="12" xfId="0" applyBorder="1"/>
    <xf numFmtId="3" fontId="3" fillId="0" borderId="2" xfId="2" applyNumberFormat="1" applyFont="1" applyBorder="1" applyAlignment="1">
      <alignment horizontal="center"/>
    </xf>
    <xf numFmtId="4" fontId="5" fillId="0" borderId="2" xfId="2" applyNumberFormat="1" applyFont="1" applyBorder="1" applyAlignment="1">
      <alignment horizontal="center"/>
    </xf>
    <xf numFmtId="4" fontId="3" fillId="0" borderId="2" xfId="2" applyNumberFormat="1" applyFont="1" applyBorder="1" applyAlignment="1">
      <alignment horizontal="center"/>
    </xf>
    <xf numFmtId="4" fontId="5" fillId="0" borderId="3" xfId="2" applyNumberFormat="1" applyFont="1" applyBorder="1" applyAlignment="1">
      <alignment horizontal="center"/>
    </xf>
    <xf numFmtId="4" fontId="5" fillId="6" borderId="2" xfId="2" applyNumberFormat="1" applyFont="1" applyFill="1" applyBorder="1" applyAlignment="1">
      <alignment horizontal="center"/>
    </xf>
    <xf numFmtId="3" fontId="5" fillId="0" borderId="2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3" xfId="2" applyFont="1" applyBorder="1" applyAlignment="1">
      <alignment horizontal="center"/>
    </xf>
    <xf numFmtId="3" fontId="3" fillId="0" borderId="13" xfId="2" applyNumberFormat="1" applyFont="1" applyBorder="1" applyAlignment="1">
      <alignment horizontal="center"/>
    </xf>
    <xf numFmtId="4" fontId="5" fillId="6" borderId="13" xfId="2" applyNumberFormat="1" applyFont="1" applyFill="1" applyBorder="1" applyAlignment="1">
      <alignment horizontal="center"/>
    </xf>
    <xf numFmtId="3" fontId="5" fillId="0" borderId="13" xfId="2" applyNumberFormat="1" applyFont="1" applyBorder="1" applyAlignment="1">
      <alignment horizontal="center"/>
    </xf>
    <xf numFmtId="4" fontId="5" fillId="0" borderId="13" xfId="2" applyNumberFormat="1" applyFont="1" applyBorder="1" applyAlignment="1">
      <alignment horizontal="center"/>
    </xf>
    <xf numFmtId="4" fontId="3" fillId="0" borderId="13" xfId="2" applyNumberFormat="1" applyFont="1" applyBorder="1" applyAlignment="1">
      <alignment horizontal="center"/>
    </xf>
    <xf numFmtId="0" fontId="0" fillId="0" borderId="13" xfId="0" applyBorder="1"/>
    <xf numFmtId="0" fontId="0" fillId="0" borderId="15" xfId="0" applyBorder="1"/>
    <xf numFmtId="4" fontId="3" fillId="0" borderId="10" xfId="2" applyNumberFormat="1" applyFont="1" applyBorder="1" applyAlignment="1">
      <alignment horizontal="center"/>
    </xf>
    <xf numFmtId="4" fontId="5" fillId="0" borderId="7" xfId="2" applyNumberFormat="1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3" fontId="3" fillId="0" borderId="14" xfId="2" applyNumberFormat="1" applyFont="1" applyBorder="1" applyAlignment="1">
      <alignment horizontal="center"/>
    </xf>
    <xf numFmtId="4" fontId="5" fillId="6" borderId="14" xfId="2" applyNumberFormat="1" applyFont="1" applyFill="1" applyBorder="1" applyAlignment="1">
      <alignment horizontal="center"/>
    </xf>
    <xf numFmtId="3" fontId="5" fillId="0" borderId="14" xfId="2" applyNumberFormat="1" applyFont="1" applyBorder="1" applyAlignment="1">
      <alignment horizontal="center"/>
    </xf>
    <xf numFmtId="4" fontId="3" fillId="0" borderId="14" xfId="2" applyNumberFormat="1" applyFont="1" applyBorder="1" applyAlignment="1">
      <alignment horizontal="center"/>
    </xf>
    <xf numFmtId="4" fontId="5" fillId="0" borderId="16" xfId="2" applyNumberFormat="1" applyFont="1" applyBorder="1" applyAlignment="1">
      <alignment horizontal="center"/>
    </xf>
    <xf numFmtId="0" fontId="5" fillId="5" borderId="1" xfId="1" quotePrefix="1" applyFont="1" applyFill="1" applyBorder="1" applyAlignment="1">
      <alignment horizontal="center" vertical="center" wrapText="1"/>
    </xf>
    <xf numFmtId="0" fontId="5" fillId="7" borderId="1" xfId="1" quotePrefix="1" applyFont="1" applyFill="1" applyBorder="1" applyAlignment="1">
      <alignment horizontal="center" vertical="center" wrapText="1"/>
    </xf>
    <xf numFmtId="3" fontId="7" fillId="0" borderId="13" xfId="2" applyNumberFormat="1" applyFont="1" applyBorder="1"/>
    <xf numFmtId="0" fontId="5" fillId="5" borderId="2" xfId="1" quotePrefix="1" applyFont="1" applyFill="1" applyBorder="1" applyAlignment="1">
      <alignment horizontal="center" vertical="center"/>
    </xf>
    <xf numFmtId="0" fontId="5" fillId="5" borderId="6" xfId="1" quotePrefix="1" applyFont="1" applyFill="1" applyBorder="1" applyAlignment="1">
      <alignment vertical="center"/>
    </xf>
    <xf numFmtId="0" fontId="5" fillId="5" borderId="14" xfId="1" quotePrefix="1" applyFont="1" applyFill="1" applyBorder="1" applyAlignment="1">
      <alignment vertical="center"/>
    </xf>
    <xf numFmtId="0" fontId="3" fillId="8" borderId="10" xfId="2" applyFont="1" applyFill="1" applyBorder="1" applyAlignment="1">
      <alignment horizontal="center"/>
    </xf>
    <xf numFmtId="0" fontId="0" fillId="8" borderId="1" xfId="0" applyFill="1" applyBorder="1"/>
    <xf numFmtId="3" fontId="3" fillId="8" borderId="1" xfId="2" applyNumberFormat="1" applyFont="1" applyFill="1" applyBorder="1" applyAlignment="1">
      <alignment horizontal="center"/>
    </xf>
    <xf numFmtId="0" fontId="5" fillId="8" borderId="6" xfId="1" quotePrefix="1" applyFont="1" applyFill="1" applyBorder="1" applyAlignment="1">
      <alignment vertical="center"/>
    </xf>
    <xf numFmtId="4" fontId="5" fillId="8" borderId="1" xfId="2" applyNumberFormat="1" applyFont="1" applyFill="1" applyBorder="1" applyAlignment="1">
      <alignment horizontal="center"/>
    </xf>
    <xf numFmtId="3" fontId="5" fillId="8" borderId="1" xfId="2" applyNumberFormat="1" applyFont="1" applyFill="1" applyBorder="1" applyAlignment="1">
      <alignment horizontal="center"/>
    </xf>
    <xf numFmtId="0" fontId="3" fillId="8" borderId="1" xfId="2" applyFont="1" applyFill="1" applyBorder="1" applyAlignment="1">
      <alignment horizontal="center"/>
    </xf>
    <xf numFmtId="3" fontId="3" fillId="8" borderId="10" xfId="2" applyNumberFormat="1" applyFont="1" applyFill="1" applyBorder="1" applyAlignment="1">
      <alignment horizontal="center"/>
    </xf>
    <xf numFmtId="4" fontId="5" fillId="8" borderId="10" xfId="2" applyNumberFormat="1" applyFont="1" applyFill="1" applyBorder="1" applyAlignment="1">
      <alignment horizontal="center"/>
    </xf>
    <xf numFmtId="3" fontId="5" fillId="8" borderId="10" xfId="2" applyNumberFormat="1" applyFont="1" applyFill="1" applyBorder="1" applyAlignment="1">
      <alignment horizontal="center"/>
    </xf>
    <xf numFmtId="0" fontId="5" fillId="5" borderId="6" xfId="1" quotePrefix="1" applyFont="1" applyFill="1" applyBorder="1" applyAlignment="1">
      <alignment horizontal="center" vertical="center"/>
    </xf>
    <xf numFmtId="0" fontId="3" fillId="0" borderId="6" xfId="2" applyFont="1" applyBorder="1" applyAlignment="1">
      <alignment horizontal="center"/>
    </xf>
    <xf numFmtId="3" fontId="5" fillId="0" borderId="6" xfId="2" applyNumberFormat="1" applyFont="1" applyBorder="1" applyAlignment="1">
      <alignment horizontal="center"/>
    </xf>
    <xf numFmtId="4" fontId="5" fillId="0" borderId="10" xfId="2" applyNumberFormat="1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14" xfId="2" applyFont="1" applyBorder="1" applyAlignment="1">
      <alignment horizontal="center"/>
    </xf>
    <xf numFmtId="0" fontId="0" fillId="0" borderId="14" xfId="0" applyBorder="1"/>
    <xf numFmtId="0" fontId="5" fillId="5" borderId="10" xfId="1" quotePrefix="1" applyFont="1" applyFill="1" applyBorder="1" applyAlignment="1">
      <alignment horizontal="center" vertical="center" wrapText="1"/>
    </xf>
    <xf numFmtId="0" fontId="5" fillId="7" borderId="6" xfId="1" quotePrefix="1" applyFont="1" applyFill="1" applyBorder="1" applyAlignment="1">
      <alignment horizontal="center" vertical="center" wrapText="1"/>
    </xf>
    <xf numFmtId="3" fontId="7" fillId="0" borderId="1" xfId="2" applyNumberFormat="1" applyFont="1" applyBorder="1"/>
    <xf numFmtId="0" fontId="5" fillId="7" borderId="14" xfId="1" quotePrefix="1" applyFont="1" applyFill="1" applyBorder="1" applyAlignment="1">
      <alignment horizontal="center" vertical="center" wrapText="1"/>
    </xf>
    <xf numFmtId="0" fontId="0" fillId="0" borderId="2" xfId="0" applyBorder="1"/>
    <xf numFmtId="4" fontId="5" fillId="0" borderId="17" xfId="2" applyNumberFormat="1" applyFont="1" applyBorder="1" applyAlignment="1">
      <alignment horizontal="center"/>
    </xf>
    <xf numFmtId="4" fontId="5" fillId="6" borderId="5" xfId="2" applyNumberFormat="1" applyFont="1" applyFill="1" applyBorder="1" applyAlignment="1">
      <alignment horizontal="center"/>
    </xf>
    <xf numFmtId="0" fontId="5" fillId="7" borderId="0" xfId="1" quotePrefix="1" applyFont="1" applyFill="1" applyAlignment="1">
      <alignment horizontal="center" vertical="center" wrapText="1"/>
    </xf>
    <xf numFmtId="0" fontId="5" fillId="5" borderId="6" xfId="1" quotePrefix="1" applyFont="1" applyFill="1" applyBorder="1" applyAlignment="1">
      <alignment horizontal="center" vertical="center" wrapText="1"/>
    </xf>
    <xf numFmtId="0" fontId="5" fillId="5" borderId="14" xfId="1" quotePrefix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66" fontId="8" fillId="3" borderId="1" xfId="1" applyNumberFormat="1" applyFont="1" applyFill="1" applyBorder="1" applyAlignment="1">
      <alignment horizontal="center" vertical="center" wrapText="1"/>
    </xf>
    <xf numFmtId="3" fontId="3" fillId="0" borderId="6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" fontId="10" fillId="6" borderId="1" xfId="2" applyNumberFormat="1" applyFont="1" applyFill="1" applyBorder="1" applyAlignment="1">
      <alignment horizontal="center"/>
    </xf>
    <xf numFmtId="3" fontId="10" fillId="0" borderId="1" xfId="2" applyNumberFormat="1" applyFont="1" applyBorder="1" applyAlignment="1">
      <alignment horizontal="center"/>
    </xf>
    <xf numFmtId="3" fontId="11" fillId="0" borderId="1" xfId="2" applyNumberFormat="1" applyFont="1" applyBorder="1" applyAlignment="1">
      <alignment horizontal="center"/>
    </xf>
    <xf numFmtId="4" fontId="10" fillId="0" borderId="1" xfId="2" applyNumberFormat="1" applyFont="1" applyBorder="1" applyAlignment="1">
      <alignment horizontal="center"/>
    </xf>
    <xf numFmtId="166" fontId="4" fillId="5" borderId="1" xfId="1" applyNumberFormat="1" applyFont="1" applyFill="1" applyBorder="1" applyAlignment="1">
      <alignment horizontal="center" vertical="center" wrapText="1"/>
    </xf>
    <xf numFmtId="166" fontId="8" fillId="5" borderId="1" xfId="1" applyNumberFormat="1" applyFont="1" applyFill="1" applyBorder="1" applyAlignment="1">
      <alignment horizontal="center" vertical="center" wrapText="1"/>
    </xf>
    <xf numFmtId="0" fontId="12" fillId="5" borderId="0" xfId="0" applyFont="1" applyFill="1"/>
    <xf numFmtId="0" fontId="13" fillId="5" borderId="0" xfId="0" applyFont="1" applyFill="1"/>
    <xf numFmtId="0" fontId="13" fillId="3" borderId="0" xfId="0" applyFont="1" applyFill="1"/>
    <xf numFmtId="4" fontId="3" fillId="3" borderId="2" xfId="1" applyNumberFormat="1" applyFont="1" applyFill="1" applyBorder="1" applyAlignment="1">
      <alignment horizontal="center" vertical="center" wrapText="1"/>
    </xf>
    <xf numFmtId="4" fontId="3" fillId="3" borderId="6" xfId="1" applyNumberFormat="1" applyFont="1" applyFill="1" applyBorder="1" applyAlignment="1">
      <alignment horizontal="center" vertical="center" wrapText="1"/>
    </xf>
    <xf numFmtId="4" fontId="3" fillId="3" borderId="10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165" fontId="3" fillId="2" borderId="10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center" vertical="center" wrapText="1"/>
    </xf>
    <xf numFmtId="164" fontId="4" fillId="2" borderId="10" xfId="1" applyNumberFormat="1" applyFont="1" applyFill="1" applyBorder="1" applyAlignment="1">
      <alignment horizontal="center" vertical="center" wrapText="1"/>
    </xf>
    <xf numFmtId="166" fontId="3" fillId="3" borderId="3" xfId="1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 wrapText="1"/>
    </xf>
    <xf numFmtId="166" fontId="3" fillId="3" borderId="5" xfId="1" applyNumberFormat="1" applyFont="1" applyFill="1" applyBorder="1" applyAlignment="1">
      <alignment horizontal="center" vertical="center" wrapText="1"/>
    </xf>
    <xf numFmtId="166" fontId="3" fillId="3" borderId="7" xfId="1" applyNumberFormat="1" applyFont="1" applyFill="1" applyBorder="1" applyAlignment="1">
      <alignment horizontal="center" vertical="center" wrapText="1"/>
    </xf>
    <xf numFmtId="166" fontId="3" fillId="3" borderId="8" xfId="1" applyNumberFormat="1" applyFont="1" applyFill="1" applyBorder="1" applyAlignment="1">
      <alignment horizontal="center" vertical="center" wrapText="1"/>
    </xf>
    <xf numFmtId="166" fontId="3" fillId="0" borderId="8" xfId="1" applyNumberFormat="1" applyFont="1" applyBorder="1" applyAlignment="1">
      <alignment horizontal="center" vertical="center" wrapText="1"/>
    </xf>
    <xf numFmtId="166" fontId="3" fillId="3" borderId="9" xfId="1" applyNumberFormat="1" applyFont="1" applyFill="1" applyBorder="1" applyAlignment="1">
      <alignment horizontal="center" vertical="center" wrapText="1"/>
    </xf>
    <xf numFmtId="166" fontId="3" fillId="3" borderId="2" xfId="1" applyNumberFormat="1" applyFont="1" applyFill="1" applyBorder="1" applyAlignment="1">
      <alignment horizontal="center" vertical="center" wrapText="1"/>
    </xf>
    <xf numFmtId="166" fontId="3" fillId="3" borderId="6" xfId="1" applyNumberFormat="1" applyFont="1" applyFill="1" applyBorder="1" applyAlignment="1">
      <alignment horizontal="center" vertical="center" wrapText="1"/>
    </xf>
    <xf numFmtId="166" fontId="3" fillId="3" borderId="10" xfId="1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166" fontId="5" fillId="3" borderId="6" xfId="1" applyNumberFormat="1" applyFont="1" applyFill="1" applyBorder="1" applyAlignment="1">
      <alignment horizontal="center" vertical="center" wrapText="1"/>
    </xf>
    <xf numFmtId="166" fontId="5" fillId="3" borderId="10" xfId="1" applyNumberFormat="1" applyFont="1" applyFill="1" applyBorder="1" applyAlignment="1">
      <alignment horizontal="center" vertical="center" wrapText="1"/>
    </xf>
    <xf numFmtId="166" fontId="3" fillId="4" borderId="3" xfId="1" applyNumberFormat="1" applyFont="1" applyFill="1" applyBorder="1" applyAlignment="1">
      <alignment horizontal="center" vertical="center" wrapText="1"/>
    </xf>
    <xf numFmtId="166" fontId="3" fillId="4" borderId="4" xfId="1" applyNumberFormat="1" applyFont="1" applyFill="1" applyBorder="1" applyAlignment="1">
      <alignment horizontal="center" vertical="center" wrapText="1"/>
    </xf>
    <xf numFmtId="166" fontId="3" fillId="4" borderId="7" xfId="1" applyNumberFormat="1" applyFont="1" applyFill="1" applyBorder="1" applyAlignment="1">
      <alignment horizontal="center" vertical="center" wrapText="1"/>
    </xf>
    <xf numFmtId="166" fontId="3" fillId="4" borderId="8" xfId="1" applyNumberFormat="1" applyFont="1" applyFill="1" applyBorder="1" applyAlignment="1">
      <alignment horizontal="center" vertical="center" wrapText="1"/>
    </xf>
    <xf numFmtId="4" fontId="4" fillId="3" borderId="2" xfId="1" applyNumberFormat="1" applyFont="1" applyFill="1" applyBorder="1" applyAlignment="1">
      <alignment horizontal="center" vertical="center" wrapText="1"/>
    </xf>
    <xf numFmtId="4" fontId="4" fillId="3" borderId="6" xfId="1" applyNumberFormat="1" applyFont="1" applyFill="1" applyBorder="1" applyAlignment="1">
      <alignment horizontal="center" vertical="center" wrapText="1"/>
    </xf>
    <xf numFmtId="4" fontId="4" fillId="3" borderId="10" xfId="1" applyNumberFormat="1" applyFont="1" applyFill="1" applyBorder="1" applyAlignment="1">
      <alignment horizontal="center" vertical="center" wrapText="1"/>
    </xf>
    <xf numFmtId="166" fontId="4" fillId="3" borderId="3" xfId="1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6" fontId="4" fillId="3" borderId="7" xfId="1" applyNumberFormat="1" applyFont="1" applyFill="1" applyBorder="1" applyAlignment="1">
      <alignment horizontal="center" vertical="center" wrapText="1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166" fontId="4" fillId="3" borderId="2" xfId="1" applyNumberFormat="1" applyFont="1" applyFill="1" applyBorder="1" applyAlignment="1">
      <alignment horizontal="center" vertical="center" wrapText="1"/>
    </xf>
    <xf numFmtId="166" fontId="4" fillId="3" borderId="6" xfId="1" applyNumberFormat="1" applyFont="1" applyFill="1" applyBorder="1" applyAlignment="1">
      <alignment horizontal="center" vertical="center" wrapText="1"/>
    </xf>
    <xf numFmtId="166" fontId="4" fillId="3" borderId="10" xfId="1" applyNumberFormat="1" applyFont="1" applyFill="1" applyBorder="1" applyAlignment="1">
      <alignment horizontal="center" vertical="center" wrapText="1"/>
    </xf>
    <xf numFmtId="166" fontId="8" fillId="3" borderId="2" xfId="1" applyNumberFormat="1" applyFont="1" applyFill="1" applyBorder="1" applyAlignment="1">
      <alignment horizontal="center" vertical="center" wrapText="1"/>
    </xf>
    <xf numFmtId="166" fontId="8" fillId="3" borderId="6" xfId="1" applyNumberFormat="1" applyFont="1" applyFill="1" applyBorder="1" applyAlignment="1">
      <alignment horizontal="center" vertical="center" wrapText="1"/>
    </xf>
    <xf numFmtId="166" fontId="8" fillId="3" borderId="10" xfId="1" applyNumberFormat="1" applyFont="1" applyFill="1" applyBorder="1" applyAlignment="1">
      <alignment horizontal="center" vertical="center" wrapText="1"/>
    </xf>
    <xf numFmtId="166" fontId="4" fillId="5" borderId="3" xfId="1" applyNumberFormat="1" applyFont="1" applyFill="1" applyBorder="1" applyAlignment="1">
      <alignment horizontal="center" vertical="center" wrapText="1"/>
    </xf>
    <xf numFmtId="166" fontId="4" fillId="5" borderId="5" xfId="1" applyNumberFormat="1" applyFont="1" applyFill="1" applyBorder="1" applyAlignment="1">
      <alignment horizontal="center" vertical="center" wrapText="1"/>
    </xf>
    <xf numFmtId="166" fontId="4" fillId="5" borderId="7" xfId="1" applyNumberFormat="1" applyFont="1" applyFill="1" applyBorder="1" applyAlignment="1">
      <alignment horizontal="center" vertical="center" wrapText="1"/>
    </xf>
    <xf numFmtId="166" fontId="4" fillId="5" borderId="9" xfId="1" applyNumberFormat="1" applyFont="1" applyFill="1" applyBorder="1" applyAlignment="1">
      <alignment horizontal="center" vertical="center" wrapText="1"/>
    </xf>
    <xf numFmtId="166" fontId="8" fillId="5" borderId="2" xfId="1" applyNumberFormat="1" applyFont="1" applyFill="1" applyBorder="1" applyAlignment="1">
      <alignment horizontal="center" vertical="center" wrapText="1"/>
    </xf>
    <xf numFmtId="166" fontId="8" fillId="5" borderId="6" xfId="1" applyNumberFormat="1" applyFont="1" applyFill="1" applyBorder="1" applyAlignment="1">
      <alignment horizontal="center" vertical="center" wrapText="1"/>
    </xf>
    <xf numFmtId="166" fontId="8" fillId="5" borderId="10" xfId="1" applyNumberFormat="1" applyFont="1" applyFill="1" applyBorder="1" applyAlignment="1">
      <alignment horizontal="center" vertical="center" wrapText="1"/>
    </xf>
    <xf numFmtId="4" fontId="4" fillId="5" borderId="2" xfId="1" applyNumberFormat="1" applyFont="1" applyFill="1" applyBorder="1" applyAlignment="1">
      <alignment horizontal="center" vertical="center" wrapText="1"/>
    </xf>
    <xf numFmtId="4" fontId="4" fillId="5" borderId="6" xfId="1" applyNumberFormat="1" applyFont="1" applyFill="1" applyBorder="1" applyAlignment="1">
      <alignment horizontal="center" vertical="center" wrapText="1"/>
    </xf>
    <xf numFmtId="4" fontId="4" fillId="5" borderId="10" xfId="1" applyNumberFormat="1" applyFont="1" applyFill="1" applyBorder="1" applyAlignment="1">
      <alignment horizontal="center" vertical="center" wrapText="1"/>
    </xf>
    <xf numFmtId="166" fontId="4" fillId="5" borderId="4" xfId="1" applyNumberFormat="1" applyFont="1" applyFill="1" applyBorder="1" applyAlignment="1">
      <alignment horizontal="center" vertical="center" wrapText="1"/>
    </xf>
    <xf numFmtId="166" fontId="4" fillId="5" borderId="8" xfId="1" applyNumberFormat="1" applyFont="1" applyFill="1" applyBorder="1" applyAlignment="1">
      <alignment horizontal="center" vertical="center" wrapText="1"/>
    </xf>
    <xf numFmtId="166" fontId="4" fillId="5" borderId="2" xfId="1" applyNumberFormat="1" applyFont="1" applyFill="1" applyBorder="1" applyAlignment="1">
      <alignment horizontal="center" vertical="center" wrapText="1"/>
    </xf>
    <xf numFmtId="166" fontId="4" fillId="5" borderId="6" xfId="1" applyNumberFormat="1" applyFont="1" applyFill="1" applyBorder="1" applyAlignment="1">
      <alignment horizontal="center" vertical="center" wrapText="1"/>
    </xf>
    <xf numFmtId="166" fontId="4" fillId="5" borderId="10" xfId="1" applyNumberFormat="1" applyFont="1" applyFill="1" applyBorder="1" applyAlignment="1">
      <alignment horizontal="center" vertical="center" wrapText="1"/>
    </xf>
    <xf numFmtId="4" fontId="4" fillId="9" borderId="2" xfId="1" applyNumberFormat="1" applyFont="1" applyFill="1" applyBorder="1" applyAlignment="1">
      <alignment horizontal="center" vertical="center" wrapText="1"/>
    </xf>
    <xf numFmtId="166" fontId="4" fillId="9" borderId="3" xfId="1" applyNumberFormat="1" applyFont="1" applyFill="1" applyBorder="1" applyAlignment="1">
      <alignment horizontal="center" vertical="center" wrapText="1"/>
    </xf>
    <xf numFmtId="166" fontId="4" fillId="9" borderId="4" xfId="1" applyNumberFormat="1" applyFont="1" applyFill="1" applyBorder="1" applyAlignment="1">
      <alignment horizontal="center" vertical="center" wrapText="1"/>
    </xf>
    <xf numFmtId="166" fontId="4" fillId="9" borderId="5" xfId="1" applyNumberFormat="1" applyFont="1" applyFill="1" applyBorder="1" applyAlignment="1">
      <alignment horizontal="center" vertical="center" wrapText="1"/>
    </xf>
    <xf numFmtId="166" fontId="4" fillId="9" borderId="2" xfId="1" applyNumberFormat="1" applyFont="1" applyFill="1" applyBorder="1" applyAlignment="1">
      <alignment horizontal="center" vertical="center" wrapText="1"/>
    </xf>
    <xf numFmtId="166" fontId="8" fillId="9" borderId="2" xfId="1" applyNumberFormat="1" applyFont="1" applyFill="1" applyBorder="1" applyAlignment="1">
      <alignment horizontal="center" vertical="center" wrapText="1"/>
    </xf>
    <xf numFmtId="4" fontId="4" fillId="9" borderId="6" xfId="1" applyNumberFormat="1" applyFont="1" applyFill="1" applyBorder="1" applyAlignment="1">
      <alignment horizontal="center" vertical="center" wrapText="1"/>
    </xf>
    <xf numFmtId="166" fontId="4" fillId="9" borderId="7" xfId="1" applyNumberFormat="1" applyFont="1" applyFill="1" applyBorder="1" applyAlignment="1">
      <alignment horizontal="center" vertical="center" wrapText="1"/>
    </xf>
    <xf numFmtId="166" fontId="4" fillId="9" borderId="8" xfId="1" applyNumberFormat="1" applyFont="1" applyFill="1" applyBorder="1" applyAlignment="1">
      <alignment horizontal="center" vertical="center" wrapText="1"/>
    </xf>
    <xf numFmtId="166" fontId="4" fillId="9" borderId="9" xfId="1" applyNumberFormat="1" applyFont="1" applyFill="1" applyBorder="1" applyAlignment="1">
      <alignment horizontal="center" vertical="center" wrapText="1"/>
    </xf>
    <xf numFmtId="166" fontId="4" fillId="9" borderId="6" xfId="1" applyNumberFormat="1" applyFont="1" applyFill="1" applyBorder="1" applyAlignment="1">
      <alignment horizontal="center" vertical="center" wrapText="1"/>
    </xf>
    <xf numFmtId="166" fontId="8" fillId="9" borderId="6" xfId="1" applyNumberFormat="1" applyFont="1" applyFill="1" applyBorder="1" applyAlignment="1">
      <alignment horizontal="center" vertical="center" wrapText="1"/>
    </xf>
    <xf numFmtId="4" fontId="4" fillId="9" borderId="10" xfId="1" applyNumberFormat="1" applyFont="1" applyFill="1" applyBorder="1" applyAlignment="1">
      <alignment horizontal="center" vertical="center" wrapText="1"/>
    </xf>
    <xf numFmtId="166" fontId="4" fillId="9" borderId="1" xfId="1" applyNumberFormat="1" applyFont="1" applyFill="1" applyBorder="1" applyAlignment="1">
      <alignment horizontal="center" vertical="center" wrapText="1"/>
    </xf>
    <xf numFmtId="166" fontId="4" fillId="9" borderId="10" xfId="1" applyNumberFormat="1" applyFont="1" applyFill="1" applyBorder="1" applyAlignment="1">
      <alignment horizontal="center" vertical="center" wrapText="1"/>
    </xf>
    <xf numFmtId="166" fontId="8" fillId="9" borderId="1" xfId="1" applyNumberFormat="1" applyFont="1" applyFill="1" applyBorder="1" applyAlignment="1">
      <alignment horizontal="center" vertical="center" wrapText="1"/>
    </xf>
    <xf numFmtId="166" fontId="8" fillId="9" borderId="10" xfId="1" applyNumberFormat="1" applyFont="1" applyFill="1" applyBorder="1" applyAlignment="1">
      <alignment horizontal="center" vertical="center" wrapText="1"/>
    </xf>
    <xf numFmtId="0" fontId="13" fillId="9" borderId="0" xfId="0" applyFont="1" applyFill="1"/>
    <xf numFmtId="0" fontId="12" fillId="9" borderId="0" xfId="0" applyFont="1" applyFill="1"/>
  </cellXfs>
  <cellStyles count="3">
    <cellStyle name="Normal" xfId="0" builtinId="0"/>
    <cellStyle name="Normal 2" xfId="2" xr:uid="{1659115E-588E-4383-A4F6-5D9F8A1CDAE8}"/>
    <cellStyle name="Normal 4" xfId="1" xr:uid="{5A1416CB-FB06-46D2-ACC6-7D1E18738C0B}"/>
  </cellStyles>
  <dxfs count="8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touch Ananchanchai" id="{E59A0E14-4948-444C-829C-FB5E874FD326}" userId="6f9a8a8bc6062a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3-01-26T11:16:22.22" personId="{E59A0E14-4948-444C-829C-FB5E874FD326}" id="{C04CEBF3-8BCE-4EE8-9454-083690DDCA00}">
    <text>Private subnet &gt; public endpoint</text>
  </threadedComment>
  <threadedComment ref="B22" dT="2023-01-26T11:16:55.48" personId="{E59A0E14-4948-444C-829C-FB5E874FD326}" id="{5EC6441E-9FD2-4A53-AB4F-A7C349BBC6BD}">
    <text>Public subnet &gt; public endpoint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EB9C-EA14-4D63-8D50-8B52B19F155C}">
  <dimension ref="A1:U145"/>
  <sheetViews>
    <sheetView zoomScale="110" zoomScaleNormal="110" workbookViewId="0">
      <pane xSplit="5" ySplit="5" topLeftCell="F51" activePane="bottomRight" state="frozen"/>
      <selection pane="topRight" activeCell="P1" sqref="P1"/>
      <selection pane="bottomLeft" activeCell="A7" sqref="A7"/>
      <selection pane="bottomRight" activeCell="E65" sqref="E65"/>
    </sheetView>
  </sheetViews>
  <sheetFormatPr defaultColWidth="9" defaultRowHeight="14.4"/>
  <cols>
    <col min="1" max="1" width="6.44140625" customWidth="1"/>
    <col min="2" max="2" width="25.6640625" bestFit="1" customWidth="1"/>
    <col min="3" max="3" width="10" customWidth="1"/>
    <col min="4" max="4" width="8.6640625" customWidth="1"/>
    <col min="5" max="5" width="22" customWidth="1"/>
    <col min="6" max="6" width="7.44140625" customWidth="1"/>
    <col min="8" max="8" width="8.33203125" customWidth="1"/>
    <col min="12" max="12" width="9.77734375" customWidth="1"/>
    <col min="18" max="21" width="9" style="2"/>
  </cols>
  <sheetData>
    <row r="1" spans="1:21" ht="18" customHeight="1">
      <c r="A1" s="1" t="s">
        <v>13</v>
      </c>
      <c r="F1" s="2"/>
    </row>
    <row r="2" spans="1:21">
      <c r="A2" s="1" t="s">
        <v>14</v>
      </c>
      <c r="F2" s="2"/>
    </row>
    <row r="3" spans="1:21" ht="14.25" customHeight="1">
      <c r="A3" s="94" t="s">
        <v>0</v>
      </c>
      <c r="B3" s="97" t="s">
        <v>33</v>
      </c>
      <c r="C3" s="100" t="s">
        <v>1</v>
      </c>
      <c r="D3" s="100" t="s">
        <v>2</v>
      </c>
      <c r="E3" s="103" t="s">
        <v>3</v>
      </c>
      <c r="F3" s="91" t="s">
        <v>4</v>
      </c>
      <c r="G3" s="106" t="s">
        <v>16</v>
      </c>
      <c r="H3" s="107"/>
      <c r="I3" s="107"/>
      <c r="J3" s="108"/>
      <c r="K3" s="109"/>
      <c r="L3" s="114" t="s">
        <v>68</v>
      </c>
      <c r="M3" s="106" t="s">
        <v>17</v>
      </c>
      <c r="N3" s="109"/>
      <c r="O3" s="117" t="s">
        <v>5</v>
      </c>
      <c r="P3" s="120"/>
      <c r="Q3" s="121"/>
    </row>
    <row r="4" spans="1:21" ht="12" customHeight="1">
      <c r="A4" s="95"/>
      <c r="B4" s="98"/>
      <c r="C4" s="101"/>
      <c r="D4" s="101"/>
      <c r="E4" s="104"/>
      <c r="F4" s="92"/>
      <c r="G4" s="110"/>
      <c r="H4" s="111"/>
      <c r="I4" s="111"/>
      <c r="J4" s="112"/>
      <c r="K4" s="113"/>
      <c r="L4" s="115"/>
      <c r="M4" s="110"/>
      <c r="N4" s="113"/>
      <c r="O4" s="118"/>
      <c r="P4" s="122"/>
      <c r="Q4" s="123"/>
    </row>
    <row r="5" spans="1:21" s="8" customFormat="1" ht="34.799999999999997" customHeight="1">
      <c r="A5" s="96"/>
      <c r="B5" s="99"/>
      <c r="C5" s="102"/>
      <c r="D5" s="102"/>
      <c r="E5" s="105"/>
      <c r="F5" s="93"/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116"/>
      <c r="M5" s="3" t="s">
        <v>11</v>
      </c>
      <c r="N5" s="4" t="s">
        <v>12</v>
      </c>
      <c r="O5" s="119"/>
      <c r="P5" s="5"/>
      <c r="Q5" s="6"/>
      <c r="R5" s="7"/>
      <c r="S5" s="7"/>
      <c r="T5" s="7"/>
      <c r="U5" s="7"/>
    </row>
    <row r="6" spans="1:21" hidden="1">
      <c r="A6" s="9">
        <v>1</v>
      </c>
      <c r="B6" s="2" t="s">
        <v>30</v>
      </c>
      <c r="C6" s="10">
        <v>5</v>
      </c>
      <c r="D6" s="10">
        <v>5</v>
      </c>
      <c r="E6" s="47" t="s">
        <v>15</v>
      </c>
      <c r="F6" s="11">
        <v>13.866</v>
      </c>
      <c r="G6" s="12">
        <v>9.7520000000000007</v>
      </c>
      <c r="H6" s="12">
        <v>297</v>
      </c>
      <c r="I6" s="12">
        <v>457.81</v>
      </c>
      <c r="J6" s="12">
        <v>536</v>
      </c>
      <c r="K6" s="12">
        <v>3834</v>
      </c>
      <c r="L6" s="13">
        <v>4132</v>
      </c>
      <c r="M6" s="13">
        <v>4037</v>
      </c>
      <c r="N6" s="12">
        <f>L6-M6</f>
        <v>95</v>
      </c>
      <c r="O6" s="14">
        <f t="shared" ref="O6:O73" si="0">N6*100/L6</f>
        <v>2.2991287512100675</v>
      </c>
      <c r="P6" s="15"/>
      <c r="Q6" s="16"/>
    </row>
    <row r="7" spans="1:21" hidden="1">
      <c r="A7" s="9">
        <v>2</v>
      </c>
      <c r="B7" s="2" t="s">
        <v>31</v>
      </c>
      <c r="C7" s="10">
        <v>5</v>
      </c>
      <c r="D7" s="10">
        <v>5</v>
      </c>
      <c r="E7" s="60" t="s">
        <v>47</v>
      </c>
      <c r="F7" s="17">
        <v>13.836</v>
      </c>
      <c r="G7" s="18">
        <v>8.3000000000000007</v>
      </c>
      <c r="H7" s="18">
        <v>298</v>
      </c>
      <c r="I7" s="18">
        <v>459</v>
      </c>
      <c r="J7" s="18">
        <v>538</v>
      </c>
      <c r="K7" s="18">
        <v>1111</v>
      </c>
      <c r="L7" s="10">
        <v>4123</v>
      </c>
      <c r="M7" s="10">
        <v>4025</v>
      </c>
      <c r="N7" s="12">
        <f t="shared" ref="N7:N8" si="1">L7-M7</f>
        <v>98</v>
      </c>
      <c r="O7" s="14">
        <f t="shared" si="0"/>
        <v>2.3769100169779285</v>
      </c>
      <c r="P7" s="15"/>
      <c r="Q7" s="16"/>
    </row>
    <row r="8" spans="1:21" hidden="1">
      <c r="A8" s="50">
        <v>3</v>
      </c>
      <c r="B8" s="51" t="s">
        <v>32</v>
      </c>
      <c r="C8" s="52">
        <v>5</v>
      </c>
      <c r="D8" s="52">
        <v>5</v>
      </c>
      <c r="E8" s="53"/>
      <c r="F8" s="54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9">
        <f t="shared" si="1"/>
        <v>0</v>
      </c>
      <c r="O8" s="54" t="e">
        <f t="shared" si="0"/>
        <v>#DIV/0!</v>
      </c>
      <c r="P8" s="15"/>
      <c r="Q8" s="16"/>
    </row>
    <row r="9" spans="1:21" hidden="1">
      <c r="A9" s="9">
        <v>4</v>
      </c>
      <c r="B9" s="2" t="s">
        <v>28</v>
      </c>
      <c r="C9" s="10">
        <v>5</v>
      </c>
      <c r="D9" s="10">
        <v>5</v>
      </c>
      <c r="E9" s="48"/>
      <c r="F9" s="17">
        <v>13.722</v>
      </c>
      <c r="G9" s="18">
        <v>21.34</v>
      </c>
      <c r="H9" s="18">
        <v>299.32100000000003</v>
      </c>
      <c r="I9" s="18">
        <v>464.077</v>
      </c>
      <c r="J9" s="18">
        <v>541.72199999999998</v>
      </c>
      <c r="K9" s="18">
        <v>1281.6769999999999</v>
      </c>
      <c r="L9" s="10">
        <v>4103</v>
      </c>
      <c r="M9" s="10">
        <v>4007</v>
      </c>
      <c r="N9" s="18">
        <v>96</v>
      </c>
      <c r="O9" s="14">
        <f t="shared" si="0"/>
        <v>2.3397514014135998</v>
      </c>
      <c r="P9" s="15"/>
      <c r="Q9" s="16"/>
    </row>
    <row r="10" spans="1:21" hidden="1">
      <c r="A10" s="50">
        <v>5</v>
      </c>
      <c r="B10" s="51" t="s">
        <v>29</v>
      </c>
      <c r="C10" s="52">
        <v>5</v>
      </c>
      <c r="D10" s="52">
        <v>5</v>
      </c>
      <c r="E10" s="53"/>
      <c r="F10" s="54">
        <v>50.146999999999998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2">
        <v>14994</v>
      </c>
      <c r="M10" s="52">
        <v>0</v>
      </c>
      <c r="N10" s="55">
        <v>14994</v>
      </c>
      <c r="O10" s="54">
        <f t="shared" si="0"/>
        <v>100</v>
      </c>
      <c r="P10" s="15"/>
      <c r="Q10" s="16"/>
    </row>
    <row r="11" spans="1:21" s="19" customFormat="1" ht="15" hidden="1" thickBot="1">
      <c r="A11" s="9">
        <v>6</v>
      </c>
      <c r="B11" s="2" t="s">
        <v>18</v>
      </c>
      <c r="C11" s="10">
        <v>10</v>
      </c>
      <c r="D11" s="10">
        <v>5</v>
      </c>
      <c r="E11" s="48"/>
      <c r="F11" s="17">
        <v>15.619</v>
      </c>
      <c r="G11" s="18">
        <v>6.5060000000000002</v>
      </c>
      <c r="H11" s="18">
        <v>572.06500000000005</v>
      </c>
      <c r="I11" s="18">
        <v>963.69799999999998</v>
      </c>
      <c r="J11" s="18">
        <v>1118.4939999999999</v>
      </c>
      <c r="K11" s="18">
        <v>2174.9490000000001</v>
      </c>
      <c r="L11" s="10">
        <v>4670</v>
      </c>
      <c r="M11" s="10">
        <v>4544</v>
      </c>
      <c r="N11" s="18">
        <v>126</v>
      </c>
      <c r="O11" s="14">
        <f t="shared" si="0"/>
        <v>2.6980728051391862</v>
      </c>
      <c r="P11" s="15"/>
      <c r="Q11" s="16"/>
      <c r="R11" s="2"/>
      <c r="S11" s="2"/>
      <c r="T11" s="2"/>
      <c r="U11" s="2"/>
    </row>
    <row r="12" spans="1:21" hidden="1">
      <c r="A12" s="9">
        <v>7</v>
      </c>
      <c r="B12" s="2" t="s">
        <v>19</v>
      </c>
      <c r="C12" s="20">
        <v>10</v>
      </c>
      <c r="D12" s="20">
        <v>5</v>
      </c>
      <c r="E12" s="48"/>
      <c r="F12" s="17">
        <v>15.435</v>
      </c>
      <c r="G12" s="18">
        <v>10.853</v>
      </c>
      <c r="H12" s="18">
        <v>579.97</v>
      </c>
      <c r="I12" s="18">
        <v>983.64700000000005</v>
      </c>
      <c r="J12" s="18">
        <v>1156.2</v>
      </c>
      <c r="K12" s="18">
        <v>2106.8809999999999</v>
      </c>
      <c r="L12" s="10">
        <v>4615</v>
      </c>
      <c r="M12" s="10">
        <v>4491</v>
      </c>
      <c r="N12" s="18">
        <v>124</v>
      </c>
      <c r="O12" s="21">
        <f t="shared" si="0"/>
        <v>2.6868905742145177</v>
      </c>
      <c r="P12" s="22"/>
      <c r="Q12" s="23"/>
    </row>
    <row r="13" spans="1:21" hidden="1">
      <c r="A13" s="9">
        <v>8</v>
      </c>
      <c r="B13" s="2" t="s">
        <v>20</v>
      </c>
      <c r="C13" s="10">
        <v>10</v>
      </c>
      <c r="D13" s="10">
        <v>5</v>
      </c>
      <c r="E13" s="48"/>
      <c r="F13" s="24">
        <v>15.548</v>
      </c>
      <c r="G13" s="25">
        <v>0</v>
      </c>
      <c r="H13" s="25">
        <v>575.49099999999999</v>
      </c>
      <c r="I13" s="25">
        <v>952.33799999999997</v>
      </c>
      <c r="J13" s="25">
        <v>1108.5229999999999</v>
      </c>
      <c r="K13" s="25">
        <v>2095.4079999999999</v>
      </c>
      <c r="L13" s="20">
        <v>4649</v>
      </c>
      <c r="M13" s="20">
        <v>4509</v>
      </c>
      <c r="N13" s="25">
        <v>140</v>
      </c>
      <c r="O13" s="14">
        <f t="shared" si="0"/>
        <v>3.0114003011400303</v>
      </c>
      <c r="P13" s="15"/>
      <c r="Q13" s="16"/>
    </row>
    <row r="14" spans="1:21" hidden="1">
      <c r="A14" s="50">
        <v>9</v>
      </c>
      <c r="B14" s="51" t="s">
        <v>21</v>
      </c>
      <c r="C14" s="52">
        <v>10</v>
      </c>
      <c r="D14" s="52">
        <v>5</v>
      </c>
      <c r="E14" s="53"/>
      <c r="F14" s="54">
        <v>55.561999999999998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2">
        <v>16613</v>
      </c>
      <c r="M14" s="52">
        <v>0</v>
      </c>
      <c r="N14" s="55">
        <v>16613</v>
      </c>
      <c r="O14" s="54">
        <f t="shared" si="0"/>
        <v>100</v>
      </c>
      <c r="P14" s="15"/>
      <c r="Q14" s="16"/>
    </row>
    <row r="15" spans="1:21" s="19" customFormat="1" ht="15" hidden="1" thickBot="1">
      <c r="A15" s="26">
        <v>10</v>
      </c>
      <c r="B15" s="2" t="s">
        <v>22</v>
      </c>
      <c r="C15" s="10">
        <v>10</v>
      </c>
      <c r="D15" s="10">
        <v>5</v>
      </c>
      <c r="E15" s="48"/>
      <c r="F15" s="17">
        <v>15.472</v>
      </c>
      <c r="G15" s="18">
        <v>9.3460000000000001</v>
      </c>
      <c r="H15" s="18">
        <v>578.13099999999997</v>
      </c>
      <c r="I15" s="18">
        <v>968.35699999999997</v>
      </c>
      <c r="J15" s="18">
        <v>1131.5050000000001</v>
      </c>
      <c r="K15" s="18">
        <v>2092.6979999999999</v>
      </c>
      <c r="L15" s="10">
        <v>4626</v>
      </c>
      <c r="M15" s="10">
        <v>4503</v>
      </c>
      <c r="N15" s="18">
        <v>123</v>
      </c>
      <c r="O15" s="14">
        <f t="shared" si="0"/>
        <v>2.6588845654993514</v>
      </c>
      <c r="P15" s="15"/>
      <c r="Q15" s="14"/>
      <c r="R15" s="2"/>
      <c r="S15" s="2"/>
      <c r="T15" s="2"/>
      <c r="U15" s="2"/>
    </row>
    <row r="16" spans="1:21" s="34" customFormat="1" ht="15" hidden="1" thickBot="1">
      <c r="A16" s="56">
        <v>11</v>
      </c>
      <c r="B16" s="51" t="s">
        <v>23</v>
      </c>
      <c r="C16" s="52">
        <v>15</v>
      </c>
      <c r="D16" s="52">
        <v>5</v>
      </c>
      <c r="E16" s="53"/>
      <c r="F16" s="54">
        <v>57.097000000000001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2">
        <v>17129</v>
      </c>
      <c r="M16" s="52">
        <v>0</v>
      </c>
      <c r="N16" s="55">
        <v>17128</v>
      </c>
      <c r="O16" s="54">
        <f t="shared" ref="O16" si="2">N16*100/L16</f>
        <v>99.994161947574284</v>
      </c>
      <c r="P16" s="15"/>
      <c r="Q16" s="14"/>
      <c r="R16" s="33"/>
      <c r="S16" s="33"/>
      <c r="T16" s="33"/>
      <c r="U16" s="33"/>
    </row>
    <row r="17" spans="1:21" ht="15" hidden="1" customHeight="1">
      <c r="A17" s="50">
        <v>12</v>
      </c>
      <c r="B17" s="51" t="s">
        <v>24</v>
      </c>
      <c r="C17" s="57">
        <v>15</v>
      </c>
      <c r="D17" s="57">
        <v>5</v>
      </c>
      <c r="E17" s="53"/>
      <c r="F17" s="58">
        <v>57.338000000000001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7">
        <v>17144</v>
      </c>
      <c r="M17" s="57">
        <v>0</v>
      </c>
      <c r="N17" s="59">
        <v>17144</v>
      </c>
      <c r="O17" s="58">
        <f t="shared" si="0"/>
        <v>100</v>
      </c>
      <c r="P17" s="35"/>
      <c r="Q17" s="36"/>
      <c r="R17" s="37"/>
      <c r="S17" s="37"/>
      <c r="T17" s="37"/>
      <c r="U17" s="37"/>
    </row>
    <row r="18" spans="1:21" hidden="1">
      <c r="A18" s="9">
        <v>13</v>
      </c>
      <c r="B18" s="2" t="s">
        <v>25</v>
      </c>
      <c r="C18" s="10">
        <v>15</v>
      </c>
      <c r="D18" s="10">
        <v>5</v>
      </c>
      <c r="E18" s="48"/>
      <c r="F18" s="17">
        <v>15.885999999999999</v>
      </c>
      <c r="G18" s="18">
        <v>9.9130000000000003</v>
      </c>
      <c r="H18" s="18">
        <v>871.90200000000004</v>
      </c>
      <c r="I18" s="18">
        <v>1427.5029999999999</v>
      </c>
      <c r="J18" s="18">
        <v>1631.7260000000001</v>
      </c>
      <c r="K18" s="18">
        <v>2463.1509999999998</v>
      </c>
      <c r="L18" s="10">
        <v>4750</v>
      </c>
      <c r="M18" s="10">
        <v>4629</v>
      </c>
      <c r="N18" s="18">
        <v>121</v>
      </c>
      <c r="O18" s="14">
        <f t="shared" si="0"/>
        <v>2.5473684210526315</v>
      </c>
      <c r="P18" s="15"/>
      <c r="Q18" s="16"/>
    </row>
    <row r="19" spans="1:21" hidden="1">
      <c r="A19" s="9">
        <v>14</v>
      </c>
      <c r="B19" s="2" t="s">
        <v>26</v>
      </c>
      <c r="C19" s="10">
        <v>15</v>
      </c>
      <c r="D19" s="10">
        <v>5</v>
      </c>
      <c r="E19" s="48"/>
      <c r="F19" s="17">
        <v>15.648999999999999</v>
      </c>
      <c r="G19" s="18">
        <v>10.962</v>
      </c>
      <c r="H19" s="18">
        <v>885.52300000000002</v>
      </c>
      <c r="I19" s="18">
        <v>1548.231</v>
      </c>
      <c r="J19" s="18">
        <v>1774.126</v>
      </c>
      <c r="K19" s="18">
        <v>2825.0590000000002</v>
      </c>
      <c r="L19" s="10">
        <v>4679</v>
      </c>
      <c r="M19" s="10">
        <v>4565</v>
      </c>
      <c r="N19" s="18">
        <v>114</v>
      </c>
      <c r="O19" s="14">
        <f t="shared" si="0"/>
        <v>2.4364180380423166</v>
      </c>
      <c r="P19" s="15"/>
      <c r="Q19" s="16"/>
    </row>
    <row r="20" spans="1:21" ht="15" hidden="1" thickBot="1">
      <c r="A20" s="27">
        <v>15</v>
      </c>
      <c r="B20" s="46" t="s">
        <v>27</v>
      </c>
      <c r="C20" s="28">
        <v>15</v>
      </c>
      <c r="D20" s="28">
        <v>5</v>
      </c>
      <c r="E20" s="49"/>
      <c r="F20" s="29">
        <v>15.629</v>
      </c>
      <c r="G20" s="30">
        <v>8.4450000000000003</v>
      </c>
      <c r="H20" s="30">
        <v>887.06899999999996</v>
      </c>
      <c r="I20" s="30">
        <v>1534.259</v>
      </c>
      <c r="J20" s="30">
        <v>1767.88</v>
      </c>
      <c r="K20" s="30">
        <v>2924.4940000000001</v>
      </c>
      <c r="L20" s="28">
        <v>4673</v>
      </c>
      <c r="M20" s="28">
        <v>4560</v>
      </c>
      <c r="N20" s="30">
        <v>113</v>
      </c>
      <c r="O20" s="31">
        <f t="shared" ref="O20" si="3">N20*100/L20</f>
        <v>2.418146800770383</v>
      </c>
      <c r="P20" s="32"/>
      <c r="Q20" s="31"/>
    </row>
    <row r="21" spans="1:21" s="19" customFormat="1" ht="15" hidden="1" thickBot="1">
      <c r="A21" s="9">
        <v>16</v>
      </c>
      <c r="B21" t="s">
        <v>37</v>
      </c>
      <c r="C21" s="10">
        <v>10</v>
      </c>
      <c r="D21" s="10">
        <v>5</v>
      </c>
      <c r="E21" s="47" t="s">
        <v>34</v>
      </c>
      <c r="F21" s="11">
        <v>20.321000000000002</v>
      </c>
      <c r="G21" s="12">
        <v>1.046</v>
      </c>
      <c r="H21" s="12">
        <v>430.83</v>
      </c>
      <c r="I21" s="12">
        <v>754.96</v>
      </c>
      <c r="J21" s="12">
        <v>842.99900000000002</v>
      </c>
      <c r="K21" s="12">
        <v>1175.126</v>
      </c>
      <c r="L21" s="13">
        <v>6076</v>
      </c>
      <c r="M21" s="13">
        <v>6073</v>
      </c>
      <c r="N21" s="12">
        <v>3</v>
      </c>
      <c r="O21" s="14">
        <f t="shared" si="0"/>
        <v>4.9374588545095459E-2</v>
      </c>
      <c r="P21" s="15"/>
      <c r="Q21" s="16"/>
      <c r="R21" s="2"/>
      <c r="S21" s="2"/>
      <c r="T21" s="2"/>
      <c r="U21" s="2"/>
    </row>
    <row r="22" spans="1:21" hidden="1">
      <c r="A22" s="9">
        <v>17</v>
      </c>
      <c r="B22" t="s">
        <v>38</v>
      </c>
      <c r="C22" s="10">
        <v>10</v>
      </c>
      <c r="D22" s="10">
        <v>5</v>
      </c>
      <c r="E22" s="60" t="s">
        <v>35</v>
      </c>
      <c r="F22" s="17">
        <v>20.390999999999998</v>
      </c>
      <c r="G22" s="18">
        <v>8.7810000000000006</v>
      </c>
      <c r="H22" s="18">
        <v>429.70800000000003</v>
      </c>
      <c r="I22" s="18">
        <v>741.053</v>
      </c>
      <c r="J22" s="18">
        <v>823.20299999999997</v>
      </c>
      <c r="K22" s="18">
        <v>1226.7370000000001</v>
      </c>
      <c r="L22" s="10">
        <v>6097</v>
      </c>
      <c r="M22" s="10">
        <v>6096</v>
      </c>
      <c r="N22" s="12">
        <v>1</v>
      </c>
      <c r="O22" s="14">
        <f t="shared" si="0"/>
        <v>1.6401508938822373E-2</v>
      </c>
      <c r="P22" s="15"/>
      <c r="Q22" s="16"/>
    </row>
    <row r="23" spans="1:21" hidden="1">
      <c r="A23" s="9">
        <v>18</v>
      </c>
      <c r="B23" t="s">
        <v>39</v>
      </c>
      <c r="C23" s="10">
        <v>10</v>
      </c>
      <c r="D23" s="10">
        <v>5</v>
      </c>
      <c r="E23" s="60" t="s">
        <v>36</v>
      </c>
      <c r="F23" s="17">
        <v>20.007000000000001</v>
      </c>
      <c r="G23" s="18">
        <v>1.137</v>
      </c>
      <c r="H23" s="18">
        <v>438.21800000000002</v>
      </c>
      <c r="I23" s="18">
        <v>725.702</v>
      </c>
      <c r="J23" s="18">
        <v>815.05600000000004</v>
      </c>
      <c r="K23" s="18">
        <v>1249.952</v>
      </c>
      <c r="L23" s="10">
        <v>5982</v>
      </c>
      <c r="M23" s="10">
        <v>5981</v>
      </c>
      <c r="N23" s="12">
        <v>1</v>
      </c>
      <c r="O23" s="14">
        <f t="shared" si="0"/>
        <v>1.671681711802073E-2</v>
      </c>
      <c r="P23" s="15"/>
      <c r="Q23" s="16"/>
    </row>
    <row r="24" spans="1:21" s="38" customFormat="1" hidden="1">
      <c r="A24" s="9">
        <v>19</v>
      </c>
      <c r="B24" t="s">
        <v>40</v>
      </c>
      <c r="C24" s="10">
        <v>10</v>
      </c>
      <c r="D24" s="10">
        <v>5</v>
      </c>
      <c r="E24" s="48"/>
      <c r="F24" s="17">
        <v>11.856</v>
      </c>
      <c r="G24" s="18">
        <v>1.129</v>
      </c>
      <c r="H24" s="18">
        <v>782.024</v>
      </c>
      <c r="I24" s="18">
        <v>1724.9</v>
      </c>
      <c r="J24" s="18">
        <v>2031.364</v>
      </c>
      <c r="K24" s="18">
        <v>2884.89</v>
      </c>
      <c r="L24" s="10">
        <v>3533</v>
      </c>
      <c r="M24" s="10">
        <v>3531</v>
      </c>
      <c r="N24" s="12">
        <v>2</v>
      </c>
      <c r="O24" s="14">
        <f t="shared" si="0"/>
        <v>5.6609114067364845E-2</v>
      </c>
      <c r="P24" s="15"/>
      <c r="Q24" s="16"/>
      <c r="R24" s="2"/>
      <c r="S24" s="2"/>
      <c r="T24" s="2"/>
      <c r="U24" s="2"/>
    </row>
    <row r="25" spans="1:21" s="34" customFormat="1" ht="15" hidden="1" thickBot="1">
      <c r="A25" s="9">
        <v>20</v>
      </c>
      <c r="B25" t="s">
        <v>41</v>
      </c>
      <c r="C25" s="10">
        <v>10</v>
      </c>
      <c r="D25" s="10">
        <v>5</v>
      </c>
      <c r="E25" s="48"/>
      <c r="F25" s="17">
        <v>16.524999999999999</v>
      </c>
      <c r="G25" s="18">
        <v>108.545</v>
      </c>
      <c r="H25" s="18">
        <v>542.96500000000003</v>
      </c>
      <c r="I25" s="18">
        <v>1004.391</v>
      </c>
      <c r="J25" s="18">
        <v>1380.6479999999999</v>
      </c>
      <c r="K25" s="18">
        <v>2319.2530000000002</v>
      </c>
      <c r="L25" s="10">
        <v>4941</v>
      </c>
      <c r="M25" s="10">
        <v>4941</v>
      </c>
      <c r="N25" s="12">
        <v>0</v>
      </c>
      <c r="O25" s="14">
        <f t="shared" si="0"/>
        <v>0</v>
      </c>
      <c r="P25" s="15"/>
      <c r="Q25" s="16"/>
      <c r="R25" s="2"/>
      <c r="S25" s="2"/>
      <c r="T25" s="2"/>
      <c r="U25" s="2"/>
    </row>
    <row r="26" spans="1:21" hidden="1">
      <c r="A26" s="9">
        <v>21</v>
      </c>
      <c r="B26" t="s">
        <v>42</v>
      </c>
      <c r="C26" s="10">
        <v>15</v>
      </c>
      <c r="D26" s="10">
        <v>5</v>
      </c>
      <c r="E26" s="48"/>
      <c r="F26" s="17">
        <v>20.454999999999998</v>
      </c>
      <c r="G26" s="18">
        <v>1.337</v>
      </c>
      <c r="H26" s="18">
        <v>681.03499999999997</v>
      </c>
      <c r="I26" s="18">
        <v>1270.144</v>
      </c>
      <c r="J26" s="18">
        <v>1445.5930000000001</v>
      </c>
      <c r="K26" s="18">
        <v>2155.1669999999999</v>
      </c>
      <c r="L26" s="10">
        <v>6116</v>
      </c>
      <c r="M26" s="10">
        <v>6115</v>
      </c>
      <c r="N26" s="12">
        <v>1</v>
      </c>
      <c r="O26" s="14">
        <f t="shared" si="0"/>
        <v>1.6350555918901243E-2</v>
      </c>
      <c r="P26" s="15"/>
      <c r="Q26" s="16"/>
    </row>
    <row r="27" spans="1:21" s="19" customFormat="1" ht="15" hidden="1" thickBot="1">
      <c r="A27" s="9">
        <v>22</v>
      </c>
      <c r="B27" t="s">
        <v>43</v>
      </c>
      <c r="C27" s="10">
        <v>15</v>
      </c>
      <c r="D27" s="10">
        <v>5</v>
      </c>
      <c r="E27" s="48"/>
      <c r="F27" s="17">
        <v>13.388</v>
      </c>
      <c r="G27" s="18">
        <v>0.52</v>
      </c>
      <c r="H27" s="18">
        <v>1059.0239999999999</v>
      </c>
      <c r="I27" s="18">
        <v>2426.0549999999998</v>
      </c>
      <c r="J27" s="18">
        <v>3326.6149999999998</v>
      </c>
      <c r="K27" s="18">
        <v>6615.723</v>
      </c>
      <c r="L27" s="10">
        <v>4003</v>
      </c>
      <c r="M27" s="10">
        <v>4001</v>
      </c>
      <c r="N27" s="12">
        <v>2</v>
      </c>
      <c r="O27" s="14">
        <f t="shared" si="0"/>
        <v>4.9962528103922058E-2</v>
      </c>
      <c r="P27" s="15"/>
      <c r="Q27" s="16"/>
      <c r="R27" s="2"/>
      <c r="S27" s="2"/>
      <c r="T27" s="2"/>
      <c r="U27" s="2"/>
    </row>
    <row r="28" spans="1:21" hidden="1">
      <c r="A28" s="9">
        <v>23</v>
      </c>
      <c r="B28" t="s">
        <v>44</v>
      </c>
      <c r="C28" s="20">
        <v>15</v>
      </c>
      <c r="D28" s="20">
        <v>5</v>
      </c>
      <c r="E28" s="48"/>
      <c r="F28" s="24">
        <v>12.648</v>
      </c>
      <c r="G28" s="25">
        <v>0.44700000000000001</v>
      </c>
      <c r="H28" s="25">
        <v>1128.403</v>
      </c>
      <c r="I28" s="25">
        <v>2641.8629999999998</v>
      </c>
      <c r="J28" s="25">
        <v>4492.0460000000003</v>
      </c>
      <c r="K28" s="25">
        <v>7912.43</v>
      </c>
      <c r="L28" s="20">
        <v>3769</v>
      </c>
      <c r="M28" s="20">
        <v>3767</v>
      </c>
      <c r="N28" s="62">
        <v>2</v>
      </c>
      <c r="O28" s="14">
        <f t="shared" si="0"/>
        <v>5.3064473335102148E-2</v>
      </c>
      <c r="P28" s="22"/>
      <c r="Q28" s="23"/>
    </row>
    <row r="29" spans="1:21" hidden="1">
      <c r="A29" s="9">
        <v>24</v>
      </c>
      <c r="B29" s="2" t="s">
        <v>45</v>
      </c>
      <c r="C29" s="10">
        <v>15</v>
      </c>
      <c r="D29" s="10">
        <v>5</v>
      </c>
      <c r="E29" s="48"/>
      <c r="F29" s="17">
        <v>7.9130000000000003</v>
      </c>
      <c r="G29" s="18">
        <v>1.4510000000000001</v>
      </c>
      <c r="H29" s="18">
        <v>1835.825</v>
      </c>
      <c r="I29" s="18">
        <v>4828.9880000000003</v>
      </c>
      <c r="J29" s="18">
        <v>6153.6729999999998</v>
      </c>
      <c r="K29" s="18">
        <v>7017.9110000000001</v>
      </c>
      <c r="L29" s="10">
        <v>2358</v>
      </c>
      <c r="M29" s="10">
        <v>2357</v>
      </c>
      <c r="N29" s="18">
        <v>1</v>
      </c>
      <c r="O29" s="14">
        <f t="shared" si="0"/>
        <v>4.2408821034775231E-2</v>
      </c>
      <c r="P29" s="15"/>
      <c r="Q29" s="14"/>
    </row>
    <row r="30" spans="1:21" ht="15" hidden="1" thickBot="1">
      <c r="A30" s="9">
        <v>25</v>
      </c>
      <c r="B30" s="33" t="s">
        <v>46</v>
      </c>
      <c r="C30" s="28">
        <v>15</v>
      </c>
      <c r="D30" s="28">
        <v>5</v>
      </c>
      <c r="E30" s="49"/>
      <c r="F30" s="29">
        <v>20.242999999999999</v>
      </c>
      <c r="G30" s="30">
        <v>1.3180000000000001</v>
      </c>
      <c r="H30" s="30">
        <v>686.226</v>
      </c>
      <c r="I30" s="30">
        <v>1245.057</v>
      </c>
      <c r="J30" s="30">
        <v>1434.057</v>
      </c>
      <c r="K30" s="30">
        <v>2089.0549999999998</v>
      </c>
      <c r="L30" s="28">
        <v>6073</v>
      </c>
      <c r="M30" s="28">
        <v>6071</v>
      </c>
      <c r="N30" s="30">
        <v>2</v>
      </c>
      <c r="O30" s="14">
        <f t="shared" si="0"/>
        <v>3.2932652725177015E-2</v>
      </c>
      <c r="P30" s="32"/>
      <c r="Q30" s="31"/>
    </row>
    <row r="31" spans="1:21">
      <c r="A31" s="9">
        <v>26</v>
      </c>
      <c r="B31" s="2" t="s">
        <v>48</v>
      </c>
      <c r="C31" s="10">
        <v>5</v>
      </c>
      <c r="D31" s="10">
        <v>5</v>
      </c>
      <c r="E31" s="69" t="s">
        <v>98</v>
      </c>
      <c r="F31" s="17">
        <v>17.053999999999998</v>
      </c>
      <c r="G31" s="18">
        <v>79.186000000000007</v>
      </c>
      <c r="H31" s="18">
        <v>228.45</v>
      </c>
      <c r="I31" s="18">
        <v>359.36799999999999</v>
      </c>
      <c r="J31" s="18">
        <v>411.64400000000001</v>
      </c>
      <c r="K31" s="18">
        <v>772.14300000000003</v>
      </c>
      <c r="L31" s="10">
        <v>5099</v>
      </c>
      <c r="M31" s="10">
        <v>5099</v>
      </c>
      <c r="N31" s="12">
        <v>0</v>
      </c>
      <c r="O31" s="14">
        <f t="shared" si="0"/>
        <v>0</v>
      </c>
      <c r="P31" s="15"/>
      <c r="Q31" s="16"/>
    </row>
    <row r="32" spans="1:21" s="19" customFormat="1" ht="15" thickBot="1">
      <c r="A32" s="9">
        <v>27</v>
      </c>
      <c r="B32" s="2" t="s">
        <v>49</v>
      </c>
      <c r="C32" s="10">
        <v>5</v>
      </c>
      <c r="D32" s="10">
        <v>5</v>
      </c>
      <c r="E32" s="69" t="s">
        <v>63</v>
      </c>
      <c r="F32" s="17">
        <v>16.669</v>
      </c>
      <c r="G32" s="18">
        <v>80.602000000000004</v>
      </c>
      <c r="H32" s="18">
        <v>235.25899999999999</v>
      </c>
      <c r="I32" s="18">
        <v>376.85700000000003</v>
      </c>
      <c r="J32" s="18">
        <v>428.76400000000001</v>
      </c>
      <c r="K32" s="18">
        <v>991.80700000000002</v>
      </c>
      <c r="L32" s="10">
        <v>4984</v>
      </c>
      <c r="M32" s="10">
        <v>4984</v>
      </c>
      <c r="N32" s="18">
        <v>0</v>
      </c>
      <c r="O32" s="14">
        <f t="shared" si="0"/>
        <v>0</v>
      </c>
      <c r="P32" s="15"/>
      <c r="Q32" s="16"/>
      <c r="R32" s="2"/>
      <c r="S32" s="2"/>
      <c r="T32" s="2"/>
      <c r="U32" s="2"/>
    </row>
    <row r="33" spans="1:21">
      <c r="A33" s="9">
        <v>28</v>
      </c>
      <c r="B33" s="2" t="s">
        <v>50</v>
      </c>
      <c r="C33" s="10">
        <v>5</v>
      </c>
      <c r="D33" s="10">
        <v>5</v>
      </c>
      <c r="E33" s="69" t="s">
        <v>65</v>
      </c>
      <c r="F33" s="17">
        <v>16.783000000000001</v>
      </c>
      <c r="G33" s="18">
        <v>10.936</v>
      </c>
      <c r="H33" s="18">
        <v>232.98</v>
      </c>
      <c r="I33" s="18">
        <v>365.65800000000002</v>
      </c>
      <c r="J33" s="18">
        <v>417.50099999999998</v>
      </c>
      <c r="K33" s="18">
        <v>757.28300000000002</v>
      </c>
      <c r="L33" s="10">
        <v>5018</v>
      </c>
      <c r="M33" s="10">
        <v>5017</v>
      </c>
      <c r="N33" s="18">
        <v>1</v>
      </c>
      <c r="O33" s="14">
        <f t="shared" si="0"/>
        <v>1.9928258270227182E-2</v>
      </c>
      <c r="P33" s="15"/>
      <c r="Q33" s="16"/>
    </row>
    <row r="34" spans="1:21">
      <c r="A34" s="9">
        <v>29</v>
      </c>
      <c r="B34" s="70" t="s">
        <v>51</v>
      </c>
      <c r="C34" s="10">
        <v>5</v>
      </c>
      <c r="D34" s="10">
        <v>5</v>
      </c>
      <c r="E34" s="69" t="s">
        <v>66</v>
      </c>
      <c r="F34" s="17">
        <v>16.565000000000001</v>
      </c>
      <c r="G34" s="18">
        <v>11.396000000000001</v>
      </c>
      <c r="H34" s="18">
        <v>237.06399999999999</v>
      </c>
      <c r="I34" s="18">
        <v>373.76900000000001</v>
      </c>
      <c r="J34" s="18">
        <v>436.53399999999999</v>
      </c>
      <c r="K34" s="18">
        <v>857.28099999999995</v>
      </c>
      <c r="L34" s="10">
        <v>4953</v>
      </c>
      <c r="M34" s="10">
        <v>4952</v>
      </c>
      <c r="N34" s="18">
        <v>1</v>
      </c>
      <c r="O34" s="14">
        <f t="shared" si="0"/>
        <v>2.018978396931153E-2</v>
      </c>
      <c r="P34" s="15"/>
      <c r="Q34" s="14"/>
    </row>
    <row r="35" spans="1:21">
      <c r="A35" s="9">
        <v>30</v>
      </c>
      <c r="B35" s="2" t="s">
        <v>52</v>
      </c>
      <c r="C35" s="10">
        <v>5</v>
      </c>
      <c r="D35" s="10">
        <v>5</v>
      </c>
      <c r="E35" s="69"/>
      <c r="F35" s="17">
        <v>17.04</v>
      </c>
      <c r="G35" s="18">
        <v>69.031999999999996</v>
      </c>
      <c r="H35" s="18">
        <v>230.00800000000001</v>
      </c>
      <c r="I35" s="18">
        <v>358.45499999999998</v>
      </c>
      <c r="J35" s="18">
        <v>411.87400000000002</v>
      </c>
      <c r="K35" s="18">
        <v>730.42700000000002</v>
      </c>
      <c r="L35" s="10">
        <v>5078</v>
      </c>
      <c r="M35" s="10">
        <v>5078</v>
      </c>
      <c r="N35" s="18">
        <v>0</v>
      </c>
      <c r="O35" s="14">
        <f t="shared" ref="O35:O44" si="4">N35*100/L35</f>
        <v>0</v>
      </c>
      <c r="P35" s="15"/>
      <c r="Q35" s="14"/>
    </row>
    <row r="36" spans="1:21">
      <c r="A36" s="9">
        <v>31</v>
      </c>
      <c r="B36" s="2" t="s">
        <v>53</v>
      </c>
      <c r="C36" s="10">
        <v>10</v>
      </c>
      <c r="D36" s="10">
        <v>5</v>
      </c>
      <c r="E36" s="69"/>
      <c r="F36" s="17">
        <v>18.268000000000001</v>
      </c>
      <c r="G36" s="18">
        <v>11.569000000000001</v>
      </c>
      <c r="H36" s="18">
        <v>481.87400000000002</v>
      </c>
      <c r="I36" s="18">
        <v>898.41499999999996</v>
      </c>
      <c r="J36" s="18">
        <v>1042.4359999999999</v>
      </c>
      <c r="K36" s="18">
        <v>1731.9059999999999</v>
      </c>
      <c r="L36" s="10">
        <v>5462</v>
      </c>
      <c r="M36" s="10">
        <v>5459</v>
      </c>
      <c r="N36" s="12">
        <v>3</v>
      </c>
      <c r="O36" s="14">
        <f t="shared" si="4"/>
        <v>5.4924935920908094E-2</v>
      </c>
      <c r="P36" s="15"/>
      <c r="Q36" s="16"/>
    </row>
    <row r="37" spans="1:21" s="19" customFormat="1" ht="15" thickBot="1">
      <c r="A37" s="9">
        <v>32</v>
      </c>
      <c r="B37" s="2" t="s">
        <v>54</v>
      </c>
      <c r="C37" s="10">
        <v>10</v>
      </c>
      <c r="D37" s="10">
        <v>5</v>
      </c>
      <c r="E37" s="69"/>
      <c r="F37" s="17">
        <v>18.507999999999999</v>
      </c>
      <c r="G37" s="18">
        <v>10.698</v>
      </c>
      <c r="H37" s="18">
        <v>474.98700000000002</v>
      </c>
      <c r="I37" s="18">
        <v>864.51</v>
      </c>
      <c r="J37" s="18">
        <v>981.00199999999995</v>
      </c>
      <c r="K37" s="18">
        <v>1532.134</v>
      </c>
      <c r="L37" s="10">
        <v>5534</v>
      </c>
      <c r="M37" s="10">
        <v>5532</v>
      </c>
      <c r="N37" s="18">
        <v>2</v>
      </c>
      <c r="O37" s="14">
        <f t="shared" si="4"/>
        <v>3.6140224069389229E-2</v>
      </c>
      <c r="P37" s="15"/>
      <c r="Q37" s="16"/>
      <c r="R37" s="2"/>
      <c r="S37" s="2"/>
      <c r="T37" s="2"/>
      <c r="U37" s="2"/>
    </row>
    <row r="38" spans="1:21">
      <c r="A38" s="9">
        <v>33</v>
      </c>
      <c r="B38" s="72" t="s">
        <v>55</v>
      </c>
      <c r="C38" s="20">
        <v>10</v>
      </c>
      <c r="D38" s="20">
        <v>5</v>
      </c>
      <c r="E38" s="69"/>
      <c r="F38" s="24">
        <v>18.425000000000001</v>
      </c>
      <c r="G38" s="25">
        <v>11.590999999999999</v>
      </c>
      <c r="H38" s="25">
        <v>477.18200000000002</v>
      </c>
      <c r="I38" s="25">
        <v>833.54399999999998</v>
      </c>
      <c r="J38" s="25">
        <v>962.98400000000004</v>
      </c>
      <c r="K38" s="25">
        <v>1454.867</v>
      </c>
      <c r="L38" s="20">
        <v>5509</v>
      </c>
      <c r="M38" s="20">
        <v>5507</v>
      </c>
      <c r="N38" s="25">
        <v>2</v>
      </c>
      <c r="O38" s="14">
        <f t="shared" si="4"/>
        <v>3.6304229442730075E-2</v>
      </c>
      <c r="P38" s="22"/>
      <c r="Q38" s="23"/>
    </row>
    <row r="39" spans="1:21">
      <c r="A39" s="9">
        <v>34</v>
      </c>
      <c r="B39" s="70" t="s">
        <v>56</v>
      </c>
      <c r="C39" s="10">
        <v>10</v>
      </c>
      <c r="D39" s="10">
        <v>5</v>
      </c>
      <c r="E39" s="69"/>
      <c r="F39" s="17">
        <v>18.338000000000001</v>
      </c>
      <c r="G39" s="18">
        <v>11.438000000000001</v>
      </c>
      <c r="H39" s="18">
        <v>479.68200000000002</v>
      </c>
      <c r="I39" s="18">
        <v>883.03499999999997</v>
      </c>
      <c r="J39" s="18">
        <v>1010.5650000000001</v>
      </c>
      <c r="K39" s="18">
        <v>1531.5409999999999</v>
      </c>
      <c r="L39" s="10">
        <v>5483</v>
      </c>
      <c r="M39" s="10">
        <v>5479</v>
      </c>
      <c r="N39" s="18">
        <v>4</v>
      </c>
      <c r="O39" s="14">
        <f t="shared" si="4"/>
        <v>7.2952763085901873E-2</v>
      </c>
      <c r="P39" s="15"/>
      <c r="Q39" s="14"/>
    </row>
    <row r="40" spans="1:21">
      <c r="A40" s="9">
        <v>35</v>
      </c>
      <c r="B40" s="2" t="s">
        <v>57</v>
      </c>
      <c r="C40" s="10">
        <v>10</v>
      </c>
      <c r="D40" s="10">
        <v>5</v>
      </c>
      <c r="E40" s="69"/>
      <c r="F40" s="17">
        <v>18.126999999999999</v>
      </c>
      <c r="G40" s="18">
        <v>11.792999999999999</v>
      </c>
      <c r="H40" s="18">
        <v>483.887</v>
      </c>
      <c r="I40" s="18">
        <v>852.27</v>
      </c>
      <c r="J40" s="18">
        <v>966.85299999999995</v>
      </c>
      <c r="K40" s="18">
        <v>1766.047</v>
      </c>
      <c r="L40" s="10">
        <v>5438</v>
      </c>
      <c r="M40" s="10">
        <v>5435</v>
      </c>
      <c r="N40" s="18">
        <v>3</v>
      </c>
      <c r="O40" s="14">
        <f t="shared" si="4"/>
        <v>5.5167340934166975E-2</v>
      </c>
      <c r="P40" s="15"/>
      <c r="Q40" s="14"/>
    </row>
    <row r="41" spans="1:21" ht="15" customHeight="1">
      <c r="A41" s="9">
        <v>36</v>
      </c>
      <c r="B41" s="37" t="s">
        <v>58</v>
      </c>
      <c r="C41" s="13">
        <v>15</v>
      </c>
      <c r="D41" s="13">
        <v>5</v>
      </c>
      <c r="E41" s="69"/>
      <c r="F41" s="11">
        <v>19.079999999999998</v>
      </c>
      <c r="G41" s="12">
        <v>14.007999999999999</v>
      </c>
      <c r="H41" s="12">
        <v>715.93799999999999</v>
      </c>
      <c r="I41" s="12">
        <v>1255.2139999999999</v>
      </c>
      <c r="J41" s="12">
        <v>1405.425</v>
      </c>
      <c r="K41" s="12">
        <v>2253.4520000000002</v>
      </c>
      <c r="L41" s="13">
        <v>5705</v>
      </c>
      <c r="M41" s="13">
        <v>5701</v>
      </c>
      <c r="N41" s="12">
        <v>4</v>
      </c>
      <c r="O41" s="14">
        <f t="shared" si="4"/>
        <v>7.0113935144609993E-2</v>
      </c>
      <c r="P41" s="35"/>
      <c r="Q41" s="36"/>
    </row>
    <row r="42" spans="1:21">
      <c r="A42" s="9">
        <v>37</v>
      </c>
      <c r="B42" s="2" t="s">
        <v>59</v>
      </c>
      <c r="C42" s="10">
        <v>15</v>
      </c>
      <c r="D42" s="10">
        <v>5</v>
      </c>
      <c r="E42" s="69"/>
      <c r="F42" s="17">
        <v>18.756</v>
      </c>
      <c r="G42" s="18">
        <v>14.698</v>
      </c>
      <c r="H42" s="18">
        <v>729.51900000000001</v>
      </c>
      <c r="I42" s="18">
        <v>1375.405</v>
      </c>
      <c r="J42" s="18">
        <v>1557.08</v>
      </c>
      <c r="K42" s="18">
        <v>2286.768</v>
      </c>
      <c r="L42" s="10">
        <v>5608</v>
      </c>
      <c r="M42" s="10">
        <v>5605</v>
      </c>
      <c r="N42" s="18">
        <v>3</v>
      </c>
      <c r="O42" s="14">
        <f t="shared" si="4"/>
        <v>5.3495007132667617E-2</v>
      </c>
      <c r="P42" s="15"/>
      <c r="Q42" s="16"/>
    </row>
    <row r="43" spans="1:21">
      <c r="A43" s="61">
        <v>38</v>
      </c>
      <c r="B43" s="72" t="s">
        <v>60</v>
      </c>
      <c r="C43" s="20">
        <v>15</v>
      </c>
      <c r="D43" s="20">
        <v>5</v>
      </c>
      <c r="E43" s="75"/>
      <c r="F43" s="74">
        <v>18.882999999999999</v>
      </c>
      <c r="G43" s="25">
        <v>10.032999999999999</v>
      </c>
      <c r="H43" s="25">
        <v>719.78800000000001</v>
      </c>
      <c r="I43" s="25">
        <v>1309.1210000000001</v>
      </c>
      <c r="J43" s="25">
        <v>1512.5129999999999</v>
      </c>
      <c r="K43" s="25">
        <v>2166.4580000000001</v>
      </c>
      <c r="L43" s="20">
        <v>5646</v>
      </c>
      <c r="M43" s="20">
        <v>5642</v>
      </c>
      <c r="N43" s="25">
        <v>4</v>
      </c>
      <c r="O43" s="14">
        <f t="shared" si="4"/>
        <v>7.084661707403471E-2</v>
      </c>
      <c r="P43" s="22"/>
      <c r="Q43" s="23"/>
      <c r="R43" s="72"/>
      <c r="S43" s="72"/>
      <c r="T43" s="72"/>
      <c r="U43" s="72"/>
    </row>
    <row r="44" spans="1:21" ht="15" thickBot="1">
      <c r="A44" s="26">
        <v>39</v>
      </c>
      <c r="B44" s="70" t="s">
        <v>61</v>
      </c>
      <c r="C44" s="10">
        <v>15</v>
      </c>
      <c r="D44" s="10">
        <v>5</v>
      </c>
      <c r="E44" s="69"/>
      <c r="F44" s="17">
        <v>18.899999999999999</v>
      </c>
      <c r="G44" s="18">
        <v>12.119</v>
      </c>
      <c r="H44" s="18">
        <v>717.74800000000005</v>
      </c>
      <c r="I44" s="18">
        <v>1339.7719999999999</v>
      </c>
      <c r="J44" s="18">
        <v>1506.4359999999999</v>
      </c>
      <c r="K44" s="18">
        <v>2069.8470000000002</v>
      </c>
      <c r="L44" s="10">
        <v>5670</v>
      </c>
      <c r="M44" s="10">
        <v>5668</v>
      </c>
      <c r="N44" s="18">
        <v>2</v>
      </c>
      <c r="O44" s="14">
        <f t="shared" si="4"/>
        <v>3.5273368606701938E-2</v>
      </c>
      <c r="P44" s="15"/>
      <c r="Q44" s="14"/>
      <c r="R44" s="33"/>
      <c r="S44" s="33"/>
      <c r="T44" s="33"/>
      <c r="U44" s="33"/>
    </row>
    <row r="45" spans="1:21" s="19" customFormat="1" ht="15" thickBot="1">
      <c r="A45" s="27">
        <v>40</v>
      </c>
      <c r="B45" s="33" t="s">
        <v>62</v>
      </c>
      <c r="C45" s="28">
        <v>15</v>
      </c>
      <c r="D45" s="28">
        <v>5</v>
      </c>
      <c r="E45" s="71"/>
      <c r="F45" s="29">
        <v>18.812999999999999</v>
      </c>
      <c r="G45" s="30">
        <v>15.864000000000001</v>
      </c>
      <c r="H45" s="30">
        <v>724.322</v>
      </c>
      <c r="I45" s="30">
        <v>1304.047</v>
      </c>
      <c r="J45" s="30">
        <v>1488.6780000000001</v>
      </c>
      <c r="K45" s="30">
        <v>2202.8679999999999</v>
      </c>
      <c r="L45" s="28">
        <v>5644</v>
      </c>
      <c r="M45" s="28">
        <v>5643</v>
      </c>
      <c r="N45" s="30">
        <v>1</v>
      </c>
      <c r="O45" s="14">
        <f t="shared" si="0"/>
        <v>1.771793054571226E-2</v>
      </c>
      <c r="P45" s="32"/>
      <c r="Q45" s="31"/>
      <c r="R45" s="67"/>
      <c r="S45" s="67"/>
      <c r="T45" s="67"/>
      <c r="U45" s="67"/>
    </row>
    <row r="46" spans="1:21">
      <c r="A46" s="9">
        <v>41</v>
      </c>
      <c r="B46" t="s">
        <v>69</v>
      </c>
      <c r="C46" s="10">
        <v>5</v>
      </c>
      <c r="D46" s="10">
        <v>5</v>
      </c>
      <c r="E46" s="76" t="s">
        <v>98</v>
      </c>
      <c r="F46" s="17">
        <v>16.986999999999998</v>
      </c>
      <c r="G46" s="18">
        <v>60.280999999999999</v>
      </c>
      <c r="H46" s="18">
        <v>214.036</v>
      </c>
      <c r="I46" s="18">
        <v>345.65</v>
      </c>
      <c r="J46" s="18">
        <v>396.649</v>
      </c>
      <c r="K46" s="18">
        <v>727.28800000000001</v>
      </c>
      <c r="L46" s="10">
        <v>5062</v>
      </c>
      <c r="M46" s="10">
        <v>5062</v>
      </c>
      <c r="N46" s="12">
        <v>0</v>
      </c>
      <c r="O46" s="14">
        <f t="shared" ref="O46:O60" si="5">N46*100/L46</f>
        <v>0</v>
      </c>
      <c r="P46" s="35"/>
      <c r="Q46" s="36"/>
      <c r="R46" s="37"/>
      <c r="S46" s="37"/>
      <c r="T46" s="37"/>
      <c r="U46" s="37"/>
    </row>
    <row r="47" spans="1:21">
      <c r="A47" s="9">
        <v>42</v>
      </c>
      <c r="B47" t="s">
        <v>70</v>
      </c>
      <c r="C47" s="10">
        <v>5</v>
      </c>
      <c r="D47" s="10">
        <v>5</v>
      </c>
      <c r="E47" s="76" t="s">
        <v>64</v>
      </c>
      <c r="F47" s="17">
        <v>17.059999999999999</v>
      </c>
      <c r="G47" s="18">
        <v>71.611000000000004</v>
      </c>
      <c r="H47" s="18">
        <v>210.74799999999999</v>
      </c>
      <c r="I47" s="18">
        <v>331.03</v>
      </c>
      <c r="J47" s="18">
        <v>381.97800000000001</v>
      </c>
      <c r="K47" s="18">
        <v>624.07000000000005</v>
      </c>
      <c r="L47" s="10">
        <v>5101</v>
      </c>
      <c r="M47" s="10">
        <v>5101</v>
      </c>
      <c r="N47" s="18">
        <v>0</v>
      </c>
      <c r="O47" s="14">
        <f t="shared" si="5"/>
        <v>0</v>
      </c>
      <c r="P47" s="15"/>
      <c r="Q47" s="16"/>
    </row>
    <row r="48" spans="1:21" s="38" customFormat="1">
      <c r="A48" s="61">
        <v>43</v>
      </c>
      <c r="B48" t="s">
        <v>71</v>
      </c>
      <c r="C48" s="10">
        <v>5</v>
      </c>
      <c r="D48" s="10">
        <v>5</v>
      </c>
      <c r="E48" s="76" t="s">
        <v>67</v>
      </c>
      <c r="F48" s="17">
        <v>17.053999999999998</v>
      </c>
      <c r="G48" s="18">
        <v>69.775000000000006</v>
      </c>
      <c r="H48" s="18">
        <v>211.78700000000001</v>
      </c>
      <c r="I48" s="18">
        <v>336.38600000000002</v>
      </c>
      <c r="J48" s="18">
        <v>378.08300000000003</v>
      </c>
      <c r="K48" s="18">
        <v>642.81700000000001</v>
      </c>
      <c r="L48" s="10">
        <v>5099</v>
      </c>
      <c r="M48" s="10">
        <v>5099</v>
      </c>
      <c r="N48" s="18">
        <v>0</v>
      </c>
      <c r="O48" s="14">
        <f t="shared" si="5"/>
        <v>0</v>
      </c>
      <c r="P48" s="22"/>
      <c r="Q48" s="23"/>
      <c r="R48" s="2"/>
      <c r="S48" s="2"/>
      <c r="T48" s="2"/>
      <c r="U48" s="2"/>
    </row>
    <row r="49" spans="1:21" s="34" customFormat="1" ht="15" thickBot="1">
      <c r="A49" s="26">
        <v>44</v>
      </c>
      <c r="B49" s="70" t="s">
        <v>74</v>
      </c>
      <c r="C49" s="10">
        <v>10</v>
      </c>
      <c r="D49" s="10">
        <v>5</v>
      </c>
      <c r="E49" s="76" t="s">
        <v>66</v>
      </c>
      <c r="F49" s="17">
        <v>16.952999999999999</v>
      </c>
      <c r="G49" s="18">
        <v>78.367999999999995</v>
      </c>
      <c r="H49" s="18">
        <v>506.52800000000002</v>
      </c>
      <c r="I49" s="18">
        <v>931.63499999999999</v>
      </c>
      <c r="J49" s="18">
        <v>1061.2090000000001</v>
      </c>
      <c r="K49" s="18">
        <v>1750.7349999999999</v>
      </c>
      <c r="L49" s="10">
        <v>5069</v>
      </c>
      <c r="M49" s="10">
        <v>5069</v>
      </c>
      <c r="N49" s="12">
        <v>0</v>
      </c>
      <c r="O49" s="14">
        <f t="shared" si="5"/>
        <v>0</v>
      </c>
      <c r="P49" s="15"/>
      <c r="Q49" s="14"/>
      <c r="R49" s="2"/>
      <c r="S49" s="2"/>
      <c r="T49" s="2"/>
      <c r="U49" s="2"/>
    </row>
    <row r="50" spans="1:21">
      <c r="A50" s="26">
        <v>45</v>
      </c>
      <c r="B50" s="2" t="s">
        <v>75</v>
      </c>
      <c r="C50" s="80">
        <v>10</v>
      </c>
      <c r="D50" s="10">
        <v>5</v>
      </c>
      <c r="E50" s="76"/>
      <c r="F50" s="17">
        <v>18.294</v>
      </c>
      <c r="G50" s="18">
        <v>76.923000000000002</v>
      </c>
      <c r="H50" s="18">
        <v>462.72199999999998</v>
      </c>
      <c r="I50" s="18">
        <v>828.62900000000002</v>
      </c>
      <c r="J50" s="18">
        <v>952.94399999999996</v>
      </c>
      <c r="K50" s="18">
        <v>1389.3720000000001</v>
      </c>
      <c r="L50" s="10">
        <v>5470</v>
      </c>
      <c r="M50" s="10">
        <v>5470</v>
      </c>
      <c r="N50" s="18">
        <v>0</v>
      </c>
      <c r="O50" s="14">
        <f t="shared" si="5"/>
        <v>0</v>
      </c>
      <c r="P50" s="15"/>
      <c r="Q50" s="14"/>
    </row>
    <row r="51" spans="1:21" s="19" customFormat="1" ht="15" thickBot="1">
      <c r="A51" s="26">
        <v>46</v>
      </c>
      <c r="B51" s="2" t="s">
        <v>76</v>
      </c>
      <c r="C51" s="20">
        <v>10</v>
      </c>
      <c r="D51" s="20">
        <v>5</v>
      </c>
      <c r="E51" s="76"/>
      <c r="F51" s="17">
        <v>18.358000000000001</v>
      </c>
      <c r="G51" s="18">
        <v>71.504000000000005</v>
      </c>
      <c r="H51" s="18">
        <v>461.12200000000001</v>
      </c>
      <c r="I51" s="18">
        <v>813.68299999999999</v>
      </c>
      <c r="J51" s="18">
        <v>938.36699999999996</v>
      </c>
      <c r="K51" s="18">
        <v>1567.5309999999999</v>
      </c>
      <c r="L51" s="10">
        <v>5489</v>
      </c>
      <c r="M51" s="10">
        <v>5489</v>
      </c>
      <c r="N51" s="18">
        <v>0</v>
      </c>
      <c r="O51" s="14">
        <f t="shared" si="5"/>
        <v>0</v>
      </c>
      <c r="P51" s="15"/>
      <c r="Q51" s="14"/>
      <c r="R51" s="2"/>
      <c r="S51" s="2"/>
      <c r="T51" s="2"/>
      <c r="U51" s="2"/>
    </row>
    <row r="52" spans="1:21">
      <c r="A52" s="9">
        <v>47</v>
      </c>
      <c r="B52" s="2" t="s">
        <v>77</v>
      </c>
      <c r="C52" s="10">
        <v>15</v>
      </c>
      <c r="D52" s="10">
        <v>5</v>
      </c>
      <c r="E52" s="76"/>
      <c r="F52" s="17">
        <v>18.686</v>
      </c>
      <c r="G52" s="18">
        <v>0.84699999999999998</v>
      </c>
      <c r="H52" s="18">
        <v>716.09299999999996</v>
      </c>
      <c r="I52" s="18">
        <v>1303.079</v>
      </c>
      <c r="J52" s="18">
        <v>1481.7560000000001</v>
      </c>
      <c r="K52" s="18">
        <v>2189.1999999999998</v>
      </c>
      <c r="L52" s="10">
        <v>5587</v>
      </c>
      <c r="M52" s="10">
        <v>5585</v>
      </c>
      <c r="N52" s="18">
        <v>2</v>
      </c>
      <c r="O52" s="14">
        <f t="shared" si="5"/>
        <v>3.5797386790764274E-2</v>
      </c>
      <c r="P52" s="35"/>
      <c r="Q52" s="36"/>
    </row>
    <row r="53" spans="1:21">
      <c r="A53" s="9">
        <v>48</v>
      </c>
      <c r="B53" s="72" t="s">
        <v>78</v>
      </c>
      <c r="C53" s="20">
        <v>15</v>
      </c>
      <c r="D53" s="20">
        <v>5</v>
      </c>
      <c r="E53" s="76"/>
      <c r="F53" s="24">
        <v>18.68</v>
      </c>
      <c r="G53" s="25">
        <v>1.099</v>
      </c>
      <c r="H53" s="25">
        <v>713.79600000000005</v>
      </c>
      <c r="I53" s="25">
        <v>1265.662</v>
      </c>
      <c r="J53" s="25">
        <v>1450.0609999999999</v>
      </c>
      <c r="K53" s="25">
        <v>2163.8820000000001</v>
      </c>
      <c r="L53" s="20">
        <v>5604</v>
      </c>
      <c r="M53" s="20">
        <v>5602</v>
      </c>
      <c r="N53" s="25">
        <v>2</v>
      </c>
      <c r="O53" s="14">
        <f t="shared" si="5"/>
        <v>3.5688793718772309E-2</v>
      </c>
      <c r="P53" s="15"/>
      <c r="Q53" s="16"/>
    </row>
    <row r="54" spans="1:21" s="34" customFormat="1" ht="15" thickBot="1">
      <c r="A54" s="66">
        <v>49</v>
      </c>
      <c r="B54" s="46" t="s">
        <v>79</v>
      </c>
      <c r="C54" s="28">
        <v>15</v>
      </c>
      <c r="D54" s="28">
        <v>5</v>
      </c>
      <c r="E54" s="77"/>
      <c r="F54" s="29">
        <v>18.709</v>
      </c>
      <c r="G54" s="30">
        <v>74.445999999999998</v>
      </c>
      <c r="H54" s="30">
        <v>714.28</v>
      </c>
      <c r="I54" s="30">
        <v>1230.9649999999999</v>
      </c>
      <c r="J54" s="30">
        <v>1375.9570000000001</v>
      </c>
      <c r="K54" s="30">
        <v>2319.7240000000002</v>
      </c>
      <c r="L54" s="28">
        <v>5594</v>
      </c>
      <c r="M54" s="28">
        <v>5594</v>
      </c>
      <c r="N54" s="30">
        <v>0</v>
      </c>
      <c r="O54" s="31">
        <f t="shared" si="5"/>
        <v>0</v>
      </c>
      <c r="P54" s="32"/>
      <c r="Q54" s="73"/>
      <c r="R54" s="33"/>
      <c r="S54" s="33"/>
      <c r="T54" s="33"/>
      <c r="U54" s="33"/>
    </row>
    <row r="55" spans="1:21">
      <c r="A55" s="9">
        <v>50</v>
      </c>
      <c r="B55" s="37" t="s">
        <v>92</v>
      </c>
      <c r="C55" s="10">
        <v>5</v>
      </c>
      <c r="D55" s="13">
        <v>5</v>
      </c>
      <c r="E55" s="69" t="s">
        <v>97</v>
      </c>
      <c r="F55" s="11">
        <v>16.283999999999999</v>
      </c>
      <c r="G55" s="12">
        <v>19.106999999999999</v>
      </c>
      <c r="H55" s="12">
        <v>242.417</v>
      </c>
      <c r="I55" s="12">
        <v>386.00700000000001</v>
      </c>
      <c r="J55" s="12">
        <v>441.25400000000002</v>
      </c>
      <c r="K55" s="12">
        <v>900.58399999999995</v>
      </c>
      <c r="L55" s="13">
        <v>4869</v>
      </c>
      <c r="M55" s="13">
        <v>4868</v>
      </c>
      <c r="N55" s="12">
        <v>1</v>
      </c>
      <c r="O55" s="63">
        <f t="shared" si="5"/>
        <v>2.0538098172109262E-2</v>
      </c>
      <c r="P55" s="35"/>
      <c r="Q55" s="36"/>
      <c r="R55" s="37"/>
      <c r="S55" s="37"/>
      <c r="T55" s="37"/>
      <c r="U55" s="37"/>
    </row>
    <row r="56" spans="1:21">
      <c r="A56" s="9">
        <v>51</v>
      </c>
      <c r="B56" s="37" t="s">
        <v>93</v>
      </c>
      <c r="C56" s="10">
        <v>5</v>
      </c>
      <c r="D56" s="13">
        <v>5</v>
      </c>
      <c r="E56" s="69" t="s">
        <v>63</v>
      </c>
      <c r="F56" s="11">
        <v>16.672000000000001</v>
      </c>
      <c r="G56" s="12">
        <v>8.1210000000000004</v>
      </c>
      <c r="H56" s="12">
        <v>234.92599999999999</v>
      </c>
      <c r="I56" s="12">
        <v>367.678</v>
      </c>
      <c r="J56" s="12">
        <v>429.21</v>
      </c>
      <c r="K56" s="12">
        <v>712.41099999999994</v>
      </c>
      <c r="L56" s="13">
        <v>4985</v>
      </c>
      <c r="M56" s="13">
        <v>4982</v>
      </c>
      <c r="N56" s="12">
        <v>3</v>
      </c>
      <c r="O56" s="14">
        <f t="shared" si="5"/>
        <v>6.0180541624874621E-2</v>
      </c>
      <c r="P56" s="15"/>
      <c r="Q56" s="16"/>
    </row>
    <row r="57" spans="1:21" s="19" customFormat="1" ht="15" thickBot="1">
      <c r="A57" s="9">
        <v>52</v>
      </c>
      <c r="B57" s="2" t="s">
        <v>94</v>
      </c>
      <c r="C57" s="10">
        <v>5</v>
      </c>
      <c r="D57" s="10">
        <v>5</v>
      </c>
      <c r="E57" s="69" t="s">
        <v>67</v>
      </c>
      <c r="F57" s="17">
        <v>16.216999999999999</v>
      </c>
      <c r="G57" s="18">
        <v>11.226000000000001</v>
      </c>
      <c r="H57" s="18">
        <v>243.16499999999999</v>
      </c>
      <c r="I57" s="18">
        <v>389.46499999999997</v>
      </c>
      <c r="J57" s="18">
        <v>451.48700000000002</v>
      </c>
      <c r="K57" s="18">
        <v>781.85500000000002</v>
      </c>
      <c r="L57" s="10">
        <v>4849</v>
      </c>
      <c r="M57" s="10">
        <v>4848</v>
      </c>
      <c r="N57" s="18">
        <v>1</v>
      </c>
      <c r="O57" s="14">
        <f t="shared" si="5"/>
        <v>2.0622808826562179E-2</v>
      </c>
      <c r="P57" s="15"/>
      <c r="Q57" s="16"/>
      <c r="R57" s="2"/>
      <c r="S57" s="2"/>
      <c r="T57" s="2"/>
      <c r="U57" s="2"/>
    </row>
    <row r="58" spans="1:21">
      <c r="A58" s="9">
        <v>53</v>
      </c>
      <c r="B58" s="72" t="s">
        <v>95</v>
      </c>
      <c r="C58" s="10">
        <v>5</v>
      </c>
      <c r="D58" s="20">
        <v>5</v>
      </c>
      <c r="E58" s="69" t="s">
        <v>66</v>
      </c>
      <c r="F58" s="74">
        <v>16.173999999999999</v>
      </c>
      <c r="G58" s="25">
        <v>6.5629999999999997</v>
      </c>
      <c r="H58" s="25">
        <v>245.16499999999999</v>
      </c>
      <c r="I58" s="25">
        <v>392.125</v>
      </c>
      <c r="J58" s="25">
        <v>448.93200000000002</v>
      </c>
      <c r="K58" s="25">
        <v>753.62800000000004</v>
      </c>
      <c r="L58" s="20">
        <v>4820</v>
      </c>
      <c r="M58" s="20">
        <v>4819</v>
      </c>
      <c r="N58" s="25">
        <v>1</v>
      </c>
      <c r="O58" s="14">
        <f t="shared" si="5"/>
        <v>2.0746887966804978E-2</v>
      </c>
      <c r="P58" s="15"/>
      <c r="Q58" s="16"/>
    </row>
    <row r="59" spans="1:21">
      <c r="A59" s="9">
        <v>54</v>
      </c>
      <c r="B59" s="70" t="s">
        <v>96</v>
      </c>
      <c r="C59" s="10">
        <v>5</v>
      </c>
      <c r="D59" s="10">
        <v>5</v>
      </c>
      <c r="E59" s="69"/>
      <c r="F59" s="17">
        <v>16.324000000000002</v>
      </c>
      <c r="G59" s="18">
        <v>73.977000000000004</v>
      </c>
      <c r="H59" s="18">
        <v>241.00800000000001</v>
      </c>
      <c r="I59" s="18">
        <v>376.88299999999998</v>
      </c>
      <c r="J59" s="18">
        <v>429.48200000000003</v>
      </c>
      <c r="K59" s="18">
        <v>784.08399999999995</v>
      </c>
      <c r="L59" s="10">
        <v>4881</v>
      </c>
      <c r="M59" s="10">
        <v>4881</v>
      </c>
      <c r="N59" s="18">
        <v>0</v>
      </c>
      <c r="O59" s="14">
        <f t="shared" si="5"/>
        <v>0</v>
      </c>
      <c r="P59" s="15"/>
      <c r="Q59" s="16"/>
    </row>
    <row r="60" spans="1:21">
      <c r="A60" s="9">
        <v>55</v>
      </c>
      <c r="B60" s="72" t="s">
        <v>87</v>
      </c>
      <c r="C60" s="10">
        <v>10</v>
      </c>
      <c r="D60" s="20">
        <v>5</v>
      </c>
      <c r="E60" s="69"/>
      <c r="F60" s="74">
        <v>18.023</v>
      </c>
      <c r="G60" s="25">
        <v>87.933000000000007</v>
      </c>
      <c r="H60" s="25">
        <v>487.46100000000001</v>
      </c>
      <c r="I60" s="25">
        <v>864.67600000000004</v>
      </c>
      <c r="J60" s="25">
        <v>968.88699999999994</v>
      </c>
      <c r="K60" s="25">
        <v>1528.8430000000001</v>
      </c>
      <c r="L60" s="20">
        <v>5389</v>
      </c>
      <c r="M60" s="20">
        <v>5389</v>
      </c>
      <c r="N60" s="25">
        <v>0</v>
      </c>
      <c r="O60" s="14">
        <f t="shared" si="5"/>
        <v>0</v>
      </c>
      <c r="P60" s="15"/>
      <c r="Q60" s="16"/>
    </row>
    <row r="61" spans="1:21" ht="15" customHeight="1">
      <c r="A61" s="9">
        <v>56</v>
      </c>
      <c r="B61" s="70" t="s">
        <v>88</v>
      </c>
      <c r="C61" s="10">
        <v>10</v>
      </c>
      <c r="D61" s="10">
        <v>5</v>
      </c>
      <c r="E61" s="69"/>
      <c r="F61" s="17">
        <v>17.913</v>
      </c>
      <c r="G61" s="18">
        <v>8.1189999999999998</v>
      </c>
      <c r="H61" s="18">
        <v>490.38200000000001</v>
      </c>
      <c r="I61" s="18">
        <v>877.23099999999999</v>
      </c>
      <c r="J61" s="18">
        <v>997.67600000000004</v>
      </c>
      <c r="K61" s="18">
        <v>1551.4680000000001</v>
      </c>
      <c r="L61" s="10">
        <v>5356</v>
      </c>
      <c r="M61" s="10">
        <v>5354</v>
      </c>
      <c r="N61" s="18">
        <v>2</v>
      </c>
      <c r="O61" s="14">
        <f t="shared" si="0"/>
        <v>3.7341299477221805E-2</v>
      </c>
      <c r="P61" s="15"/>
      <c r="Q61" s="16"/>
    </row>
    <row r="62" spans="1:21">
      <c r="A62" s="9">
        <v>57</v>
      </c>
      <c r="B62" s="72" t="s">
        <v>89</v>
      </c>
      <c r="C62" s="10">
        <v>10</v>
      </c>
      <c r="D62" s="20">
        <v>5</v>
      </c>
      <c r="E62" s="69"/>
      <c r="F62" s="74">
        <v>17.773</v>
      </c>
      <c r="G62" s="25">
        <v>11.795</v>
      </c>
      <c r="H62" s="25">
        <v>494.56599999999997</v>
      </c>
      <c r="I62" s="25">
        <v>834.42499999999995</v>
      </c>
      <c r="J62" s="25">
        <v>939.81500000000005</v>
      </c>
      <c r="K62" s="25">
        <v>1525.518</v>
      </c>
      <c r="L62" s="20">
        <v>5314</v>
      </c>
      <c r="M62" s="20">
        <v>5312</v>
      </c>
      <c r="N62" s="25">
        <v>2</v>
      </c>
      <c r="O62" s="14">
        <f t="shared" si="0"/>
        <v>3.7636432066240122E-2</v>
      </c>
      <c r="P62" s="15"/>
      <c r="Q62" s="16"/>
    </row>
    <row r="63" spans="1:21">
      <c r="A63" s="9">
        <v>58</v>
      </c>
      <c r="B63" s="70" t="s">
        <v>90</v>
      </c>
      <c r="C63" s="10">
        <v>10</v>
      </c>
      <c r="D63" s="10">
        <v>5</v>
      </c>
      <c r="E63" s="69"/>
      <c r="F63" s="17">
        <v>18.053999999999998</v>
      </c>
      <c r="G63" s="18">
        <v>86.144999999999996</v>
      </c>
      <c r="H63" s="18">
        <v>486.06200000000001</v>
      </c>
      <c r="I63" s="18">
        <v>833.20399999999995</v>
      </c>
      <c r="J63" s="18">
        <v>926.18600000000004</v>
      </c>
      <c r="K63" s="18">
        <v>1409.5940000000001</v>
      </c>
      <c r="L63" s="10">
        <v>5398</v>
      </c>
      <c r="M63" s="10">
        <v>5398</v>
      </c>
      <c r="N63" s="18">
        <v>0</v>
      </c>
      <c r="O63" s="14">
        <f t="shared" si="0"/>
        <v>0</v>
      </c>
      <c r="P63" s="15"/>
      <c r="Q63" s="16"/>
    </row>
    <row r="64" spans="1:21">
      <c r="A64" s="9">
        <v>59</v>
      </c>
      <c r="B64" s="72" t="s">
        <v>91</v>
      </c>
      <c r="C64" s="10">
        <v>10</v>
      </c>
      <c r="D64" s="20">
        <v>5</v>
      </c>
      <c r="E64" s="69"/>
      <c r="F64" s="74">
        <v>17.629000000000001</v>
      </c>
      <c r="G64" s="25">
        <v>9.1649999999999991</v>
      </c>
      <c r="H64" s="25">
        <v>499.11700000000002</v>
      </c>
      <c r="I64" s="25">
        <v>899.65099999999995</v>
      </c>
      <c r="J64" s="25">
        <v>999.51300000000003</v>
      </c>
      <c r="K64" s="25">
        <v>1524.3140000000001</v>
      </c>
      <c r="L64" s="20">
        <v>5271</v>
      </c>
      <c r="M64" s="20">
        <v>5270</v>
      </c>
      <c r="N64" s="25">
        <v>1</v>
      </c>
      <c r="O64" s="14">
        <f t="shared" si="0"/>
        <v>1.8971732119142479E-2</v>
      </c>
      <c r="P64" s="15"/>
      <c r="Q64" s="16"/>
    </row>
    <row r="65" spans="1:21" s="19" customFormat="1" ht="15" thickBot="1">
      <c r="A65" s="9">
        <v>60</v>
      </c>
      <c r="B65" s="70" t="s">
        <v>82</v>
      </c>
      <c r="C65" s="10">
        <v>15</v>
      </c>
      <c r="D65" s="10">
        <v>5</v>
      </c>
      <c r="E65" s="69"/>
      <c r="F65" s="17">
        <v>17.670000000000002</v>
      </c>
      <c r="G65" s="18">
        <v>9.7040000000000006</v>
      </c>
      <c r="H65" s="18">
        <v>774.327</v>
      </c>
      <c r="I65" s="18">
        <v>1400.213</v>
      </c>
      <c r="J65" s="18">
        <v>1626.32</v>
      </c>
      <c r="K65" s="18">
        <v>2402.183</v>
      </c>
      <c r="L65" s="10">
        <v>5301</v>
      </c>
      <c r="M65" s="10">
        <v>5298</v>
      </c>
      <c r="N65" s="18">
        <v>3</v>
      </c>
      <c r="O65" s="14">
        <f t="shared" si="0"/>
        <v>5.6593095642331635E-2</v>
      </c>
      <c r="P65" s="15"/>
      <c r="Q65" s="16"/>
      <c r="R65" s="2"/>
      <c r="S65" s="2"/>
      <c r="T65" s="2"/>
      <c r="U65" s="2"/>
    </row>
    <row r="66" spans="1:21">
      <c r="A66" s="9">
        <v>61</v>
      </c>
      <c r="B66" s="72" t="s">
        <v>83</v>
      </c>
      <c r="C66" s="10">
        <v>15</v>
      </c>
      <c r="D66" s="20">
        <v>5</v>
      </c>
      <c r="E66" s="69"/>
      <c r="F66" s="74">
        <v>17.887</v>
      </c>
      <c r="G66" s="25">
        <v>0</v>
      </c>
      <c r="H66" s="25">
        <v>764.73900000000003</v>
      </c>
      <c r="I66" s="25">
        <v>1386.2819999999999</v>
      </c>
      <c r="J66" s="25">
        <v>1584.7339999999999</v>
      </c>
      <c r="K66" s="25">
        <v>2157.6390000000001</v>
      </c>
      <c r="L66" s="20">
        <v>5366</v>
      </c>
      <c r="M66" s="20">
        <v>5363</v>
      </c>
      <c r="N66" s="25">
        <v>3</v>
      </c>
      <c r="O66" s="14">
        <f t="shared" si="0"/>
        <v>5.590756615728662E-2</v>
      </c>
      <c r="P66" s="15"/>
      <c r="Q66" s="16"/>
    </row>
    <row r="67" spans="1:21">
      <c r="A67" s="9">
        <v>62</v>
      </c>
      <c r="B67" s="70" t="s">
        <v>84</v>
      </c>
      <c r="C67" s="10">
        <v>15</v>
      </c>
      <c r="D67" s="10">
        <v>5</v>
      </c>
      <c r="E67" s="69"/>
      <c r="F67" s="17">
        <v>20.007000000000001</v>
      </c>
      <c r="G67" s="18">
        <v>8.8420000000000005</v>
      </c>
      <c r="H67" s="18">
        <v>678.71500000000003</v>
      </c>
      <c r="I67" s="18">
        <v>1185.452</v>
      </c>
      <c r="J67" s="18">
        <v>1369.229</v>
      </c>
      <c r="K67" s="18">
        <v>2126.6770000000001</v>
      </c>
      <c r="L67" s="10">
        <v>5982</v>
      </c>
      <c r="M67" s="10">
        <v>5979</v>
      </c>
      <c r="N67" s="18">
        <v>3</v>
      </c>
      <c r="O67" s="14">
        <f t="shared" si="0"/>
        <v>5.0150451354062188E-2</v>
      </c>
      <c r="P67" s="15"/>
      <c r="Q67" s="16"/>
    </row>
    <row r="68" spans="1:21" s="38" customFormat="1">
      <c r="A68" s="9">
        <v>63</v>
      </c>
      <c r="B68" s="72" t="s">
        <v>85</v>
      </c>
      <c r="C68" s="10">
        <v>15</v>
      </c>
      <c r="D68" s="20">
        <v>5</v>
      </c>
      <c r="E68" s="69"/>
      <c r="F68" s="74">
        <v>20.314</v>
      </c>
      <c r="G68" s="25">
        <v>8.2349999999999994</v>
      </c>
      <c r="H68" s="25">
        <v>666.70799999999997</v>
      </c>
      <c r="I68" s="25">
        <v>1327.95</v>
      </c>
      <c r="J68" s="25">
        <v>1504.914</v>
      </c>
      <c r="K68" s="25">
        <v>2139.3879999999999</v>
      </c>
      <c r="L68" s="20">
        <v>6074</v>
      </c>
      <c r="M68" s="20">
        <v>6068</v>
      </c>
      <c r="N68" s="25">
        <v>6</v>
      </c>
      <c r="O68" s="14">
        <f t="shared" si="0"/>
        <v>9.8781692459664144E-2</v>
      </c>
      <c r="P68" s="15"/>
      <c r="Q68" s="16"/>
      <c r="R68" s="2"/>
      <c r="S68" s="2"/>
      <c r="T68" s="2"/>
      <c r="U68" s="2"/>
    </row>
    <row r="69" spans="1:21" s="19" customFormat="1" ht="15" thickBot="1">
      <c r="A69" s="9">
        <v>64</v>
      </c>
      <c r="B69" s="46" t="s">
        <v>86</v>
      </c>
      <c r="C69" s="28">
        <v>15</v>
      </c>
      <c r="D69" s="28">
        <v>5</v>
      </c>
      <c r="E69" s="71"/>
      <c r="F69" s="29">
        <v>19.972999999999999</v>
      </c>
      <c r="G69" s="30">
        <v>9.266</v>
      </c>
      <c r="H69" s="30">
        <v>679.84900000000005</v>
      </c>
      <c r="I69" s="30">
        <v>1312.2619999999999</v>
      </c>
      <c r="J69" s="30">
        <v>1503.826</v>
      </c>
      <c r="K69" s="30">
        <v>2140.8440000000001</v>
      </c>
      <c r="L69" s="28">
        <v>5972</v>
      </c>
      <c r="M69" s="28">
        <v>5968</v>
      </c>
      <c r="N69" s="30">
        <v>4</v>
      </c>
      <c r="O69" s="31">
        <f t="shared" si="0"/>
        <v>6.6979236436704628E-2</v>
      </c>
      <c r="P69" s="32"/>
      <c r="Q69" s="73"/>
      <c r="R69" s="33"/>
      <c r="S69" s="33"/>
      <c r="T69" s="33"/>
      <c r="U69" s="33"/>
    </row>
    <row r="70" spans="1:21">
      <c r="A70" s="9">
        <v>65</v>
      </c>
      <c r="C70" s="10">
        <v>5</v>
      </c>
      <c r="D70" s="13">
        <v>5</v>
      </c>
      <c r="E70" s="68"/>
      <c r="F70" s="11"/>
      <c r="G70" s="12"/>
      <c r="H70" s="12"/>
      <c r="I70" s="12"/>
      <c r="J70" s="12"/>
      <c r="K70" s="12"/>
      <c r="L70" s="13"/>
      <c r="M70" s="13">
        <f t="shared" ref="M70:M93" si="6">L70-N70</f>
        <v>0</v>
      </c>
      <c r="N70" s="12"/>
      <c r="O70" s="63" t="e">
        <f t="shared" si="0"/>
        <v>#DIV/0!</v>
      </c>
      <c r="P70" s="35"/>
      <c r="Q70" s="36"/>
      <c r="R70" s="37"/>
      <c r="S70" s="37"/>
      <c r="T70" s="37"/>
      <c r="U70" s="37"/>
    </row>
    <row r="71" spans="1:21">
      <c r="A71" s="9">
        <v>66</v>
      </c>
      <c r="C71" s="10">
        <v>5</v>
      </c>
      <c r="D71" s="10">
        <v>5</v>
      </c>
      <c r="E71" s="44"/>
      <c r="F71" s="17"/>
      <c r="G71" s="18"/>
      <c r="H71" s="18"/>
      <c r="I71" s="18"/>
      <c r="J71" s="18"/>
      <c r="K71" s="18"/>
      <c r="L71" s="10"/>
      <c r="M71" s="10">
        <f t="shared" si="6"/>
        <v>0</v>
      </c>
      <c r="N71" s="18"/>
      <c r="O71" s="14" t="e">
        <f t="shared" si="0"/>
        <v>#DIV/0!</v>
      </c>
      <c r="P71" s="15"/>
      <c r="Q71" s="16"/>
    </row>
    <row r="72" spans="1:21">
      <c r="A72" s="9">
        <v>67</v>
      </c>
      <c r="C72" s="10">
        <v>5</v>
      </c>
      <c r="D72" s="10">
        <v>5</v>
      </c>
      <c r="E72" s="44"/>
      <c r="F72" s="17"/>
      <c r="G72" s="18"/>
      <c r="H72" s="18"/>
      <c r="I72" s="18"/>
      <c r="J72" s="18"/>
      <c r="K72" s="18"/>
      <c r="L72" s="10"/>
      <c r="M72" s="10">
        <f t="shared" si="6"/>
        <v>0</v>
      </c>
      <c r="N72" s="18"/>
      <c r="O72" s="14" t="e">
        <f t="shared" si="0"/>
        <v>#DIV/0!</v>
      </c>
      <c r="P72" s="15"/>
      <c r="Q72" s="16"/>
    </row>
    <row r="73" spans="1:21" s="19" customFormat="1" ht="15" thickBot="1">
      <c r="A73" s="9">
        <v>68</v>
      </c>
      <c r="B73"/>
      <c r="C73" s="10">
        <v>10</v>
      </c>
      <c r="D73" s="10">
        <v>5</v>
      </c>
      <c r="E73" s="44"/>
      <c r="F73" s="17"/>
      <c r="G73" s="18"/>
      <c r="H73" s="18"/>
      <c r="I73" s="18"/>
      <c r="J73" s="18"/>
      <c r="K73" s="18"/>
      <c r="L73" s="10"/>
      <c r="M73" s="10">
        <f t="shared" si="6"/>
        <v>0</v>
      </c>
      <c r="N73" s="18"/>
      <c r="O73" s="14" t="e">
        <f t="shared" si="0"/>
        <v>#DIV/0!</v>
      </c>
      <c r="P73" s="15"/>
      <c r="Q73" s="16"/>
      <c r="R73" s="2"/>
      <c r="S73" s="2"/>
      <c r="T73" s="2"/>
      <c r="U73" s="2"/>
    </row>
    <row r="74" spans="1:21">
      <c r="A74" s="9">
        <v>69</v>
      </c>
      <c r="C74" s="10">
        <v>10</v>
      </c>
      <c r="D74" s="10">
        <v>5</v>
      </c>
      <c r="E74" s="44"/>
      <c r="F74" s="17"/>
      <c r="G74" s="18"/>
      <c r="H74" s="18"/>
      <c r="I74" s="18"/>
      <c r="J74" s="18"/>
      <c r="K74" s="18"/>
      <c r="L74" s="10"/>
      <c r="M74" s="10">
        <f t="shared" si="6"/>
        <v>0</v>
      </c>
      <c r="N74" s="18">
        <v>0</v>
      </c>
      <c r="O74" s="14" t="e">
        <f t="shared" ref="O74:O105" si="7">N74*100/L74</f>
        <v>#DIV/0!</v>
      </c>
      <c r="P74" s="15"/>
      <c r="Q74" s="16"/>
    </row>
    <row r="75" spans="1:21" ht="15" thickBot="1">
      <c r="A75" s="9">
        <v>70</v>
      </c>
      <c r="B75" s="34"/>
      <c r="C75" s="10">
        <v>10</v>
      </c>
      <c r="D75" s="39">
        <v>5</v>
      </c>
      <c r="E75" s="44"/>
      <c r="F75" s="40"/>
      <c r="G75" s="41"/>
      <c r="H75" s="41"/>
      <c r="I75" s="41"/>
      <c r="J75" s="41"/>
      <c r="K75" s="41"/>
      <c r="L75" s="39"/>
      <c r="M75" s="39">
        <f t="shared" si="6"/>
        <v>0</v>
      </c>
      <c r="N75" s="41">
        <v>0</v>
      </c>
      <c r="O75" s="14" t="e">
        <f t="shared" si="7"/>
        <v>#DIV/0!</v>
      </c>
      <c r="P75" s="42"/>
      <c r="Q75" s="43"/>
    </row>
    <row r="76" spans="1:21">
      <c r="A76" s="9">
        <v>71</v>
      </c>
      <c r="C76" s="10">
        <v>10</v>
      </c>
      <c r="D76" s="10">
        <v>5</v>
      </c>
      <c r="E76" s="69"/>
      <c r="F76" s="17"/>
      <c r="G76" s="18"/>
      <c r="H76" s="18"/>
      <c r="I76" s="18"/>
      <c r="J76" s="18"/>
      <c r="K76" s="18"/>
      <c r="L76" s="10"/>
      <c r="M76" s="10">
        <f t="shared" si="6"/>
        <v>0</v>
      </c>
      <c r="N76" s="18"/>
      <c r="O76" s="14" t="e">
        <f t="shared" si="7"/>
        <v>#DIV/0!</v>
      </c>
      <c r="P76" s="15"/>
      <c r="Q76" s="16"/>
    </row>
    <row r="77" spans="1:21" ht="15" customHeight="1">
      <c r="A77" s="9">
        <v>72</v>
      </c>
      <c r="C77" s="10">
        <v>10</v>
      </c>
      <c r="D77" s="10">
        <v>5</v>
      </c>
      <c r="E77" s="69"/>
      <c r="F77" s="17"/>
      <c r="G77" s="18"/>
      <c r="H77" s="18"/>
      <c r="I77" s="18"/>
      <c r="J77" s="18"/>
      <c r="K77" s="18"/>
      <c r="L77" s="10"/>
      <c r="M77" s="10">
        <f t="shared" si="6"/>
        <v>0</v>
      </c>
      <c r="N77" s="18"/>
      <c r="O77" s="14" t="e">
        <f t="shared" si="7"/>
        <v>#DIV/0!</v>
      </c>
      <c r="P77" s="15"/>
      <c r="Q77" s="16"/>
    </row>
    <row r="78" spans="1:21">
      <c r="A78" s="9">
        <v>73</v>
      </c>
      <c r="C78" s="10">
        <v>20</v>
      </c>
      <c r="D78" s="10">
        <v>5</v>
      </c>
      <c r="E78" s="69"/>
      <c r="F78" s="17"/>
      <c r="G78" s="18"/>
      <c r="H78" s="18"/>
      <c r="I78" s="18"/>
      <c r="J78" s="18"/>
      <c r="K78" s="18"/>
      <c r="L78" s="10"/>
      <c r="M78" s="10">
        <f t="shared" si="6"/>
        <v>0</v>
      </c>
      <c r="N78" s="18"/>
      <c r="O78" s="14" t="e">
        <f t="shared" si="7"/>
        <v>#DIV/0!</v>
      </c>
      <c r="P78" s="15"/>
      <c r="Q78" s="16"/>
    </row>
    <row r="79" spans="1:21">
      <c r="A79" s="9">
        <v>74</v>
      </c>
      <c r="C79" s="10">
        <v>20</v>
      </c>
      <c r="D79" s="10">
        <v>5</v>
      </c>
      <c r="E79" s="69"/>
      <c r="F79" s="17"/>
      <c r="G79" s="18"/>
      <c r="H79" s="18"/>
      <c r="I79" s="18"/>
      <c r="J79" s="18"/>
      <c r="K79" s="18"/>
      <c r="L79" s="10"/>
      <c r="M79" s="10">
        <f t="shared" si="6"/>
        <v>0</v>
      </c>
      <c r="N79" s="18"/>
      <c r="O79" s="14" t="e">
        <f t="shared" si="7"/>
        <v>#DIV/0!</v>
      </c>
      <c r="P79" s="15"/>
      <c r="Q79" s="16"/>
    </row>
    <row r="80" spans="1:21">
      <c r="A80" s="9">
        <v>75</v>
      </c>
      <c r="C80" s="10">
        <v>50</v>
      </c>
      <c r="D80" s="10">
        <v>5</v>
      </c>
      <c r="E80" s="69"/>
      <c r="F80" s="17"/>
      <c r="G80" s="18"/>
      <c r="H80" s="18"/>
      <c r="I80" s="18"/>
      <c r="J80" s="18"/>
      <c r="K80" s="18"/>
      <c r="L80" s="10"/>
      <c r="M80" s="10">
        <f t="shared" si="6"/>
        <v>0</v>
      </c>
      <c r="N80" s="18"/>
      <c r="O80" s="14" t="e">
        <f t="shared" si="7"/>
        <v>#DIV/0!</v>
      </c>
      <c r="P80" s="15"/>
      <c r="Q80" s="16"/>
    </row>
    <row r="81" spans="1:21" s="19" customFormat="1" ht="15" thickBot="1">
      <c r="A81" s="9">
        <v>76</v>
      </c>
      <c r="B81"/>
      <c r="C81" s="10">
        <v>50</v>
      </c>
      <c r="D81" s="10">
        <v>5</v>
      </c>
      <c r="E81" s="69"/>
      <c r="F81" s="17"/>
      <c r="G81" s="18"/>
      <c r="H81" s="18"/>
      <c r="I81" s="18"/>
      <c r="J81" s="18"/>
      <c r="K81" s="18"/>
      <c r="L81" s="10"/>
      <c r="M81" s="10">
        <f t="shared" si="6"/>
        <v>0</v>
      </c>
      <c r="N81" s="18"/>
      <c r="O81" s="14" t="e">
        <f t="shared" si="7"/>
        <v>#DIV/0!</v>
      </c>
      <c r="P81" s="15"/>
      <c r="Q81" s="16"/>
      <c r="R81" s="2"/>
      <c r="S81" s="2"/>
      <c r="T81" s="2"/>
      <c r="U81" s="2"/>
    </row>
    <row r="82" spans="1:21">
      <c r="A82" s="9">
        <v>77</v>
      </c>
      <c r="C82" s="10">
        <v>100</v>
      </c>
      <c r="D82" s="10">
        <v>5</v>
      </c>
      <c r="E82" s="69"/>
      <c r="F82" s="17"/>
      <c r="G82" s="18"/>
      <c r="H82" s="18"/>
      <c r="I82" s="18"/>
      <c r="J82" s="18"/>
      <c r="K82" s="18"/>
      <c r="L82" s="10"/>
      <c r="M82" s="10">
        <f t="shared" si="6"/>
        <v>0</v>
      </c>
      <c r="N82" s="18"/>
      <c r="O82" s="14" t="e">
        <f t="shared" si="7"/>
        <v>#DIV/0!</v>
      </c>
      <c r="P82" s="15"/>
      <c r="Q82" s="16"/>
    </row>
    <row r="83" spans="1:21">
      <c r="A83" s="9">
        <v>78</v>
      </c>
      <c r="C83" s="10">
        <v>100</v>
      </c>
      <c r="D83" s="10">
        <v>5</v>
      </c>
      <c r="E83" s="69"/>
      <c r="F83" s="17"/>
      <c r="G83" s="18"/>
      <c r="H83" s="18"/>
      <c r="I83" s="18"/>
      <c r="J83" s="18"/>
      <c r="K83" s="18"/>
      <c r="L83" s="10"/>
      <c r="M83" s="10">
        <f t="shared" si="6"/>
        <v>0</v>
      </c>
      <c r="N83" s="18"/>
      <c r="O83" s="14" t="e">
        <f t="shared" si="7"/>
        <v>#DIV/0!</v>
      </c>
      <c r="P83" s="15"/>
      <c r="Q83" s="16"/>
    </row>
    <row r="84" spans="1:21" s="38" customFormat="1">
      <c r="A84" s="9">
        <v>79</v>
      </c>
      <c r="B84"/>
      <c r="C84" s="10">
        <v>200</v>
      </c>
      <c r="D84" s="10">
        <v>5</v>
      </c>
      <c r="E84" s="69"/>
      <c r="F84" s="17"/>
      <c r="G84" s="18"/>
      <c r="H84" s="18"/>
      <c r="I84" s="18"/>
      <c r="J84" s="18"/>
      <c r="K84" s="18"/>
      <c r="L84" s="10"/>
      <c r="M84" s="10">
        <f t="shared" si="6"/>
        <v>0</v>
      </c>
      <c r="N84" s="18"/>
      <c r="O84" s="14" t="e">
        <f t="shared" si="7"/>
        <v>#DIV/0!</v>
      </c>
      <c r="P84" s="15"/>
      <c r="Q84" s="16"/>
      <c r="R84" s="2"/>
      <c r="S84" s="2"/>
      <c r="T84" s="2"/>
      <c r="U84" s="2"/>
    </row>
    <row r="85" spans="1:21" s="34" customFormat="1" ht="15" thickBot="1">
      <c r="A85" s="9">
        <v>80</v>
      </c>
      <c r="C85" s="39">
        <v>200</v>
      </c>
      <c r="D85" s="39">
        <v>5</v>
      </c>
      <c r="E85" s="69"/>
      <c r="F85" s="40"/>
      <c r="G85" s="41"/>
      <c r="H85" s="41"/>
      <c r="I85" s="41"/>
      <c r="J85" s="41"/>
      <c r="K85" s="41"/>
      <c r="L85" s="39"/>
      <c r="M85" s="39">
        <f t="shared" si="6"/>
        <v>0</v>
      </c>
      <c r="N85" s="41"/>
      <c r="O85" s="14" t="e">
        <f t="shared" si="7"/>
        <v>#DIV/0!</v>
      </c>
      <c r="P85" s="42"/>
      <c r="Q85" s="43"/>
      <c r="R85" s="2"/>
      <c r="S85" s="2"/>
      <c r="T85" s="2"/>
      <c r="U85" s="2"/>
    </row>
    <row r="86" spans="1:21">
      <c r="A86" s="9">
        <v>81</v>
      </c>
      <c r="C86" s="10">
        <v>100</v>
      </c>
      <c r="D86" s="10">
        <v>5</v>
      </c>
      <c r="E86" s="44"/>
      <c r="F86" s="17"/>
      <c r="G86" s="18"/>
      <c r="H86" s="18"/>
      <c r="I86" s="18"/>
      <c r="J86" s="18"/>
      <c r="K86" s="18"/>
      <c r="L86" s="10"/>
      <c r="M86" s="10">
        <f t="shared" si="6"/>
        <v>0</v>
      </c>
      <c r="N86" s="18"/>
      <c r="O86" s="14" t="e">
        <f t="shared" si="7"/>
        <v>#DIV/0!</v>
      </c>
      <c r="P86" s="15"/>
      <c r="Q86" s="16"/>
    </row>
    <row r="87" spans="1:21" s="19" customFormat="1" ht="15" thickBot="1">
      <c r="A87" s="9">
        <v>82</v>
      </c>
      <c r="B87"/>
      <c r="C87" s="10">
        <v>100</v>
      </c>
      <c r="D87" s="10">
        <v>5</v>
      </c>
      <c r="E87" s="44"/>
      <c r="F87" s="17"/>
      <c r="G87" s="18"/>
      <c r="H87" s="18"/>
      <c r="I87" s="18"/>
      <c r="J87" s="18"/>
      <c r="K87" s="18"/>
      <c r="L87" s="10"/>
      <c r="M87" s="10">
        <f t="shared" si="6"/>
        <v>0</v>
      </c>
      <c r="N87" s="18"/>
      <c r="O87" s="14" t="e">
        <f t="shared" si="7"/>
        <v>#DIV/0!</v>
      </c>
      <c r="P87" s="15"/>
      <c r="Q87" s="16"/>
      <c r="R87" s="2"/>
      <c r="S87" s="2"/>
      <c r="T87" s="2"/>
      <c r="U87" s="2"/>
    </row>
    <row r="88" spans="1:21">
      <c r="A88" s="9">
        <v>83</v>
      </c>
      <c r="C88" s="10">
        <v>200</v>
      </c>
      <c r="D88" s="10">
        <v>5</v>
      </c>
      <c r="E88" s="44"/>
      <c r="F88" s="17"/>
      <c r="G88" s="18"/>
      <c r="H88" s="18"/>
      <c r="I88" s="18"/>
      <c r="J88" s="18"/>
      <c r="K88" s="18"/>
      <c r="L88" s="10"/>
      <c r="M88" s="10">
        <f t="shared" si="6"/>
        <v>0</v>
      </c>
      <c r="N88" s="18"/>
      <c r="O88" s="14" t="e">
        <f t="shared" si="7"/>
        <v>#DIV/0!</v>
      </c>
      <c r="P88" s="15"/>
      <c r="Q88" s="16"/>
    </row>
    <row r="89" spans="1:21">
      <c r="A89" s="9">
        <v>84</v>
      </c>
      <c r="C89" s="10">
        <v>200</v>
      </c>
      <c r="D89" s="10">
        <v>5</v>
      </c>
      <c r="E89" s="44"/>
      <c r="F89" s="17"/>
      <c r="G89" s="18"/>
      <c r="H89" s="18"/>
      <c r="I89" s="18"/>
      <c r="J89" s="18"/>
      <c r="K89" s="18"/>
      <c r="L89" s="10"/>
      <c r="M89" s="10">
        <f t="shared" si="6"/>
        <v>0</v>
      </c>
      <c r="N89" s="18"/>
      <c r="O89" s="14" t="e">
        <f t="shared" si="7"/>
        <v>#DIV/0!</v>
      </c>
      <c r="P89" s="15"/>
      <c r="Q89" s="16"/>
    </row>
    <row r="90" spans="1:21">
      <c r="A90" s="9">
        <v>85</v>
      </c>
      <c r="C90" s="10">
        <v>400</v>
      </c>
      <c r="D90" s="10">
        <v>5</v>
      </c>
      <c r="E90" s="44"/>
      <c r="F90" s="17"/>
      <c r="G90" s="18"/>
      <c r="H90" s="18"/>
      <c r="I90" s="18"/>
      <c r="J90" s="18"/>
      <c r="K90" s="18"/>
      <c r="L90" s="10"/>
      <c r="M90" s="10">
        <f t="shared" si="6"/>
        <v>0</v>
      </c>
      <c r="N90" s="18"/>
      <c r="O90" s="14" t="e">
        <f t="shared" si="7"/>
        <v>#DIV/0!</v>
      </c>
      <c r="P90" s="15"/>
      <c r="Q90" s="16"/>
    </row>
    <row r="91" spans="1:21">
      <c r="A91" s="9">
        <v>86</v>
      </c>
      <c r="C91" s="10">
        <v>400</v>
      </c>
      <c r="D91" s="10">
        <v>5</v>
      </c>
      <c r="E91" s="44"/>
      <c r="F91" s="17"/>
      <c r="G91" s="18"/>
      <c r="H91" s="18"/>
      <c r="I91" s="18"/>
      <c r="J91" s="18"/>
      <c r="K91" s="18"/>
      <c r="L91" s="10"/>
      <c r="M91" s="10">
        <f t="shared" si="6"/>
        <v>0</v>
      </c>
      <c r="N91" s="18"/>
      <c r="O91" s="14" t="e">
        <f t="shared" si="7"/>
        <v>#DIV/0!</v>
      </c>
      <c r="P91" s="15"/>
      <c r="Q91" s="16"/>
    </row>
    <row r="92" spans="1:21">
      <c r="A92" s="9">
        <v>87</v>
      </c>
      <c r="C92" s="10">
        <v>100</v>
      </c>
      <c r="D92" s="10">
        <v>5</v>
      </c>
      <c r="E92" s="44"/>
      <c r="F92" s="17"/>
      <c r="G92" s="18"/>
      <c r="H92" s="18"/>
      <c r="I92" s="18"/>
      <c r="J92" s="18"/>
      <c r="K92" s="18"/>
      <c r="L92" s="10"/>
      <c r="M92" s="10">
        <f t="shared" si="6"/>
        <v>0</v>
      </c>
      <c r="N92" s="18"/>
      <c r="O92" s="14" t="e">
        <f t="shared" si="7"/>
        <v>#DIV/0!</v>
      </c>
      <c r="P92" s="15"/>
      <c r="Q92" s="16"/>
    </row>
    <row r="93" spans="1:21" s="19" customFormat="1" ht="15" thickBot="1">
      <c r="A93" s="9">
        <v>88</v>
      </c>
      <c r="B93"/>
      <c r="C93" s="10">
        <v>200</v>
      </c>
      <c r="D93" s="10">
        <v>5</v>
      </c>
      <c r="E93" s="44"/>
      <c r="F93" s="17"/>
      <c r="G93" s="18"/>
      <c r="H93" s="18"/>
      <c r="I93" s="18"/>
      <c r="J93" s="18"/>
      <c r="K93" s="18"/>
      <c r="L93" s="10"/>
      <c r="M93" s="10">
        <f t="shared" si="6"/>
        <v>0</v>
      </c>
      <c r="N93" s="18"/>
      <c r="O93" s="14" t="e">
        <f t="shared" si="7"/>
        <v>#DIV/0!</v>
      </c>
      <c r="P93" s="15"/>
      <c r="Q93" s="16"/>
      <c r="R93" s="2"/>
      <c r="S93" s="2"/>
      <c r="T93" s="2"/>
      <c r="U93" s="2"/>
    </row>
    <row r="94" spans="1:21">
      <c r="A94" s="9">
        <v>89</v>
      </c>
      <c r="C94" s="10">
        <v>200</v>
      </c>
      <c r="D94" s="10">
        <v>5</v>
      </c>
      <c r="E94" s="44"/>
      <c r="F94" s="17"/>
      <c r="G94" s="18"/>
      <c r="H94" s="18"/>
      <c r="I94" s="18"/>
      <c r="J94" s="18"/>
      <c r="K94" s="18"/>
      <c r="L94" s="10"/>
      <c r="M94" s="10">
        <f t="shared" ref="M94:M113" si="8">L94-N94</f>
        <v>0</v>
      </c>
      <c r="N94" s="18">
        <v>0</v>
      </c>
      <c r="O94" s="14" t="e">
        <f t="shared" si="7"/>
        <v>#DIV/0!</v>
      </c>
      <c r="P94" s="15"/>
      <c r="Q94" s="16"/>
    </row>
    <row r="95" spans="1:21" ht="15" thickBot="1">
      <c r="A95" s="9">
        <v>90</v>
      </c>
      <c r="B95" s="34"/>
      <c r="C95" s="39">
        <v>200</v>
      </c>
      <c r="D95" s="39">
        <v>5</v>
      </c>
      <c r="E95" s="44"/>
      <c r="F95" s="40"/>
      <c r="G95" s="41"/>
      <c r="H95" s="41"/>
      <c r="I95" s="41"/>
      <c r="J95" s="41"/>
      <c r="K95" s="41"/>
      <c r="L95" s="39"/>
      <c r="M95" s="39">
        <f t="shared" si="8"/>
        <v>0</v>
      </c>
      <c r="N95" s="41">
        <v>0</v>
      </c>
      <c r="O95" s="14" t="e">
        <f t="shared" si="7"/>
        <v>#DIV/0!</v>
      </c>
      <c r="P95" s="42"/>
      <c r="Q95" s="43"/>
    </row>
    <row r="96" spans="1:21">
      <c r="A96" s="9">
        <v>91</v>
      </c>
      <c r="C96" s="10">
        <v>10</v>
      </c>
      <c r="D96" s="10">
        <v>5</v>
      </c>
      <c r="E96" s="45"/>
      <c r="F96" s="17"/>
      <c r="G96" s="18"/>
      <c r="H96" s="18"/>
      <c r="I96" s="18"/>
      <c r="J96" s="18"/>
      <c r="K96" s="18"/>
      <c r="L96" s="10"/>
      <c r="M96" s="10">
        <f t="shared" si="8"/>
        <v>0</v>
      </c>
      <c r="N96" s="18"/>
      <c r="O96" s="14" t="e">
        <f t="shared" si="7"/>
        <v>#DIV/0!</v>
      </c>
      <c r="P96" s="15"/>
      <c r="Q96" s="16"/>
    </row>
    <row r="97" spans="1:21" ht="15" customHeight="1">
      <c r="A97" s="9">
        <v>92</v>
      </c>
      <c r="C97" s="10">
        <v>10</v>
      </c>
      <c r="D97" s="10">
        <v>5</v>
      </c>
      <c r="E97" s="45"/>
      <c r="F97" s="17"/>
      <c r="G97" s="18"/>
      <c r="H97" s="18"/>
      <c r="I97" s="18"/>
      <c r="J97" s="18"/>
      <c r="K97" s="18"/>
      <c r="L97" s="10"/>
      <c r="M97" s="10">
        <f t="shared" si="8"/>
        <v>0</v>
      </c>
      <c r="N97" s="18"/>
      <c r="O97" s="14" t="e">
        <f t="shared" si="7"/>
        <v>#DIV/0!</v>
      </c>
      <c r="P97" s="15"/>
      <c r="Q97" s="16"/>
    </row>
    <row r="98" spans="1:21">
      <c r="A98" s="9">
        <v>93</v>
      </c>
      <c r="C98" s="10">
        <v>20</v>
      </c>
      <c r="D98" s="10">
        <v>5</v>
      </c>
      <c r="E98" s="45"/>
      <c r="F98" s="17"/>
      <c r="G98" s="18"/>
      <c r="H98" s="18"/>
      <c r="I98" s="18"/>
      <c r="J98" s="18"/>
      <c r="K98" s="18"/>
      <c r="L98" s="10"/>
      <c r="M98" s="10">
        <f t="shared" si="8"/>
        <v>0</v>
      </c>
      <c r="N98" s="18"/>
      <c r="O98" s="14" t="e">
        <f t="shared" si="7"/>
        <v>#DIV/0!</v>
      </c>
      <c r="P98" s="15"/>
      <c r="Q98" s="16"/>
    </row>
    <row r="99" spans="1:21">
      <c r="A99" s="9">
        <v>94</v>
      </c>
      <c r="C99" s="10">
        <v>20</v>
      </c>
      <c r="D99" s="10">
        <v>5</v>
      </c>
      <c r="E99" s="45"/>
      <c r="F99" s="17"/>
      <c r="G99" s="18"/>
      <c r="H99" s="18"/>
      <c r="I99" s="18"/>
      <c r="J99" s="18"/>
      <c r="K99" s="18"/>
      <c r="L99" s="10"/>
      <c r="M99" s="10">
        <f t="shared" si="8"/>
        <v>0</v>
      </c>
      <c r="N99" s="18"/>
      <c r="O99" s="14" t="e">
        <f t="shared" si="7"/>
        <v>#DIV/0!</v>
      </c>
      <c r="P99" s="15"/>
      <c r="Q99" s="16"/>
    </row>
    <row r="100" spans="1:21">
      <c r="A100" s="9">
        <v>95</v>
      </c>
      <c r="C100" s="10">
        <v>50</v>
      </c>
      <c r="D100" s="10">
        <v>5</v>
      </c>
      <c r="E100" s="45"/>
      <c r="F100" s="17"/>
      <c r="G100" s="18"/>
      <c r="H100" s="18"/>
      <c r="I100" s="18"/>
      <c r="J100" s="18"/>
      <c r="K100" s="18"/>
      <c r="L100" s="10"/>
      <c r="M100" s="10">
        <f t="shared" si="8"/>
        <v>0</v>
      </c>
      <c r="N100" s="18"/>
      <c r="O100" s="14" t="e">
        <f t="shared" si="7"/>
        <v>#DIV/0!</v>
      </c>
      <c r="P100" s="15"/>
      <c r="Q100" s="16"/>
    </row>
    <row r="101" spans="1:21" s="19" customFormat="1" ht="15" thickBot="1">
      <c r="A101" s="9">
        <v>96</v>
      </c>
      <c r="B101"/>
      <c r="C101" s="10">
        <v>50</v>
      </c>
      <c r="D101" s="10">
        <v>5</v>
      </c>
      <c r="E101" s="45"/>
      <c r="F101" s="17"/>
      <c r="G101" s="18"/>
      <c r="H101" s="18"/>
      <c r="I101" s="18"/>
      <c r="J101" s="18"/>
      <c r="K101" s="18"/>
      <c r="L101" s="10"/>
      <c r="M101" s="10">
        <f t="shared" si="8"/>
        <v>0</v>
      </c>
      <c r="N101" s="18"/>
      <c r="O101" s="14" t="e">
        <f t="shared" si="7"/>
        <v>#DIV/0!</v>
      </c>
      <c r="P101" s="15"/>
      <c r="Q101" s="16"/>
      <c r="R101" s="2"/>
      <c r="S101" s="2"/>
      <c r="T101" s="2"/>
      <c r="U101" s="2"/>
    </row>
    <row r="102" spans="1:21">
      <c r="A102" s="9">
        <v>97</v>
      </c>
      <c r="C102" s="10">
        <v>100</v>
      </c>
      <c r="D102" s="10">
        <v>5</v>
      </c>
      <c r="E102" s="45"/>
      <c r="F102" s="17"/>
      <c r="G102" s="18"/>
      <c r="H102" s="18"/>
      <c r="I102" s="18"/>
      <c r="J102" s="18"/>
      <c r="K102" s="18"/>
      <c r="L102" s="10"/>
      <c r="M102" s="10">
        <f t="shared" si="8"/>
        <v>0</v>
      </c>
      <c r="N102" s="18"/>
      <c r="O102" s="14" t="e">
        <f t="shared" si="7"/>
        <v>#DIV/0!</v>
      </c>
      <c r="P102" s="15"/>
      <c r="Q102" s="16"/>
    </row>
    <row r="103" spans="1:21">
      <c r="A103" s="9">
        <v>98</v>
      </c>
      <c r="C103" s="10">
        <v>100</v>
      </c>
      <c r="D103" s="10">
        <v>5</v>
      </c>
      <c r="E103" s="45"/>
      <c r="F103" s="17"/>
      <c r="G103" s="18"/>
      <c r="H103" s="18"/>
      <c r="I103" s="18"/>
      <c r="J103" s="18"/>
      <c r="K103" s="18"/>
      <c r="L103" s="10"/>
      <c r="M103" s="10">
        <f t="shared" si="8"/>
        <v>0</v>
      </c>
      <c r="N103" s="18"/>
      <c r="O103" s="14" t="e">
        <f t="shared" si="7"/>
        <v>#DIV/0!</v>
      </c>
      <c r="P103" s="15"/>
      <c r="Q103" s="16"/>
    </row>
    <row r="104" spans="1:21" s="38" customFormat="1">
      <c r="A104" s="9">
        <v>99</v>
      </c>
      <c r="B104"/>
      <c r="C104" s="10">
        <v>200</v>
      </c>
      <c r="D104" s="10">
        <v>5</v>
      </c>
      <c r="E104" s="45"/>
      <c r="F104" s="17"/>
      <c r="G104" s="18"/>
      <c r="H104" s="18"/>
      <c r="I104" s="18"/>
      <c r="J104" s="18"/>
      <c r="K104" s="18"/>
      <c r="L104" s="10"/>
      <c r="M104" s="10">
        <f t="shared" si="8"/>
        <v>0</v>
      </c>
      <c r="N104" s="18"/>
      <c r="O104" s="14" t="e">
        <f t="shared" si="7"/>
        <v>#DIV/0!</v>
      </c>
      <c r="P104" s="15"/>
      <c r="Q104" s="16"/>
      <c r="R104" s="2"/>
      <c r="S104" s="2"/>
      <c r="T104" s="2"/>
      <c r="U104" s="2"/>
    </row>
    <row r="105" spans="1:21" s="34" customFormat="1" ht="15" thickBot="1">
      <c r="A105" s="9">
        <v>100</v>
      </c>
      <c r="C105" s="39">
        <v>200</v>
      </c>
      <c r="D105" s="39">
        <v>5</v>
      </c>
      <c r="E105" s="45"/>
      <c r="F105" s="40"/>
      <c r="G105" s="41"/>
      <c r="H105" s="41"/>
      <c r="I105" s="41"/>
      <c r="J105" s="41"/>
      <c r="K105" s="41"/>
      <c r="L105" s="39"/>
      <c r="M105" s="39">
        <f t="shared" si="8"/>
        <v>0</v>
      </c>
      <c r="N105" s="41"/>
      <c r="O105" s="14" t="e">
        <f t="shared" si="7"/>
        <v>#DIV/0!</v>
      </c>
      <c r="P105" s="42"/>
      <c r="Q105" s="43"/>
      <c r="R105" s="2"/>
      <c r="S105" s="2"/>
      <c r="T105" s="2"/>
      <c r="U105" s="2"/>
    </row>
    <row r="106" spans="1:21">
      <c r="A106" s="9">
        <v>101</v>
      </c>
      <c r="C106" s="10">
        <v>100</v>
      </c>
      <c r="D106" s="10">
        <v>5</v>
      </c>
      <c r="E106" s="44"/>
      <c r="F106" s="17"/>
      <c r="G106" s="18"/>
      <c r="H106" s="18"/>
      <c r="I106" s="18"/>
      <c r="J106" s="18"/>
      <c r="K106" s="18"/>
      <c r="L106" s="10"/>
      <c r="M106" s="10">
        <f t="shared" si="8"/>
        <v>0</v>
      </c>
      <c r="N106" s="18"/>
      <c r="O106" s="14" t="e">
        <f t="shared" ref="O106:O125" si="9">N106*100/L106</f>
        <v>#DIV/0!</v>
      </c>
      <c r="P106" s="15"/>
      <c r="Q106" s="16"/>
    </row>
    <row r="107" spans="1:21" s="19" customFormat="1" ht="15" thickBot="1">
      <c r="A107" s="9">
        <v>102</v>
      </c>
      <c r="B107"/>
      <c r="C107" s="10">
        <v>100</v>
      </c>
      <c r="D107" s="10">
        <v>5</v>
      </c>
      <c r="E107" s="44"/>
      <c r="F107" s="17"/>
      <c r="G107" s="18"/>
      <c r="H107" s="18"/>
      <c r="I107" s="18"/>
      <c r="J107" s="18"/>
      <c r="K107" s="18"/>
      <c r="L107" s="10"/>
      <c r="M107" s="10">
        <f t="shared" si="8"/>
        <v>0</v>
      </c>
      <c r="N107" s="18"/>
      <c r="O107" s="14" t="e">
        <f t="shared" si="9"/>
        <v>#DIV/0!</v>
      </c>
      <c r="P107" s="15"/>
      <c r="Q107" s="16"/>
      <c r="R107" s="2"/>
      <c r="S107" s="2"/>
      <c r="T107" s="2"/>
      <c r="U107" s="2"/>
    </row>
    <row r="108" spans="1:21">
      <c r="A108" s="9">
        <v>103</v>
      </c>
      <c r="C108" s="10">
        <v>200</v>
      </c>
      <c r="D108" s="10">
        <v>5</v>
      </c>
      <c r="E108" s="44"/>
      <c r="F108" s="17"/>
      <c r="G108" s="18"/>
      <c r="H108" s="18"/>
      <c r="I108" s="18"/>
      <c r="J108" s="18"/>
      <c r="K108" s="18"/>
      <c r="L108" s="10"/>
      <c r="M108" s="10">
        <f t="shared" si="8"/>
        <v>0</v>
      </c>
      <c r="N108" s="18"/>
      <c r="O108" s="14" t="e">
        <f t="shared" si="9"/>
        <v>#DIV/0!</v>
      </c>
      <c r="P108" s="15"/>
      <c r="Q108" s="16"/>
    </row>
    <row r="109" spans="1:21">
      <c r="A109" s="9">
        <v>104</v>
      </c>
      <c r="C109" s="10">
        <v>200</v>
      </c>
      <c r="D109" s="10">
        <v>5</v>
      </c>
      <c r="E109" s="44"/>
      <c r="F109" s="17"/>
      <c r="G109" s="18"/>
      <c r="H109" s="18"/>
      <c r="I109" s="18"/>
      <c r="J109" s="18"/>
      <c r="K109" s="18"/>
      <c r="L109" s="10"/>
      <c r="M109" s="10">
        <f t="shared" si="8"/>
        <v>0</v>
      </c>
      <c r="N109" s="18"/>
      <c r="O109" s="14" t="e">
        <f t="shared" si="9"/>
        <v>#DIV/0!</v>
      </c>
      <c r="P109" s="15"/>
      <c r="Q109" s="16"/>
    </row>
    <row r="110" spans="1:21">
      <c r="A110" s="9">
        <v>105</v>
      </c>
      <c r="C110" s="10">
        <v>400</v>
      </c>
      <c r="D110" s="10">
        <v>5</v>
      </c>
      <c r="E110" s="44"/>
      <c r="F110" s="17"/>
      <c r="G110" s="18"/>
      <c r="H110" s="18"/>
      <c r="I110" s="18"/>
      <c r="J110" s="18"/>
      <c r="K110" s="18"/>
      <c r="L110" s="10"/>
      <c r="M110" s="10">
        <f t="shared" si="8"/>
        <v>0</v>
      </c>
      <c r="N110" s="18"/>
      <c r="O110" s="14" t="e">
        <f t="shared" si="9"/>
        <v>#DIV/0!</v>
      </c>
      <c r="P110" s="15"/>
      <c r="Q110" s="16"/>
    </row>
    <row r="111" spans="1:21">
      <c r="A111" s="9">
        <v>106</v>
      </c>
      <c r="C111" s="10">
        <v>400</v>
      </c>
      <c r="D111" s="10">
        <v>5</v>
      </c>
      <c r="E111" s="44"/>
      <c r="F111" s="17"/>
      <c r="G111" s="18"/>
      <c r="H111" s="18"/>
      <c r="I111" s="18"/>
      <c r="J111" s="18"/>
      <c r="K111" s="18"/>
      <c r="L111" s="10"/>
      <c r="M111" s="10">
        <f t="shared" si="8"/>
        <v>0</v>
      </c>
      <c r="N111" s="18"/>
      <c r="O111" s="14" t="e">
        <f t="shared" si="9"/>
        <v>#DIV/0!</v>
      </c>
      <c r="P111" s="15"/>
      <c r="Q111" s="16"/>
    </row>
    <row r="112" spans="1:21">
      <c r="A112" s="9">
        <v>107</v>
      </c>
      <c r="C112" s="10">
        <v>100</v>
      </c>
      <c r="D112" s="10">
        <v>5</v>
      </c>
      <c r="E112" s="44"/>
      <c r="F112" s="17"/>
      <c r="G112" s="18"/>
      <c r="H112" s="18"/>
      <c r="I112" s="18"/>
      <c r="J112" s="18"/>
      <c r="K112" s="18"/>
      <c r="L112" s="10"/>
      <c r="M112" s="10">
        <f t="shared" si="8"/>
        <v>0</v>
      </c>
      <c r="N112" s="18"/>
      <c r="O112" s="14" t="e">
        <f t="shared" si="9"/>
        <v>#DIV/0!</v>
      </c>
      <c r="P112" s="15"/>
      <c r="Q112" s="16"/>
    </row>
    <row r="113" spans="1:21" s="19" customFormat="1" ht="15" thickBot="1">
      <c r="A113" s="9">
        <v>108</v>
      </c>
      <c r="B113"/>
      <c r="C113" s="10">
        <v>200</v>
      </c>
      <c r="D113" s="10">
        <v>5</v>
      </c>
      <c r="E113" s="44"/>
      <c r="F113" s="17"/>
      <c r="G113" s="18"/>
      <c r="H113" s="18"/>
      <c r="I113" s="18"/>
      <c r="J113" s="18"/>
      <c r="K113" s="18"/>
      <c r="L113" s="10"/>
      <c r="M113" s="10">
        <f t="shared" si="8"/>
        <v>0</v>
      </c>
      <c r="N113" s="18"/>
      <c r="O113" s="14" t="e">
        <f t="shared" si="9"/>
        <v>#DIV/0!</v>
      </c>
      <c r="P113" s="15"/>
      <c r="Q113" s="16"/>
      <c r="R113" s="2"/>
      <c r="S113" s="2"/>
      <c r="T113" s="2"/>
      <c r="U113" s="2"/>
    </row>
    <row r="114" spans="1:21">
      <c r="A114" s="9">
        <v>109</v>
      </c>
      <c r="C114" s="10">
        <v>200</v>
      </c>
      <c r="D114" s="10">
        <v>5</v>
      </c>
      <c r="E114" s="44"/>
      <c r="F114" s="17"/>
      <c r="G114" s="18"/>
      <c r="H114" s="18"/>
      <c r="I114" s="18"/>
      <c r="J114" s="18"/>
      <c r="K114" s="18"/>
      <c r="L114" s="10"/>
      <c r="M114" s="10">
        <f t="shared" ref="M114:M133" si="10">L114-N114</f>
        <v>0</v>
      </c>
      <c r="N114" s="18">
        <v>0</v>
      </c>
      <c r="O114" s="14" t="e">
        <f t="shared" si="9"/>
        <v>#DIV/0!</v>
      </c>
      <c r="P114" s="15"/>
      <c r="Q114" s="16"/>
    </row>
    <row r="115" spans="1:21" ht="15" thickBot="1">
      <c r="A115" s="9">
        <v>110</v>
      </c>
      <c r="B115" s="34"/>
      <c r="C115" s="39">
        <v>200</v>
      </c>
      <c r="D115" s="39">
        <v>5</v>
      </c>
      <c r="E115" s="44"/>
      <c r="F115" s="40"/>
      <c r="G115" s="41"/>
      <c r="H115" s="41"/>
      <c r="I115" s="41"/>
      <c r="J115" s="41"/>
      <c r="K115" s="41"/>
      <c r="L115" s="39"/>
      <c r="M115" s="39">
        <f t="shared" si="10"/>
        <v>0</v>
      </c>
      <c r="N115" s="41">
        <v>0</v>
      </c>
      <c r="O115" s="14" t="e">
        <f t="shared" si="9"/>
        <v>#DIV/0!</v>
      </c>
      <c r="P115" s="42"/>
      <c r="Q115" s="43"/>
    </row>
    <row r="116" spans="1:21">
      <c r="A116" s="9">
        <v>111</v>
      </c>
      <c r="C116" s="10">
        <v>10</v>
      </c>
      <c r="D116" s="10">
        <v>5</v>
      </c>
      <c r="E116" s="45"/>
      <c r="F116" s="17"/>
      <c r="G116" s="18"/>
      <c r="H116" s="18"/>
      <c r="I116" s="18"/>
      <c r="J116" s="18"/>
      <c r="K116" s="18"/>
      <c r="L116" s="10"/>
      <c r="M116" s="10">
        <f t="shared" si="10"/>
        <v>0</v>
      </c>
      <c r="N116" s="18"/>
      <c r="O116" s="14" t="e">
        <f t="shared" si="9"/>
        <v>#DIV/0!</v>
      </c>
      <c r="P116" s="15"/>
      <c r="Q116" s="16"/>
    </row>
    <row r="117" spans="1:21" ht="15" customHeight="1">
      <c r="A117" s="9">
        <v>112</v>
      </c>
      <c r="C117" s="10">
        <v>10</v>
      </c>
      <c r="D117" s="10">
        <v>5</v>
      </c>
      <c r="E117" s="45"/>
      <c r="F117" s="17"/>
      <c r="G117" s="18"/>
      <c r="H117" s="18"/>
      <c r="I117" s="18"/>
      <c r="J117" s="18"/>
      <c r="K117" s="18"/>
      <c r="L117" s="10"/>
      <c r="M117" s="10">
        <f t="shared" si="10"/>
        <v>0</v>
      </c>
      <c r="N117" s="18"/>
      <c r="O117" s="14" t="e">
        <f t="shared" si="9"/>
        <v>#DIV/0!</v>
      </c>
      <c r="P117" s="15"/>
      <c r="Q117" s="16"/>
    </row>
    <row r="118" spans="1:21">
      <c r="A118" s="9">
        <v>113</v>
      </c>
      <c r="C118" s="10">
        <v>20</v>
      </c>
      <c r="D118" s="10">
        <v>5</v>
      </c>
      <c r="E118" s="45"/>
      <c r="F118" s="17"/>
      <c r="G118" s="18"/>
      <c r="H118" s="18"/>
      <c r="I118" s="18"/>
      <c r="J118" s="18"/>
      <c r="K118" s="18"/>
      <c r="L118" s="10"/>
      <c r="M118" s="10">
        <f t="shared" si="10"/>
        <v>0</v>
      </c>
      <c r="N118" s="18"/>
      <c r="O118" s="14" t="e">
        <f t="shared" si="9"/>
        <v>#DIV/0!</v>
      </c>
      <c r="P118" s="15"/>
      <c r="Q118" s="16"/>
    </row>
    <row r="119" spans="1:21">
      <c r="A119" s="9">
        <v>114</v>
      </c>
      <c r="C119" s="10">
        <v>20</v>
      </c>
      <c r="D119" s="10">
        <v>5</v>
      </c>
      <c r="E119" s="45"/>
      <c r="F119" s="17"/>
      <c r="G119" s="18"/>
      <c r="H119" s="18"/>
      <c r="I119" s="18"/>
      <c r="J119" s="18"/>
      <c r="K119" s="18"/>
      <c r="L119" s="10"/>
      <c r="M119" s="10">
        <f t="shared" si="10"/>
        <v>0</v>
      </c>
      <c r="N119" s="18"/>
      <c r="O119" s="14" t="e">
        <f t="shared" si="9"/>
        <v>#DIV/0!</v>
      </c>
      <c r="P119" s="15"/>
      <c r="Q119" s="16"/>
    </row>
    <row r="120" spans="1:21">
      <c r="A120" s="9">
        <v>115</v>
      </c>
      <c r="C120" s="10">
        <v>50</v>
      </c>
      <c r="D120" s="10">
        <v>5</v>
      </c>
      <c r="E120" s="45"/>
      <c r="F120" s="17"/>
      <c r="G120" s="18"/>
      <c r="H120" s="18"/>
      <c r="I120" s="18"/>
      <c r="J120" s="18"/>
      <c r="K120" s="18"/>
      <c r="L120" s="10"/>
      <c r="M120" s="10">
        <f t="shared" si="10"/>
        <v>0</v>
      </c>
      <c r="N120" s="18"/>
      <c r="O120" s="14" t="e">
        <f t="shared" si="9"/>
        <v>#DIV/0!</v>
      </c>
      <c r="P120" s="15"/>
      <c r="Q120" s="16"/>
    </row>
    <row r="121" spans="1:21" s="19" customFormat="1" ht="15" thickBot="1">
      <c r="A121" s="9">
        <v>116</v>
      </c>
      <c r="B121"/>
      <c r="C121" s="10">
        <v>50</v>
      </c>
      <c r="D121" s="10">
        <v>5</v>
      </c>
      <c r="E121" s="45"/>
      <c r="F121" s="17"/>
      <c r="G121" s="18"/>
      <c r="H121" s="18"/>
      <c r="I121" s="18"/>
      <c r="J121" s="18"/>
      <c r="K121" s="18"/>
      <c r="L121" s="10"/>
      <c r="M121" s="10">
        <f t="shared" si="10"/>
        <v>0</v>
      </c>
      <c r="N121" s="18"/>
      <c r="O121" s="14" t="e">
        <f t="shared" si="9"/>
        <v>#DIV/0!</v>
      </c>
      <c r="P121" s="15"/>
      <c r="Q121" s="16"/>
      <c r="R121" s="2"/>
      <c r="S121" s="2"/>
      <c r="T121" s="2"/>
      <c r="U121" s="2"/>
    </row>
    <row r="122" spans="1:21">
      <c r="A122" s="9">
        <v>117</v>
      </c>
      <c r="C122" s="10">
        <v>100</v>
      </c>
      <c r="D122" s="10">
        <v>5</v>
      </c>
      <c r="E122" s="45"/>
      <c r="F122" s="17"/>
      <c r="G122" s="18"/>
      <c r="H122" s="18"/>
      <c r="I122" s="18"/>
      <c r="J122" s="18"/>
      <c r="K122" s="18"/>
      <c r="L122" s="10"/>
      <c r="M122" s="10">
        <f t="shared" si="10"/>
        <v>0</v>
      </c>
      <c r="N122" s="18"/>
      <c r="O122" s="14" t="e">
        <f t="shared" si="9"/>
        <v>#DIV/0!</v>
      </c>
      <c r="P122" s="15"/>
      <c r="Q122" s="16"/>
    </row>
    <row r="123" spans="1:21">
      <c r="A123" s="9">
        <v>118</v>
      </c>
      <c r="C123" s="10">
        <v>100</v>
      </c>
      <c r="D123" s="10">
        <v>5</v>
      </c>
      <c r="E123" s="45"/>
      <c r="F123" s="17"/>
      <c r="G123" s="18"/>
      <c r="H123" s="18"/>
      <c r="I123" s="18"/>
      <c r="J123" s="18"/>
      <c r="K123" s="18"/>
      <c r="L123" s="10"/>
      <c r="M123" s="10">
        <f t="shared" si="10"/>
        <v>0</v>
      </c>
      <c r="N123" s="18"/>
      <c r="O123" s="14" t="e">
        <f t="shared" si="9"/>
        <v>#DIV/0!</v>
      </c>
      <c r="P123" s="15"/>
      <c r="Q123" s="16"/>
    </row>
    <row r="124" spans="1:21" s="38" customFormat="1">
      <c r="A124" s="9">
        <v>119</v>
      </c>
      <c r="B124"/>
      <c r="C124" s="10">
        <v>200</v>
      </c>
      <c r="D124" s="10">
        <v>5</v>
      </c>
      <c r="E124" s="45"/>
      <c r="F124" s="17"/>
      <c r="G124" s="18"/>
      <c r="H124" s="18"/>
      <c r="I124" s="18"/>
      <c r="J124" s="18"/>
      <c r="K124" s="18"/>
      <c r="L124" s="10"/>
      <c r="M124" s="10">
        <f t="shared" si="10"/>
        <v>0</v>
      </c>
      <c r="N124" s="18"/>
      <c r="O124" s="14" t="e">
        <f t="shared" si="9"/>
        <v>#DIV/0!</v>
      </c>
      <c r="P124" s="15"/>
      <c r="Q124" s="16"/>
      <c r="R124" s="2"/>
      <c r="S124" s="2"/>
      <c r="T124" s="2"/>
      <c r="U124" s="2"/>
    </row>
    <row r="125" spans="1:21" s="34" customFormat="1" ht="15" thickBot="1">
      <c r="A125" s="9">
        <v>120</v>
      </c>
      <c r="C125" s="39">
        <v>200</v>
      </c>
      <c r="D125" s="39">
        <v>5</v>
      </c>
      <c r="E125" s="45"/>
      <c r="F125" s="40"/>
      <c r="G125" s="41"/>
      <c r="H125" s="41"/>
      <c r="I125" s="41"/>
      <c r="J125" s="41"/>
      <c r="K125" s="41"/>
      <c r="L125" s="39"/>
      <c r="M125" s="39">
        <f t="shared" si="10"/>
        <v>0</v>
      </c>
      <c r="N125" s="41"/>
      <c r="O125" s="14" t="e">
        <f t="shared" si="9"/>
        <v>#DIV/0!</v>
      </c>
      <c r="P125" s="42"/>
      <c r="Q125" s="43"/>
      <c r="R125" s="2"/>
      <c r="S125" s="2"/>
      <c r="T125" s="2"/>
      <c r="U125" s="2"/>
    </row>
    <row r="126" spans="1:21">
      <c r="A126" s="9">
        <v>121</v>
      </c>
      <c r="C126" s="10">
        <v>100</v>
      </c>
      <c r="D126" s="10">
        <v>5</v>
      </c>
      <c r="E126" s="44"/>
      <c r="F126" s="17"/>
      <c r="G126" s="18"/>
      <c r="H126" s="18"/>
      <c r="I126" s="18"/>
      <c r="J126" s="18"/>
      <c r="K126" s="18"/>
      <c r="L126" s="10"/>
      <c r="M126" s="10">
        <f t="shared" si="10"/>
        <v>0</v>
      </c>
      <c r="N126" s="18"/>
      <c r="O126" s="14" t="e">
        <f t="shared" ref="O126:O145" si="11">N126*100/L126</f>
        <v>#DIV/0!</v>
      </c>
      <c r="P126" s="15"/>
      <c r="Q126" s="16"/>
    </row>
    <row r="127" spans="1:21" s="19" customFormat="1" ht="15" thickBot="1">
      <c r="A127" s="9">
        <v>122</v>
      </c>
      <c r="B127"/>
      <c r="C127" s="10">
        <v>100</v>
      </c>
      <c r="D127" s="10">
        <v>5</v>
      </c>
      <c r="E127" s="44"/>
      <c r="F127" s="17"/>
      <c r="G127" s="18"/>
      <c r="H127" s="18"/>
      <c r="I127" s="18"/>
      <c r="J127" s="18"/>
      <c r="K127" s="18"/>
      <c r="L127" s="10"/>
      <c r="M127" s="10">
        <f t="shared" si="10"/>
        <v>0</v>
      </c>
      <c r="N127" s="18"/>
      <c r="O127" s="14" t="e">
        <f t="shared" si="11"/>
        <v>#DIV/0!</v>
      </c>
      <c r="P127" s="15"/>
      <c r="Q127" s="16"/>
      <c r="R127" s="2"/>
      <c r="S127" s="2"/>
      <c r="T127" s="2"/>
      <c r="U127" s="2"/>
    </row>
    <row r="128" spans="1:21">
      <c r="A128" s="9">
        <v>123</v>
      </c>
      <c r="C128" s="10">
        <v>200</v>
      </c>
      <c r="D128" s="10">
        <v>5</v>
      </c>
      <c r="E128" s="44"/>
      <c r="F128" s="17"/>
      <c r="G128" s="18"/>
      <c r="H128" s="18"/>
      <c r="I128" s="18"/>
      <c r="J128" s="18"/>
      <c r="K128" s="18"/>
      <c r="L128" s="10"/>
      <c r="M128" s="10">
        <f t="shared" si="10"/>
        <v>0</v>
      </c>
      <c r="N128" s="18"/>
      <c r="O128" s="14" t="e">
        <f t="shared" si="11"/>
        <v>#DIV/0!</v>
      </c>
      <c r="P128" s="15"/>
      <c r="Q128" s="16"/>
    </row>
    <row r="129" spans="1:21">
      <c r="A129" s="9">
        <v>124</v>
      </c>
      <c r="C129" s="10">
        <v>200</v>
      </c>
      <c r="D129" s="10">
        <v>5</v>
      </c>
      <c r="E129" s="44"/>
      <c r="F129" s="17"/>
      <c r="G129" s="18"/>
      <c r="H129" s="18"/>
      <c r="I129" s="18"/>
      <c r="J129" s="18"/>
      <c r="K129" s="18"/>
      <c r="L129" s="10"/>
      <c r="M129" s="10">
        <f t="shared" si="10"/>
        <v>0</v>
      </c>
      <c r="N129" s="18"/>
      <c r="O129" s="14" t="e">
        <f t="shared" si="11"/>
        <v>#DIV/0!</v>
      </c>
      <c r="P129" s="15"/>
      <c r="Q129" s="16"/>
    </row>
    <row r="130" spans="1:21">
      <c r="A130" s="9">
        <v>125</v>
      </c>
      <c r="C130" s="10">
        <v>400</v>
      </c>
      <c r="D130" s="10">
        <v>5</v>
      </c>
      <c r="E130" s="44"/>
      <c r="F130" s="17"/>
      <c r="G130" s="18"/>
      <c r="H130" s="18"/>
      <c r="I130" s="18"/>
      <c r="J130" s="18"/>
      <c r="K130" s="18"/>
      <c r="L130" s="10"/>
      <c r="M130" s="10">
        <f t="shared" si="10"/>
        <v>0</v>
      </c>
      <c r="N130" s="18"/>
      <c r="O130" s="14" t="e">
        <f t="shared" si="11"/>
        <v>#DIV/0!</v>
      </c>
      <c r="P130" s="15"/>
      <c r="Q130" s="16"/>
    </row>
    <row r="131" spans="1:21">
      <c r="A131" s="9">
        <v>126</v>
      </c>
      <c r="C131" s="10">
        <v>400</v>
      </c>
      <c r="D131" s="10">
        <v>5</v>
      </c>
      <c r="E131" s="44"/>
      <c r="F131" s="17"/>
      <c r="G131" s="18"/>
      <c r="H131" s="18"/>
      <c r="I131" s="18"/>
      <c r="J131" s="18"/>
      <c r="K131" s="18"/>
      <c r="L131" s="10"/>
      <c r="M131" s="10">
        <f t="shared" si="10"/>
        <v>0</v>
      </c>
      <c r="N131" s="18"/>
      <c r="O131" s="14" t="e">
        <f t="shared" si="11"/>
        <v>#DIV/0!</v>
      </c>
      <c r="P131" s="15"/>
      <c r="Q131" s="16"/>
    </row>
    <row r="132" spans="1:21">
      <c r="A132" s="9">
        <v>127</v>
      </c>
      <c r="C132" s="10">
        <v>100</v>
      </c>
      <c r="D132" s="10">
        <v>5</v>
      </c>
      <c r="E132" s="44"/>
      <c r="F132" s="17"/>
      <c r="G132" s="18"/>
      <c r="H132" s="18"/>
      <c r="I132" s="18"/>
      <c r="J132" s="18"/>
      <c r="K132" s="18"/>
      <c r="L132" s="10"/>
      <c r="M132" s="10">
        <f t="shared" si="10"/>
        <v>0</v>
      </c>
      <c r="N132" s="18"/>
      <c r="O132" s="14" t="e">
        <f t="shared" si="11"/>
        <v>#DIV/0!</v>
      </c>
      <c r="P132" s="15"/>
      <c r="Q132" s="16"/>
    </row>
    <row r="133" spans="1:21" s="19" customFormat="1" ht="15" thickBot="1">
      <c r="A133" s="9">
        <v>128</v>
      </c>
      <c r="B133"/>
      <c r="C133" s="10">
        <v>200</v>
      </c>
      <c r="D133" s="10">
        <v>5</v>
      </c>
      <c r="E133" s="44"/>
      <c r="F133" s="17"/>
      <c r="G133" s="18"/>
      <c r="H133" s="18"/>
      <c r="I133" s="18"/>
      <c r="J133" s="18"/>
      <c r="K133" s="18"/>
      <c r="L133" s="10"/>
      <c r="M133" s="10">
        <f t="shared" si="10"/>
        <v>0</v>
      </c>
      <c r="N133" s="18"/>
      <c r="O133" s="14" t="e">
        <f t="shared" si="11"/>
        <v>#DIV/0!</v>
      </c>
      <c r="P133" s="15"/>
      <c r="Q133" s="16"/>
      <c r="R133" s="2"/>
      <c r="S133" s="2"/>
      <c r="T133" s="2"/>
      <c r="U133" s="2"/>
    </row>
    <row r="134" spans="1:21">
      <c r="A134" s="9">
        <v>129</v>
      </c>
      <c r="C134" s="10">
        <v>200</v>
      </c>
      <c r="D134" s="10">
        <v>5</v>
      </c>
      <c r="E134" s="44"/>
      <c r="F134" s="17"/>
      <c r="G134" s="18"/>
      <c r="H134" s="18"/>
      <c r="I134" s="18"/>
      <c r="J134" s="18"/>
      <c r="K134" s="18"/>
      <c r="L134" s="10"/>
      <c r="M134" s="10">
        <f t="shared" ref="M134:M145" si="12">L134-N134</f>
        <v>0</v>
      </c>
      <c r="N134" s="18">
        <v>0</v>
      </c>
      <c r="O134" s="14" t="e">
        <f t="shared" si="11"/>
        <v>#DIV/0!</v>
      </c>
      <c r="P134" s="15"/>
      <c r="Q134" s="16"/>
    </row>
    <row r="135" spans="1:21" ht="15" thickBot="1">
      <c r="A135" s="9">
        <v>130</v>
      </c>
      <c r="B135" s="34"/>
      <c r="C135" s="39">
        <v>200</v>
      </c>
      <c r="D135" s="39">
        <v>5</v>
      </c>
      <c r="E135" s="44"/>
      <c r="F135" s="40"/>
      <c r="G135" s="41"/>
      <c r="H135" s="41"/>
      <c r="I135" s="41"/>
      <c r="J135" s="41"/>
      <c r="K135" s="41"/>
      <c r="L135" s="39"/>
      <c r="M135" s="39">
        <f t="shared" si="12"/>
        <v>0</v>
      </c>
      <c r="N135" s="41">
        <v>0</v>
      </c>
      <c r="O135" s="14" t="e">
        <f t="shared" si="11"/>
        <v>#DIV/0!</v>
      </c>
      <c r="P135" s="42"/>
      <c r="Q135" s="43"/>
    </row>
    <row r="136" spans="1:21">
      <c r="A136" s="9">
        <v>131</v>
      </c>
      <c r="C136" s="10">
        <v>10</v>
      </c>
      <c r="D136" s="10">
        <v>5</v>
      </c>
      <c r="E136" s="45"/>
      <c r="F136" s="17"/>
      <c r="G136" s="18"/>
      <c r="H136" s="18"/>
      <c r="I136" s="18"/>
      <c r="J136" s="18"/>
      <c r="K136" s="18"/>
      <c r="L136" s="10"/>
      <c r="M136" s="10">
        <f t="shared" si="12"/>
        <v>0</v>
      </c>
      <c r="N136" s="18"/>
      <c r="O136" s="14" t="e">
        <f t="shared" si="11"/>
        <v>#DIV/0!</v>
      </c>
      <c r="P136" s="15"/>
      <c r="Q136" s="16"/>
    </row>
    <row r="137" spans="1:21" ht="15" customHeight="1">
      <c r="A137" s="9">
        <v>132</v>
      </c>
      <c r="C137" s="10">
        <v>10</v>
      </c>
      <c r="D137" s="10">
        <v>5</v>
      </c>
      <c r="E137" s="45"/>
      <c r="F137" s="17"/>
      <c r="G137" s="18"/>
      <c r="H137" s="18"/>
      <c r="I137" s="18"/>
      <c r="J137" s="18"/>
      <c r="K137" s="18"/>
      <c r="L137" s="10"/>
      <c r="M137" s="10">
        <f t="shared" si="12"/>
        <v>0</v>
      </c>
      <c r="N137" s="18"/>
      <c r="O137" s="14" t="e">
        <f t="shared" si="11"/>
        <v>#DIV/0!</v>
      </c>
      <c r="P137" s="15"/>
      <c r="Q137" s="16"/>
    </row>
    <row r="138" spans="1:21">
      <c r="A138" s="9">
        <v>133</v>
      </c>
      <c r="C138" s="10">
        <v>20</v>
      </c>
      <c r="D138" s="10">
        <v>5</v>
      </c>
      <c r="E138" s="45"/>
      <c r="F138" s="17"/>
      <c r="G138" s="18"/>
      <c r="H138" s="18"/>
      <c r="I138" s="18"/>
      <c r="J138" s="18"/>
      <c r="K138" s="18"/>
      <c r="L138" s="10"/>
      <c r="M138" s="10">
        <f t="shared" si="12"/>
        <v>0</v>
      </c>
      <c r="N138" s="18"/>
      <c r="O138" s="14" t="e">
        <f t="shared" si="11"/>
        <v>#DIV/0!</v>
      </c>
      <c r="P138" s="15"/>
      <c r="Q138" s="16"/>
    </row>
    <row r="139" spans="1:21">
      <c r="A139" s="9">
        <v>134</v>
      </c>
      <c r="C139" s="10">
        <v>20</v>
      </c>
      <c r="D139" s="10">
        <v>5</v>
      </c>
      <c r="E139" s="45"/>
      <c r="F139" s="17"/>
      <c r="G139" s="18"/>
      <c r="H139" s="18"/>
      <c r="I139" s="18"/>
      <c r="J139" s="18"/>
      <c r="K139" s="18"/>
      <c r="L139" s="10"/>
      <c r="M139" s="10">
        <f t="shared" si="12"/>
        <v>0</v>
      </c>
      <c r="N139" s="18"/>
      <c r="O139" s="14" t="e">
        <f t="shared" si="11"/>
        <v>#DIV/0!</v>
      </c>
      <c r="P139" s="15"/>
      <c r="Q139" s="16"/>
    </row>
    <row r="140" spans="1:21">
      <c r="A140" s="9">
        <v>135</v>
      </c>
      <c r="C140" s="10">
        <v>50</v>
      </c>
      <c r="D140" s="10">
        <v>5</v>
      </c>
      <c r="E140" s="45"/>
      <c r="F140" s="17"/>
      <c r="G140" s="18"/>
      <c r="H140" s="18"/>
      <c r="I140" s="18"/>
      <c r="J140" s="18"/>
      <c r="K140" s="18"/>
      <c r="L140" s="10"/>
      <c r="M140" s="10">
        <f t="shared" si="12"/>
        <v>0</v>
      </c>
      <c r="N140" s="18"/>
      <c r="O140" s="14" t="e">
        <f t="shared" si="11"/>
        <v>#DIV/0!</v>
      </c>
      <c r="P140" s="15"/>
      <c r="Q140" s="16"/>
    </row>
    <row r="141" spans="1:21" s="19" customFormat="1" ht="15" thickBot="1">
      <c r="A141" s="9">
        <v>136</v>
      </c>
      <c r="B141"/>
      <c r="C141" s="10">
        <v>50</v>
      </c>
      <c r="D141" s="10">
        <v>5</v>
      </c>
      <c r="E141" s="45"/>
      <c r="F141" s="17"/>
      <c r="G141" s="18"/>
      <c r="H141" s="18"/>
      <c r="I141" s="18"/>
      <c r="J141" s="18"/>
      <c r="K141" s="18"/>
      <c r="L141" s="10"/>
      <c r="M141" s="10">
        <f t="shared" si="12"/>
        <v>0</v>
      </c>
      <c r="N141" s="18"/>
      <c r="O141" s="14" t="e">
        <f t="shared" si="11"/>
        <v>#DIV/0!</v>
      </c>
      <c r="P141" s="15"/>
      <c r="Q141" s="16"/>
      <c r="R141" s="2"/>
      <c r="S141" s="2"/>
      <c r="T141" s="2"/>
      <c r="U141" s="2"/>
    </row>
    <row r="142" spans="1:21">
      <c r="A142" s="9">
        <v>137</v>
      </c>
      <c r="C142" s="10">
        <v>100</v>
      </c>
      <c r="D142" s="10">
        <v>5</v>
      </c>
      <c r="E142" s="45"/>
      <c r="F142" s="17"/>
      <c r="G142" s="18"/>
      <c r="H142" s="18"/>
      <c r="I142" s="18"/>
      <c r="J142" s="18"/>
      <c r="K142" s="18"/>
      <c r="L142" s="10"/>
      <c r="M142" s="10">
        <f t="shared" si="12"/>
        <v>0</v>
      </c>
      <c r="N142" s="18"/>
      <c r="O142" s="14" t="e">
        <f t="shared" si="11"/>
        <v>#DIV/0!</v>
      </c>
      <c r="P142" s="15"/>
      <c r="Q142" s="16"/>
    </row>
    <row r="143" spans="1:21">
      <c r="A143" s="9">
        <v>138</v>
      </c>
      <c r="C143" s="10">
        <v>100</v>
      </c>
      <c r="D143" s="10">
        <v>5</v>
      </c>
      <c r="E143" s="45"/>
      <c r="F143" s="17"/>
      <c r="G143" s="18"/>
      <c r="H143" s="18"/>
      <c r="I143" s="18"/>
      <c r="J143" s="18"/>
      <c r="K143" s="18"/>
      <c r="L143" s="10"/>
      <c r="M143" s="10">
        <f t="shared" si="12"/>
        <v>0</v>
      </c>
      <c r="N143" s="18"/>
      <c r="O143" s="14" t="e">
        <f t="shared" si="11"/>
        <v>#DIV/0!</v>
      </c>
      <c r="P143" s="15"/>
      <c r="Q143" s="16"/>
    </row>
    <row r="144" spans="1:21" s="38" customFormat="1">
      <c r="A144" s="9">
        <v>139</v>
      </c>
      <c r="B144"/>
      <c r="C144" s="10">
        <v>200</v>
      </c>
      <c r="D144" s="10">
        <v>5</v>
      </c>
      <c r="E144" s="45"/>
      <c r="F144" s="17"/>
      <c r="G144" s="18"/>
      <c r="H144" s="18"/>
      <c r="I144" s="18"/>
      <c r="J144" s="18"/>
      <c r="K144" s="18"/>
      <c r="L144" s="10"/>
      <c r="M144" s="10">
        <f t="shared" si="12"/>
        <v>0</v>
      </c>
      <c r="N144" s="18"/>
      <c r="O144" s="14" t="e">
        <f t="shared" si="11"/>
        <v>#DIV/0!</v>
      </c>
      <c r="P144" s="15"/>
      <c r="Q144" s="16"/>
      <c r="R144" s="2"/>
      <c r="S144" s="2"/>
      <c r="T144" s="2"/>
      <c r="U144" s="2"/>
    </row>
    <row r="145" spans="1:21" s="34" customFormat="1" ht="15" thickBot="1">
      <c r="A145" s="9">
        <v>140</v>
      </c>
      <c r="C145" s="39">
        <v>200</v>
      </c>
      <c r="D145" s="39">
        <v>5</v>
      </c>
      <c r="E145" s="45"/>
      <c r="F145" s="40"/>
      <c r="G145" s="41"/>
      <c r="H145" s="41"/>
      <c r="I145" s="41"/>
      <c r="J145" s="41"/>
      <c r="K145" s="41"/>
      <c r="L145" s="39"/>
      <c r="M145" s="39">
        <f t="shared" si="12"/>
        <v>0</v>
      </c>
      <c r="N145" s="41"/>
      <c r="O145" s="14" t="e">
        <f t="shared" si="11"/>
        <v>#DIV/0!</v>
      </c>
      <c r="P145" s="42"/>
      <c r="Q145" s="43"/>
      <c r="R145" s="2"/>
      <c r="S145" s="2"/>
      <c r="T145" s="2"/>
      <c r="U145" s="2"/>
    </row>
  </sheetData>
  <autoFilter ref="A5:Q5" xr:uid="{8654ED96-5656-471F-B10A-C951336B1EC5}"/>
  <mergeCells count="11">
    <mergeCell ref="G3:K4"/>
    <mergeCell ref="L3:L5"/>
    <mergeCell ref="M3:N4"/>
    <mergeCell ref="O3:O5"/>
    <mergeCell ref="P3:Q4"/>
    <mergeCell ref="F3:F5"/>
    <mergeCell ref="A3:A5"/>
    <mergeCell ref="B3:B5"/>
    <mergeCell ref="C3:C5"/>
    <mergeCell ref="D3:D5"/>
    <mergeCell ref="E3:E5"/>
  </mergeCells>
  <conditionalFormatting sqref="N6:O9 N21:O21 N22:N31 O22:O145">
    <cfRule type="cellIs" dxfId="83" priority="143" operator="greaterThan">
      <formula>0.1</formula>
    </cfRule>
  </conditionalFormatting>
  <conditionalFormatting sqref="O10:O11">
    <cfRule type="cellIs" dxfId="82" priority="142" operator="notEqual">
      <formula>0</formula>
    </cfRule>
  </conditionalFormatting>
  <conditionalFormatting sqref="N6:N10">
    <cfRule type="cellIs" dxfId="81" priority="141" operator="notEqual">
      <formula>0</formula>
    </cfRule>
  </conditionalFormatting>
  <conditionalFormatting sqref="N10:N12">
    <cfRule type="cellIs" dxfId="80" priority="140" operator="notEqual">
      <formula>0</formula>
    </cfRule>
  </conditionalFormatting>
  <conditionalFormatting sqref="O12">
    <cfRule type="cellIs" dxfId="79" priority="139" operator="notEqual">
      <formula>0</formula>
    </cfRule>
  </conditionalFormatting>
  <conditionalFormatting sqref="N12">
    <cfRule type="cellIs" dxfId="78" priority="138" operator="notEqual">
      <formula>0</formula>
    </cfRule>
  </conditionalFormatting>
  <conditionalFormatting sqref="O13">
    <cfRule type="cellIs" dxfId="77" priority="137" operator="notEqual">
      <formula>0</formula>
    </cfRule>
  </conditionalFormatting>
  <conditionalFormatting sqref="N13">
    <cfRule type="cellIs" dxfId="76" priority="136" operator="notEqual">
      <formula>0</formula>
    </cfRule>
  </conditionalFormatting>
  <conditionalFormatting sqref="N14:O14">
    <cfRule type="cellIs" dxfId="75" priority="135" operator="notEqual">
      <formula>0</formula>
    </cfRule>
  </conditionalFormatting>
  <conditionalFormatting sqref="N15:O15">
    <cfRule type="cellIs" dxfId="74" priority="134" operator="notEqual">
      <formula>0</formula>
    </cfRule>
  </conditionalFormatting>
  <conditionalFormatting sqref="N13">
    <cfRule type="cellIs" dxfId="73" priority="117" operator="notEqual">
      <formula>0</formula>
    </cfRule>
  </conditionalFormatting>
  <conditionalFormatting sqref="N14">
    <cfRule type="cellIs" dxfId="72" priority="116" operator="notEqual">
      <formula>0</formula>
    </cfRule>
  </conditionalFormatting>
  <conditionalFormatting sqref="N15:N16">
    <cfRule type="cellIs" dxfId="71" priority="115" operator="notEqual">
      <formula>0</formula>
    </cfRule>
  </conditionalFormatting>
  <conditionalFormatting sqref="N45">
    <cfRule type="cellIs" dxfId="70" priority="112" operator="notEqual">
      <formula>0</formula>
    </cfRule>
  </conditionalFormatting>
  <conditionalFormatting sqref="N17:O19">
    <cfRule type="cellIs" dxfId="69" priority="104" operator="notEqual">
      <formula>0</formula>
    </cfRule>
  </conditionalFormatting>
  <conditionalFormatting sqref="N86">
    <cfRule type="cellIs" dxfId="68" priority="97" operator="notEqual">
      <formula>0</formula>
    </cfRule>
  </conditionalFormatting>
  <conditionalFormatting sqref="N87:N91">
    <cfRule type="cellIs" dxfId="67" priority="96" operator="notEqual">
      <formula>0</formula>
    </cfRule>
  </conditionalFormatting>
  <conditionalFormatting sqref="N92:N93">
    <cfRule type="cellIs" dxfId="66" priority="95" operator="notEqual">
      <formula>0</formula>
    </cfRule>
  </conditionalFormatting>
  <conditionalFormatting sqref="N94">
    <cfRule type="cellIs" dxfId="65" priority="93" operator="notEqual">
      <formula>0</formula>
    </cfRule>
  </conditionalFormatting>
  <conditionalFormatting sqref="N95">
    <cfRule type="cellIs" dxfId="64" priority="91" operator="notEqual">
      <formula>0</formula>
    </cfRule>
  </conditionalFormatting>
  <conditionalFormatting sqref="N96">
    <cfRule type="cellIs" dxfId="63" priority="89" operator="notEqual">
      <formula>0</formula>
    </cfRule>
  </conditionalFormatting>
  <conditionalFormatting sqref="N97:N101">
    <cfRule type="cellIs" dxfId="62" priority="88" operator="notEqual">
      <formula>0</formula>
    </cfRule>
  </conditionalFormatting>
  <conditionalFormatting sqref="N102:N103">
    <cfRule type="cellIs" dxfId="61" priority="87" operator="notEqual">
      <formula>0</formula>
    </cfRule>
  </conditionalFormatting>
  <conditionalFormatting sqref="N104">
    <cfRule type="cellIs" dxfId="60" priority="85" operator="notEqual">
      <formula>0</formula>
    </cfRule>
  </conditionalFormatting>
  <conditionalFormatting sqref="N105">
    <cfRule type="cellIs" dxfId="59" priority="83" operator="notEqual">
      <formula>0</formula>
    </cfRule>
  </conditionalFormatting>
  <conditionalFormatting sqref="N70:N71">
    <cfRule type="cellIs" dxfId="58" priority="81" operator="notEqual">
      <formula>0</formula>
    </cfRule>
  </conditionalFormatting>
  <conditionalFormatting sqref="N72:N73">
    <cfRule type="cellIs" dxfId="57" priority="80" operator="notEqual">
      <formula>0</formula>
    </cfRule>
  </conditionalFormatting>
  <conditionalFormatting sqref="N74">
    <cfRule type="cellIs" dxfId="56" priority="78" operator="notEqual">
      <formula>0</formula>
    </cfRule>
  </conditionalFormatting>
  <conditionalFormatting sqref="N75">
    <cfRule type="cellIs" dxfId="55" priority="76" operator="notEqual">
      <formula>0</formula>
    </cfRule>
  </conditionalFormatting>
  <conditionalFormatting sqref="N76">
    <cfRule type="cellIs" dxfId="54" priority="74" operator="notEqual">
      <formula>0</formula>
    </cfRule>
  </conditionalFormatting>
  <conditionalFormatting sqref="N77:N81">
    <cfRule type="cellIs" dxfId="53" priority="73" operator="notEqual">
      <formula>0</formula>
    </cfRule>
  </conditionalFormatting>
  <conditionalFormatting sqref="N82:N83">
    <cfRule type="cellIs" dxfId="52" priority="72" operator="notEqual">
      <formula>0</formula>
    </cfRule>
  </conditionalFormatting>
  <conditionalFormatting sqref="N84">
    <cfRule type="cellIs" dxfId="51" priority="70" operator="notEqual">
      <formula>0</formula>
    </cfRule>
  </conditionalFormatting>
  <conditionalFormatting sqref="N85">
    <cfRule type="cellIs" dxfId="50" priority="68" operator="notEqual">
      <formula>0</formula>
    </cfRule>
  </conditionalFormatting>
  <conditionalFormatting sqref="N20:O20">
    <cfRule type="cellIs" dxfId="49" priority="59" operator="notEqual">
      <formula>0</formula>
    </cfRule>
  </conditionalFormatting>
  <conditionalFormatting sqref="N16:O16">
    <cfRule type="cellIs" dxfId="48" priority="58" operator="notEqual">
      <formula>0</formula>
    </cfRule>
  </conditionalFormatting>
  <conditionalFormatting sqref="N32:N33">
    <cfRule type="cellIs" dxfId="47" priority="44" operator="notEqual">
      <formula>0</formula>
    </cfRule>
  </conditionalFormatting>
  <conditionalFormatting sqref="N34 N39">
    <cfRule type="cellIs" dxfId="46" priority="43" operator="notEqual">
      <formula>0</formula>
    </cfRule>
  </conditionalFormatting>
  <conditionalFormatting sqref="N35:N36">
    <cfRule type="cellIs" dxfId="45" priority="41" operator="notEqual">
      <formula>0</formula>
    </cfRule>
  </conditionalFormatting>
  <conditionalFormatting sqref="N35:N36">
    <cfRule type="cellIs" dxfId="44" priority="40" operator="notEqual">
      <formula>0</formula>
    </cfRule>
  </conditionalFormatting>
  <conditionalFormatting sqref="N37:N38">
    <cfRule type="cellIs" dxfId="43" priority="39" operator="notEqual">
      <formula>0</formula>
    </cfRule>
  </conditionalFormatting>
  <conditionalFormatting sqref="N40:N41">
    <cfRule type="cellIs" dxfId="42" priority="38" operator="notEqual">
      <formula>0</formula>
    </cfRule>
  </conditionalFormatting>
  <conditionalFormatting sqref="N40:N41">
    <cfRule type="cellIs" dxfId="41" priority="37" operator="notEqual">
      <formula>0</formula>
    </cfRule>
  </conditionalFormatting>
  <conditionalFormatting sqref="N42:N43">
    <cfRule type="cellIs" dxfId="40" priority="36" operator="notEqual">
      <formula>0</formula>
    </cfRule>
  </conditionalFormatting>
  <conditionalFormatting sqref="N44">
    <cfRule type="cellIs" dxfId="39" priority="35" operator="notEqual">
      <formula>0</formula>
    </cfRule>
  </conditionalFormatting>
  <conditionalFormatting sqref="N46">
    <cfRule type="cellIs" dxfId="38" priority="34" operator="notEqual">
      <formula>0</formula>
    </cfRule>
  </conditionalFormatting>
  <conditionalFormatting sqref="N47:N48">
    <cfRule type="cellIs" dxfId="37" priority="32" operator="notEqual">
      <formula>0</formula>
    </cfRule>
  </conditionalFormatting>
  <conditionalFormatting sqref="N54">
    <cfRule type="cellIs" dxfId="36" priority="31" operator="notEqual">
      <formula>0</formula>
    </cfRule>
  </conditionalFormatting>
  <conditionalFormatting sqref="N50:N51">
    <cfRule type="cellIs" dxfId="35" priority="30" operator="notEqual">
      <formula>0</formula>
    </cfRule>
  </conditionalFormatting>
  <conditionalFormatting sqref="N50:N51">
    <cfRule type="cellIs" dxfId="34" priority="29" operator="notEqual">
      <formula>0</formula>
    </cfRule>
  </conditionalFormatting>
  <conditionalFormatting sqref="N52:N53">
    <cfRule type="cellIs" dxfId="33" priority="28" operator="notEqual">
      <formula>0</formula>
    </cfRule>
  </conditionalFormatting>
  <conditionalFormatting sqref="N55:N56">
    <cfRule type="cellIs" dxfId="32" priority="27" operator="notEqual">
      <formula>0</formula>
    </cfRule>
  </conditionalFormatting>
  <conditionalFormatting sqref="N55:N56">
    <cfRule type="cellIs" dxfId="31" priority="26" operator="notEqual">
      <formula>0</formula>
    </cfRule>
  </conditionalFormatting>
  <conditionalFormatting sqref="N57:N58">
    <cfRule type="cellIs" dxfId="30" priority="25" operator="notEqual">
      <formula>0</formula>
    </cfRule>
  </conditionalFormatting>
  <conditionalFormatting sqref="N59">
    <cfRule type="cellIs" dxfId="29" priority="24" operator="notEqual">
      <formula>0</formula>
    </cfRule>
  </conditionalFormatting>
  <conditionalFormatting sqref="N49">
    <cfRule type="cellIs" dxfId="28" priority="23" operator="notEqual">
      <formula>0</formula>
    </cfRule>
  </conditionalFormatting>
  <conditionalFormatting sqref="N60 N62 N64 N66 N68">
    <cfRule type="cellIs" dxfId="27" priority="22" operator="notEqual">
      <formula>0</formula>
    </cfRule>
  </conditionalFormatting>
  <conditionalFormatting sqref="N61 N63 N65 N67 N69">
    <cfRule type="cellIs" dxfId="26" priority="21" operator="notEqual">
      <formula>0</formula>
    </cfRule>
  </conditionalFormatting>
  <conditionalFormatting sqref="N106">
    <cfRule type="cellIs" dxfId="25" priority="20" operator="notEqual">
      <formula>0</formula>
    </cfRule>
  </conditionalFormatting>
  <conditionalFormatting sqref="N107:N111">
    <cfRule type="cellIs" dxfId="24" priority="19" operator="notEqual">
      <formula>0</formula>
    </cfRule>
  </conditionalFormatting>
  <conditionalFormatting sqref="N112:N113">
    <cfRule type="cellIs" dxfId="23" priority="18" operator="notEqual">
      <formula>0</formula>
    </cfRule>
  </conditionalFormatting>
  <conditionalFormatting sqref="N114">
    <cfRule type="cellIs" dxfId="22" priority="17" operator="notEqual">
      <formula>0</formula>
    </cfRule>
  </conditionalFormatting>
  <conditionalFormatting sqref="N115">
    <cfRule type="cellIs" dxfId="21" priority="16" operator="notEqual">
      <formula>0</formula>
    </cfRule>
  </conditionalFormatting>
  <conditionalFormatting sqref="N116">
    <cfRule type="cellIs" dxfId="20" priority="15" operator="notEqual">
      <formula>0</formula>
    </cfRule>
  </conditionalFormatting>
  <conditionalFormatting sqref="N117:N121">
    <cfRule type="cellIs" dxfId="19" priority="14" operator="notEqual">
      <formula>0</formula>
    </cfRule>
  </conditionalFormatting>
  <conditionalFormatting sqref="N122:N123">
    <cfRule type="cellIs" dxfId="18" priority="13" operator="notEqual">
      <formula>0</formula>
    </cfRule>
  </conditionalFormatting>
  <conditionalFormatting sqref="N124">
    <cfRule type="cellIs" dxfId="17" priority="12" operator="notEqual">
      <formula>0</formula>
    </cfRule>
  </conditionalFormatting>
  <conditionalFormatting sqref="N125">
    <cfRule type="cellIs" dxfId="16" priority="11" operator="notEqual">
      <formula>0</formula>
    </cfRule>
  </conditionalFormatting>
  <conditionalFormatting sqref="N126">
    <cfRule type="cellIs" dxfId="15" priority="10" operator="notEqual">
      <formula>0</formula>
    </cfRule>
  </conditionalFormatting>
  <conditionalFormatting sqref="N127:N131">
    <cfRule type="cellIs" dxfId="14" priority="9" operator="notEqual">
      <formula>0</formula>
    </cfRule>
  </conditionalFormatting>
  <conditionalFormatting sqref="N132:N133">
    <cfRule type="cellIs" dxfId="13" priority="8" operator="notEqual">
      <formula>0</formula>
    </cfRule>
  </conditionalFormatting>
  <conditionalFormatting sqref="N134">
    <cfRule type="cellIs" dxfId="12" priority="7" operator="notEqual">
      <formula>0</formula>
    </cfRule>
  </conditionalFormatting>
  <conditionalFormatting sqref="N135">
    <cfRule type="cellIs" dxfId="11" priority="6" operator="notEqual">
      <formula>0</formula>
    </cfRule>
  </conditionalFormatting>
  <conditionalFormatting sqref="N136">
    <cfRule type="cellIs" dxfId="10" priority="5" operator="notEqual">
      <formula>0</formula>
    </cfRule>
  </conditionalFormatting>
  <conditionalFormatting sqref="N137:N141">
    <cfRule type="cellIs" dxfId="9" priority="4" operator="notEqual">
      <formula>0</formula>
    </cfRule>
  </conditionalFormatting>
  <conditionalFormatting sqref="N142:N143">
    <cfRule type="cellIs" dxfId="8" priority="3" operator="notEqual">
      <formula>0</formula>
    </cfRule>
  </conditionalFormatting>
  <conditionalFormatting sqref="N144">
    <cfRule type="cellIs" dxfId="7" priority="2" operator="notEqual">
      <formula>0</formula>
    </cfRule>
  </conditionalFormatting>
  <conditionalFormatting sqref="N145">
    <cfRule type="cellIs" dxfId="6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7729-C63C-4010-91EB-160FD9872338}">
  <dimension ref="A2:L28"/>
  <sheetViews>
    <sheetView tabSelected="1" topLeftCell="A3" zoomScale="115" zoomScaleNormal="115" workbookViewId="0">
      <selection activeCell="B13" sqref="B13"/>
    </sheetView>
  </sheetViews>
  <sheetFormatPr defaultRowHeight="14.4"/>
  <cols>
    <col min="2" max="2" width="11.77734375" customWidth="1"/>
    <col min="3" max="3" width="9.5546875" bestFit="1" customWidth="1"/>
    <col min="9" max="9" width="10" customWidth="1"/>
  </cols>
  <sheetData>
    <row r="2" spans="1:12">
      <c r="A2" t="s">
        <v>72</v>
      </c>
    </row>
    <row r="3" spans="1:12">
      <c r="B3" s="90" t="s">
        <v>81</v>
      </c>
      <c r="C3" s="90"/>
    </row>
    <row r="4" spans="1:12">
      <c r="B4" s="124" t="s">
        <v>73</v>
      </c>
      <c r="C4" s="124" t="s">
        <v>4</v>
      </c>
      <c r="D4" s="127" t="s">
        <v>16</v>
      </c>
      <c r="E4" s="128"/>
      <c r="F4" s="128"/>
      <c r="G4" s="129"/>
      <c r="H4" s="130"/>
      <c r="I4" s="135" t="s">
        <v>68</v>
      </c>
      <c r="J4" s="127" t="s">
        <v>80</v>
      </c>
      <c r="K4" s="130"/>
      <c r="L4" s="138" t="s">
        <v>5</v>
      </c>
    </row>
    <row r="5" spans="1:12">
      <c r="B5" s="125"/>
      <c r="C5" s="125"/>
      <c r="D5" s="131"/>
      <c r="E5" s="132"/>
      <c r="F5" s="132"/>
      <c r="G5" s="133"/>
      <c r="H5" s="134"/>
      <c r="I5" s="136"/>
      <c r="J5" s="131"/>
      <c r="K5" s="134"/>
      <c r="L5" s="139"/>
    </row>
    <row r="6" spans="1:12" ht="26.4">
      <c r="B6" s="126" t="s">
        <v>73</v>
      </c>
      <c r="C6" s="126"/>
      <c r="D6" s="78" t="s">
        <v>6</v>
      </c>
      <c r="E6" s="78" t="s">
        <v>7</v>
      </c>
      <c r="F6" s="78" t="s">
        <v>8</v>
      </c>
      <c r="G6" s="78" t="s">
        <v>9</v>
      </c>
      <c r="H6" s="78" t="s">
        <v>10</v>
      </c>
      <c r="I6" s="137"/>
      <c r="J6" s="78" t="s">
        <v>11</v>
      </c>
      <c r="K6" s="79" t="s">
        <v>12</v>
      </c>
      <c r="L6" s="140"/>
    </row>
    <row r="7" spans="1:12" ht="15.6">
      <c r="B7" s="81">
        <v>5</v>
      </c>
      <c r="C7" s="82">
        <f>AVERAGE('1.voicesearch'!F46:F48)</f>
        <v>17.033666666666665</v>
      </c>
      <c r="D7" s="83">
        <f>AVERAGE('1.voicesearch'!G46:G48)</f>
        <v>67.222333333333339</v>
      </c>
      <c r="E7" s="83">
        <f>AVERAGE('1.voicesearch'!H46:H48)</f>
        <v>212.19033333333334</v>
      </c>
      <c r="F7" s="83">
        <f>AVERAGE('1.voicesearch'!I46:I48)</f>
        <v>337.68866666666668</v>
      </c>
      <c r="G7" s="83">
        <f>AVERAGE('1.voicesearch'!J46:J48)</f>
        <v>385.57</v>
      </c>
      <c r="H7" s="83">
        <f>AVERAGE('1.voicesearch'!K46:K48)</f>
        <v>664.72500000000002</v>
      </c>
      <c r="I7" s="84">
        <f>AVERAGE('1.voicesearch'!L46:L48)</f>
        <v>5087.333333333333</v>
      </c>
      <c r="J7" s="84">
        <f>AVERAGE('1.voicesearch'!M46:M48)</f>
        <v>5087.333333333333</v>
      </c>
      <c r="K7" s="83">
        <f>AVERAGE('1.voicesearch'!N46:N48)</f>
        <v>0</v>
      </c>
      <c r="L7" s="85">
        <f>AVERAGE('1.voicesearch'!O46:O48)</f>
        <v>0</v>
      </c>
    </row>
    <row r="8" spans="1:12" ht="15.6">
      <c r="B8" s="81">
        <v>10</v>
      </c>
      <c r="C8" s="82">
        <f>AVERAGE('1.voicesearch'!F49:F51)</f>
        <v>17.868333333333336</v>
      </c>
      <c r="D8" s="83">
        <f>AVERAGE('1.voicesearch'!G49:G51)</f>
        <v>75.598333333333343</v>
      </c>
      <c r="E8" s="83">
        <f>AVERAGE('1.voicesearch'!H49:H51)</f>
        <v>476.79066666666671</v>
      </c>
      <c r="F8" s="83">
        <f>AVERAGE('1.voicesearch'!I49:I51)</f>
        <v>857.98233333333337</v>
      </c>
      <c r="G8" s="83">
        <f>AVERAGE('1.voicesearch'!J49:J51)</f>
        <v>984.17333333333329</v>
      </c>
      <c r="H8" s="83">
        <f>AVERAGE('1.voicesearch'!K49:K51)</f>
        <v>1569.2126666666666</v>
      </c>
      <c r="I8" s="84">
        <f>AVERAGE('1.voicesearch'!L49:L51)</f>
        <v>5342.666666666667</v>
      </c>
      <c r="J8" s="84">
        <f>AVERAGE('1.voicesearch'!M49:M51)</f>
        <v>5342.666666666667</v>
      </c>
      <c r="K8" s="83">
        <f>AVERAGE('1.voicesearch'!N49:N51)</f>
        <v>0</v>
      </c>
      <c r="L8" s="85">
        <f>AVERAGE('1.voicesearch'!O49:O51)</f>
        <v>0</v>
      </c>
    </row>
    <row r="9" spans="1:12" ht="15.6">
      <c r="B9" s="81">
        <v>15</v>
      </c>
      <c r="C9" s="82">
        <f>AVERAGE('1.voicesearch'!F52:F54)</f>
        <v>18.691666666666666</v>
      </c>
      <c r="D9" s="83">
        <f>AVERAGE('1.voicesearch'!G52:G54)</f>
        <v>25.463999999999999</v>
      </c>
      <c r="E9" s="83">
        <f>AVERAGE('1.voicesearch'!H52:H54)</f>
        <v>714.72299999999996</v>
      </c>
      <c r="F9" s="83">
        <f>AVERAGE('1.voicesearch'!I52:I54)</f>
        <v>1266.5686666666668</v>
      </c>
      <c r="G9" s="83">
        <f>AVERAGE('1.voicesearch'!J52:J54)</f>
        <v>1435.9246666666668</v>
      </c>
      <c r="H9" s="83">
        <f>AVERAGE('1.voicesearch'!K52:K54)</f>
        <v>2224.2686666666668</v>
      </c>
      <c r="I9" s="84">
        <f>AVERAGE('1.voicesearch'!L52:L54)</f>
        <v>5595</v>
      </c>
      <c r="J9" s="84">
        <f>AVERAGE('1.voicesearch'!M52:M54)</f>
        <v>5593.666666666667</v>
      </c>
      <c r="K9" s="83">
        <f>AVERAGE('1.voicesearch'!N52:N54)</f>
        <v>1.3333333333333333</v>
      </c>
      <c r="L9" s="85">
        <f>AVERAGE('1.voicesearch'!O52:O54)</f>
        <v>2.3828726836512198E-2</v>
      </c>
    </row>
    <row r="12" spans="1:12">
      <c r="G12" s="64"/>
      <c r="H12" s="64"/>
      <c r="I12" s="65"/>
      <c r="J12" s="65"/>
    </row>
    <row r="13" spans="1:12" ht="14.4" customHeight="1">
      <c r="B13" s="89" t="s">
        <v>99</v>
      </c>
      <c r="C13" s="88"/>
      <c r="D13" s="88"/>
      <c r="H13" s="64"/>
      <c r="I13" s="65"/>
      <c r="J13" s="65"/>
    </row>
    <row r="14" spans="1:12">
      <c r="B14" s="148" t="s">
        <v>73</v>
      </c>
      <c r="C14" s="148" t="s">
        <v>4</v>
      </c>
      <c r="D14" s="141" t="s">
        <v>16</v>
      </c>
      <c r="E14" s="151"/>
      <c r="F14" s="151"/>
      <c r="G14" s="151"/>
      <c r="H14" s="142"/>
      <c r="I14" s="153" t="s">
        <v>68</v>
      </c>
      <c r="J14" s="141" t="s">
        <v>80</v>
      </c>
      <c r="K14" s="142"/>
      <c r="L14" s="145" t="s">
        <v>5</v>
      </c>
    </row>
    <row r="15" spans="1:12">
      <c r="B15" s="149"/>
      <c r="C15" s="149"/>
      <c r="D15" s="143"/>
      <c r="E15" s="152"/>
      <c r="F15" s="152"/>
      <c r="G15" s="152"/>
      <c r="H15" s="144"/>
      <c r="I15" s="154"/>
      <c r="J15" s="143"/>
      <c r="K15" s="144"/>
      <c r="L15" s="146"/>
    </row>
    <row r="16" spans="1:12" ht="26.4">
      <c r="B16" s="150" t="s">
        <v>73</v>
      </c>
      <c r="C16" s="150"/>
      <c r="D16" s="86" t="s">
        <v>6</v>
      </c>
      <c r="E16" s="86" t="s">
        <v>7</v>
      </c>
      <c r="F16" s="86" t="s">
        <v>8</v>
      </c>
      <c r="G16" s="86" t="s">
        <v>9</v>
      </c>
      <c r="H16" s="86" t="s">
        <v>10</v>
      </c>
      <c r="I16" s="155"/>
      <c r="J16" s="86" t="s">
        <v>11</v>
      </c>
      <c r="K16" s="87" t="s">
        <v>12</v>
      </c>
      <c r="L16" s="147"/>
    </row>
    <row r="17" spans="2:12" ht="15.6">
      <c r="B17" s="81">
        <v>5</v>
      </c>
      <c r="C17" s="82">
        <f>(SUM('1.voicesearch'!F31:F35)-MAX('1.voicesearch'!F31:F35)-MIN('1.voicesearch'!F31:F35))/(COUNT('1.voicesearch'!F31:F35)-2)</f>
        <v>16.830666666666662</v>
      </c>
      <c r="D17" s="83">
        <f>(SUM('1.voicesearch'!G31:G35)-MAX('1.voicesearch'!G31:G35)-MIN('1.voicesearch'!G31:G35))/(COUNT('1.voicesearch'!G31:G35)-2)</f>
        <v>53.204666666666661</v>
      </c>
      <c r="E17" s="83">
        <f>(SUM('1.voicesearch'!H31:H35)-MAX('1.voicesearch'!H31:H35)-MIN('1.voicesearch'!H31:H35))/(COUNT('1.voicesearch'!H31:H35)-2)</f>
        <v>232.74900000000002</v>
      </c>
      <c r="F17" s="83">
        <f>(SUM('1.voicesearch'!I31:I35)-MAX('1.voicesearch'!I31:I35)-MIN('1.voicesearch'!I31:I35))/(COUNT('1.voicesearch'!I31:I35)-2)</f>
        <v>366.26500000000004</v>
      </c>
      <c r="G17" s="83">
        <f>(SUM('1.voicesearch'!J31:J35)-MAX('1.voicesearch'!J31:J35)-MIN('1.voicesearch'!J31:J35))/(COUNT('1.voicesearch'!J31:J35)-2)</f>
        <v>419.37966666666665</v>
      </c>
      <c r="H17" s="83">
        <f>(SUM('1.voicesearch'!K31:K35)-MAX('1.voicesearch'!K31:K35)-MIN('1.voicesearch'!K31:K35))/(COUNT('1.voicesearch'!K31:K35)-2)</f>
        <v>795.56899999999996</v>
      </c>
      <c r="I17" s="84">
        <f>(SUM('1.voicesearch'!L31:L35)-MAX('1.voicesearch'!L31:L35)-MIN('1.voicesearch'!L31:L35))/(COUNT('1.voicesearch'!L31:L35)-2)</f>
        <v>5026.666666666667</v>
      </c>
      <c r="J17" s="84">
        <f>(SUM('1.voicesearch'!M31:M35)-MAX('1.voicesearch'!M31:M35)-MIN('1.voicesearch'!M31:M35))/(COUNT('1.voicesearch'!M31:M35)-2)</f>
        <v>5026.333333333333</v>
      </c>
      <c r="K17" s="83">
        <f>(SUM('1.voicesearch'!N31:N35)-MAX('1.voicesearch'!N31:N35)-MIN('1.voicesearch'!N31:N35))/(COUNT('1.voicesearch'!N31:N35)-2)</f>
        <v>0.33333333333333331</v>
      </c>
      <c r="L17" s="85">
        <f>(SUM('1.voicesearch'!O31:O35)-MAX('1.voicesearch'!O31:O35)-MIN('1.voicesearch'!O31:O35))/(COUNT('1.voicesearch'!O31:O35)-2)</f>
        <v>6.6427527567423953E-3</v>
      </c>
    </row>
    <row r="18" spans="2:12" ht="15.6">
      <c r="B18" s="81">
        <v>10</v>
      </c>
      <c r="C18" s="82">
        <f>(SUM('1.voicesearch'!F36:F40)-MAX('1.voicesearch'!F36:F40)-MIN('1.voicesearch'!F36:F40))/(COUNT('1.voicesearch'!F36:F40)-2)</f>
        <v>18.343666666666664</v>
      </c>
      <c r="D18" s="83">
        <f>(SUM('1.voicesearch'!G36:G40)-MAX('1.voicesearch'!G36:G40)-MIN('1.voicesearch'!G36:G40))/(COUNT('1.voicesearch'!G36:G40)-2)</f>
        <v>11.532666666666669</v>
      </c>
      <c r="E18" s="83">
        <f>(SUM('1.voicesearch'!H36:H40)-MAX('1.voicesearch'!H36:H40)-MIN('1.voicesearch'!H36:H40))/(COUNT('1.voicesearch'!H36:H40)-2)</f>
        <v>479.57933333333335</v>
      </c>
      <c r="F18" s="83">
        <f>(SUM('1.voicesearch'!I36:I40)-MAX('1.voicesearch'!I36:I40)-MIN('1.voicesearch'!I36:I40))/(COUNT('1.voicesearch'!I36:I40)-2)</f>
        <v>866.6049999999999</v>
      </c>
      <c r="G18" s="83">
        <f>(SUM('1.voicesearch'!J36:J40)-MAX('1.voicesearch'!J36:J40)-MIN('1.voicesearch'!J36:J40))/(COUNT('1.voicesearch'!J36:J40)-2)</f>
        <v>986.14000000000021</v>
      </c>
      <c r="H18" s="83">
        <f>(SUM('1.voicesearch'!K36:K40)-MAX('1.voicesearch'!K36:K40)-MIN('1.voicesearch'!K36:K40))/(COUNT('1.voicesearch'!K36:K40)-2)</f>
        <v>1598.527</v>
      </c>
      <c r="I18" s="84">
        <f>(SUM('1.voicesearch'!L36:L40)-MAX('1.voicesearch'!L36:L40)-MIN('1.voicesearch'!L36:L40))/(COUNT('1.voicesearch'!L36:L40)-2)</f>
        <v>5484.666666666667</v>
      </c>
      <c r="J18" s="84">
        <f>(SUM('1.voicesearch'!M36:M40)-MAX('1.voicesearch'!M36:M40)-MIN('1.voicesearch'!M36:M40))/(COUNT('1.voicesearch'!M36:M40)-2)</f>
        <v>5481.666666666667</v>
      </c>
      <c r="K18" s="83">
        <f>(SUM('1.voicesearch'!N36:N40)-MAX('1.voicesearch'!N36:N40)-MIN('1.voicesearch'!N36:N40))/(COUNT('1.voicesearch'!N36:N40)-2)</f>
        <v>2.6666666666666665</v>
      </c>
      <c r="L18" s="85">
        <f>(SUM('1.voicesearch'!O36:O40)-MAX('1.voicesearch'!O36:O40)-MIN('1.voicesearch'!O36:O40))/(COUNT('1.voicesearch'!O36:O40)-2)</f>
        <v>4.8798835432601717E-2</v>
      </c>
    </row>
    <row r="19" spans="2:12" ht="15.6">
      <c r="B19" s="81">
        <v>15</v>
      </c>
      <c r="C19" s="82">
        <f>(SUM('1.voicesearch'!F41:F45)-MAX('1.voicesearch'!F41:F45)-MIN('1.voicesearch'!F41:F45))/(COUNT('1.voicesearch'!F41:F45)-2)</f>
        <v>18.865333333333336</v>
      </c>
      <c r="D19" s="83">
        <f>(SUM('1.voicesearch'!G41:G45)-MAX('1.voicesearch'!G41:G45)-MIN('1.voicesearch'!G41:G45))/(COUNT('1.voicesearch'!G41:G45)-2)</f>
        <v>13.608333333333329</v>
      </c>
      <c r="E19" s="83">
        <f>(SUM('1.voicesearch'!H41:H45)-MAX('1.voicesearch'!H41:H45)-MIN('1.voicesearch'!H41:H45))/(COUNT('1.voicesearch'!H41:H45)-2)</f>
        <v>720.61933333333343</v>
      </c>
      <c r="F19" s="83">
        <f>(SUM('1.voicesearch'!I41:I45)-MAX('1.voicesearch'!I41:I45)-MIN('1.voicesearch'!I41:I45))/(COUNT('1.voicesearch'!I41:I45)-2)</f>
        <v>1317.6466666666665</v>
      </c>
      <c r="G19" s="83">
        <f>(SUM('1.voicesearch'!J41:J45)-MAX('1.voicesearch'!J41:J45)-MIN('1.voicesearch'!J41:J45))/(COUNT('1.voicesearch'!J41:J45)-2)</f>
        <v>1502.5423333333331</v>
      </c>
      <c r="H19" s="83">
        <f>(SUM('1.voicesearch'!K41:K45)-MAX('1.voicesearch'!K41:K45)-MIN('1.voicesearch'!K41:K45))/(COUNT('1.voicesearch'!K41:K45)-2)</f>
        <v>2207.5926666666669</v>
      </c>
      <c r="I19" s="84">
        <f>(SUM('1.voicesearch'!L41:L45)-MAX('1.voicesearch'!L41:L45)-MIN('1.voicesearch'!L41:L45))/(COUNT('1.voicesearch'!L41:L45)-2)</f>
        <v>5653.333333333333</v>
      </c>
      <c r="J19" s="84">
        <f>(SUM('1.voicesearch'!M41:M45)-MAX('1.voicesearch'!M41:M45)-MIN('1.voicesearch'!M41:M45))/(COUNT('1.voicesearch'!M41:M45)-2)</f>
        <v>5651</v>
      </c>
      <c r="K19" s="83">
        <f>(SUM('1.voicesearch'!N41:N45)-MAX('1.voicesearch'!N41:N45)-MIN('1.voicesearch'!N41:N45))/(COUNT('1.voicesearch'!N41:N45)-2)</f>
        <v>3</v>
      </c>
      <c r="L19" s="85">
        <f>(SUM('1.voicesearch'!O41:O45)-MAX('1.voicesearch'!O41:O45)-MIN('1.voicesearch'!O41:O45))/(COUNT('1.voicesearch'!O41:O45)-2)</f>
        <v>5.2960770294659842E-2</v>
      </c>
    </row>
    <row r="22" spans="2:12">
      <c r="B22" s="173" t="s">
        <v>100</v>
      </c>
      <c r="C22" s="174"/>
      <c r="D22" s="174"/>
      <c r="H22" s="64"/>
      <c r="I22" s="65"/>
      <c r="J22" s="65"/>
    </row>
    <row r="23" spans="2:12">
      <c r="B23" s="156" t="s">
        <v>73</v>
      </c>
      <c r="C23" s="156" t="s">
        <v>4</v>
      </c>
      <c r="D23" s="157" t="s">
        <v>16</v>
      </c>
      <c r="E23" s="158"/>
      <c r="F23" s="158"/>
      <c r="G23" s="158"/>
      <c r="H23" s="159"/>
      <c r="I23" s="160" t="s">
        <v>68</v>
      </c>
      <c r="J23" s="157" t="s">
        <v>80</v>
      </c>
      <c r="K23" s="159"/>
      <c r="L23" s="161" t="s">
        <v>5</v>
      </c>
    </row>
    <row r="24" spans="2:12">
      <c r="B24" s="162"/>
      <c r="C24" s="162"/>
      <c r="D24" s="163"/>
      <c r="E24" s="164"/>
      <c r="F24" s="164"/>
      <c r="G24" s="164"/>
      <c r="H24" s="165"/>
      <c r="I24" s="166"/>
      <c r="J24" s="163"/>
      <c r="K24" s="165"/>
      <c r="L24" s="167"/>
    </row>
    <row r="25" spans="2:12" ht="26.4">
      <c r="B25" s="168" t="s">
        <v>73</v>
      </c>
      <c r="C25" s="168"/>
      <c r="D25" s="169" t="s">
        <v>6</v>
      </c>
      <c r="E25" s="169" t="s">
        <v>7</v>
      </c>
      <c r="F25" s="169" t="s">
        <v>8</v>
      </c>
      <c r="G25" s="169" t="s">
        <v>9</v>
      </c>
      <c r="H25" s="169" t="s">
        <v>10</v>
      </c>
      <c r="I25" s="170"/>
      <c r="J25" s="169" t="s">
        <v>11</v>
      </c>
      <c r="K25" s="171" t="s">
        <v>12</v>
      </c>
      <c r="L25" s="172"/>
    </row>
    <row r="26" spans="2:12" ht="15.6">
      <c r="B26" s="81">
        <v>5</v>
      </c>
      <c r="C26" s="82">
        <f>(SUM('1.voicesearch'!F55:F59)-MAX('1.voicesearch'!F55:F59)-MIN('1.voicesearch'!F55:F59))/(COUNT('1.voicesearch'!F55:F59)-2)</f>
        <v>16.275000000000002</v>
      </c>
      <c r="D26" s="83">
        <f>(SUM('1.voicesearch'!G55:G59)-MAX('1.voicesearch'!G55:G59)-MIN('1.voicesearch'!G55:G59))/(COUNT('1.voicesearch'!G55:G59)-2)</f>
        <v>12.817999999999998</v>
      </c>
      <c r="E26" s="83">
        <f>(SUM('1.voicesearch'!H55:H59)-MAX('1.voicesearch'!H55:H59)-MIN('1.voicesearch'!H55:H59))/(COUNT('1.voicesearch'!H55:H59)-2)</f>
        <v>242.19666666666663</v>
      </c>
      <c r="F26" s="83">
        <f>(SUM('1.voicesearch'!I55:I59)-MAX('1.voicesearch'!I55:I59)-MIN('1.voicesearch'!I55:I59))/(COUNT('1.voicesearch'!I55:I59)-2)</f>
        <v>384.11833333333334</v>
      </c>
      <c r="G26" s="83">
        <f>(SUM('1.voicesearch'!J55:J59)-MAX('1.voicesearch'!J55:J59)-MIN('1.voicesearch'!J55:J59))/(COUNT('1.voicesearch'!J55:J59)-2)</f>
        <v>439.88933333333335</v>
      </c>
      <c r="H26" s="83">
        <f>(SUM('1.voicesearch'!K55:K59)-MAX('1.voicesearch'!K55:K59)-MIN('1.voicesearch'!K55:K59))/(COUNT('1.voicesearch'!K55:K59)-2)</f>
        <v>773.18899999999996</v>
      </c>
      <c r="I26" s="84">
        <f>(SUM('1.voicesearch'!L55:L59)-MAX('1.voicesearch'!L55:L59)-MIN('1.voicesearch'!L55:L59))/(COUNT('1.voicesearch'!L55:L59)-2)</f>
        <v>4866.333333333333</v>
      </c>
      <c r="J26" s="84">
        <f>(SUM('1.voicesearch'!M55:M59)-MAX('1.voicesearch'!M55:M59)-MIN('1.voicesearch'!M55:M59))/(COUNT('1.voicesearch'!M55:M59)-2)</f>
        <v>4865.666666666667</v>
      </c>
      <c r="K26" s="83">
        <f>(SUM('1.voicesearch'!N55:N59)-MAX('1.voicesearch'!N55:N59)-MIN('1.voicesearch'!N55:N59))/(COUNT('1.voicesearch'!N55:N59)-2)</f>
        <v>1</v>
      </c>
      <c r="L26" s="85">
        <f>(SUM('1.voicesearch'!O55:O59)-MAX('1.voicesearch'!O55:O59)-MIN('1.voicesearch'!O55:O59))/(COUNT('1.voicesearch'!O55:O59)-2)</f>
        <v>2.0635931655158802E-2</v>
      </c>
    </row>
    <row r="27" spans="2:12" ht="15.6">
      <c r="B27" s="81">
        <v>10</v>
      </c>
      <c r="C27" s="82">
        <f>(SUM('1.voicesearch'!F60:F64)-MAX('1.voicesearch'!F60:F64)-MIN('1.voicesearch'!F60:F64))/(COUNT('1.voicesearch'!F60:F64)-2)</f>
        <v>17.903000000000002</v>
      </c>
      <c r="D27" s="83">
        <f>(SUM('1.voicesearch'!G60:G64)-MAX('1.voicesearch'!G60:G64)-MIN('1.voicesearch'!G60:G64))/(COUNT('1.voicesearch'!G60:G64)-2)</f>
        <v>35.701666666666668</v>
      </c>
      <c r="E27" s="83">
        <f>(SUM('1.voicesearch'!H60:H64)-MAX('1.voicesearch'!H60:H64)-MIN('1.voicesearch'!H60:H64))/(COUNT('1.voicesearch'!H60:H64)-2)</f>
        <v>490.80300000000005</v>
      </c>
      <c r="F27" s="83">
        <f>(SUM('1.voicesearch'!I60:I64)-MAX('1.voicesearch'!I60:I64)-MIN('1.voicesearch'!I60:I64))/(COUNT('1.voicesearch'!I60:I64)-2)</f>
        <v>858.77733333333344</v>
      </c>
      <c r="G27" s="83">
        <f>(SUM('1.voicesearch'!J60:J64)-MAX('1.voicesearch'!J60:J64)-MIN('1.voicesearch'!J60:J64))/(COUNT('1.voicesearch'!J60:J64)-2)</f>
        <v>968.79266666666672</v>
      </c>
      <c r="H27" s="83">
        <f>(SUM('1.voicesearch'!K60:K64)-MAX('1.voicesearch'!K60:K64)-MIN('1.voicesearch'!K60:K64))/(COUNT('1.voicesearch'!K60:K64)-2)</f>
        <v>1526.2250000000001</v>
      </c>
      <c r="I27" s="84">
        <f>(SUM('1.voicesearch'!L60:L64)-MAX('1.voicesearch'!L60:L64)-MIN('1.voicesearch'!L60:L64))/(COUNT('1.voicesearch'!L60:L64)-2)</f>
        <v>5353</v>
      </c>
      <c r="J27" s="84">
        <f>(SUM('1.voicesearch'!M60:M64)-MAX('1.voicesearch'!M60:M64)-MIN('1.voicesearch'!M60:M64))/(COUNT('1.voicesearch'!M60:M64)-2)</f>
        <v>5351.666666666667</v>
      </c>
      <c r="K27" s="83">
        <f>(SUM('1.voicesearch'!N60:N64)-MAX('1.voicesearch'!N60:N64)-MIN('1.voicesearch'!N60:N64))/(COUNT('1.voicesearch'!N60:N64)-2)</f>
        <v>1</v>
      </c>
      <c r="L27" s="85">
        <f>(SUM('1.voicesearch'!O60:O64)-MAX('1.voicesearch'!O60:O64)-MIN('1.voicesearch'!O60:O64))/(COUNT('1.voicesearch'!O60:O64)-2)</f>
        <v>1.8771010532121431E-2</v>
      </c>
    </row>
    <row r="28" spans="2:12" ht="15.6">
      <c r="B28" s="81">
        <v>15</v>
      </c>
      <c r="C28" s="82">
        <f>(SUM('1.voicesearch'!F65:F69)-MAX('1.voicesearch'!F65:F69)-MIN('1.voicesearch'!F65:F69))/(COUNT('1.voicesearch'!F65:F69)-2)</f>
        <v>19.289000000000001</v>
      </c>
      <c r="D28" s="83">
        <f>(SUM('1.voicesearch'!G65:G69)-MAX('1.voicesearch'!G65:G69)-MIN('1.voicesearch'!G65:G69))/(COUNT('1.voicesearch'!G65:G69)-2)</f>
        <v>8.7809999999999988</v>
      </c>
      <c r="E28" s="83">
        <f>(SUM('1.voicesearch'!H65:H69)-MAX('1.voicesearch'!H65:H69)-MIN('1.voicesearch'!H65:H69))/(COUNT('1.voicesearch'!H65:H69)-2)</f>
        <v>707.76766666666674</v>
      </c>
      <c r="F28" s="83">
        <f>(SUM('1.voicesearch'!I65:I69)-MAX('1.voicesearch'!I65:I69)-MIN('1.voicesearch'!I65:I69))/(COUNT('1.voicesearch'!I65:I69)-2)</f>
        <v>1342.1646666666666</v>
      </c>
      <c r="G28" s="83">
        <f>(SUM('1.voicesearch'!J65:J69)-MAX('1.voicesearch'!J65:J69)-MIN('1.voicesearch'!J65:J69))/(COUNT('1.voicesearch'!J65:J69)-2)</f>
        <v>1531.1580000000001</v>
      </c>
      <c r="H28" s="83">
        <f>(SUM('1.voicesearch'!K65:K69)-MAX('1.voicesearch'!K65:K69)-MIN('1.voicesearch'!K65:K69))/(COUNT('1.voicesearch'!K65:K69)-2)</f>
        <v>2145.9569999999999</v>
      </c>
      <c r="I28" s="84">
        <f>(SUM('1.voicesearch'!L65:L69)-MAX('1.voicesearch'!L65:L69)-MIN('1.voicesearch'!L65:L69))/(COUNT('1.voicesearch'!L65:L69)-2)</f>
        <v>5773.333333333333</v>
      </c>
      <c r="J28" s="84">
        <f>(SUM('1.voicesearch'!M65:M69)-MAX('1.voicesearch'!M65:M69)-MIN('1.voicesearch'!M65:M69))/(COUNT('1.voicesearch'!M65:M69)-2)</f>
        <v>5770</v>
      </c>
      <c r="K28" s="83">
        <f>(SUM('1.voicesearch'!N65:N69)-MAX('1.voicesearch'!N65:N69)-MIN('1.voicesearch'!N65:N69))/(COUNT('1.voicesearch'!N65:N69)-2)</f>
        <v>3.3333333333333335</v>
      </c>
      <c r="L28" s="85">
        <f>(SUM('1.voicesearch'!O65:O69)-MAX('1.voicesearch'!O65:O69)-MIN('1.voicesearch'!O65:O69))/(COUNT('1.voicesearch'!O65:O69)-2)</f>
        <v>5.9826632745440957E-2</v>
      </c>
    </row>
  </sheetData>
  <mergeCells count="18">
    <mergeCell ref="L4:L6"/>
    <mergeCell ref="J14:K15"/>
    <mergeCell ref="L14:L16"/>
    <mergeCell ref="B23:B25"/>
    <mergeCell ref="C23:C25"/>
    <mergeCell ref="D23:H24"/>
    <mergeCell ref="I23:I25"/>
    <mergeCell ref="J23:K24"/>
    <mergeCell ref="L23:L25"/>
    <mergeCell ref="B14:B16"/>
    <mergeCell ref="C14:C16"/>
    <mergeCell ref="D14:H15"/>
    <mergeCell ref="I14:I16"/>
    <mergeCell ref="B4:B6"/>
    <mergeCell ref="C4:C6"/>
    <mergeCell ref="D4:H5"/>
    <mergeCell ref="I4:I6"/>
    <mergeCell ref="J4:K5"/>
  </mergeCells>
  <conditionalFormatting sqref="K7:K9">
    <cfRule type="cellIs" dxfId="5" priority="13" operator="notEqual">
      <formula>0</formula>
    </cfRule>
  </conditionalFormatting>
  <conditionalFormatting sqref="L7:L9">
    <cfRule type="cellIs" dxfId="4" priority="12" operator="greaterThan">
      <formula>0.1</formula>
    </cfRule>
  </conditionalFormatting>
  <conditionalFormatting sqref="K17:K19">
    <cfRule type="cellIs" dxfId="3" priority="8" operator="notEqual">
      <formula>0</formula>
    </cfRule>
  </conditionalFormatting>
  <conditionalFormatting sqref="L17:L19">
    <cfRule type="cellIs" dxfId="2" priority="7" operator="greaterThan">
      <formula>0.1</formula>
    </cfRule>
  </conditionalFormatting>
  <conditionalFormatting sqref="K26:K28">
    <cfRule type="cellIs" dxfId="1" priority="2" operator="notEqual">
      <formula>0</formula>
    </cfRule>
  </conditionalFormatting>
  <conditionalFormatting sqref="L26:L28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1.voicesearch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1000Touch</dc:creator>
  <cp:lastModifiedBy>Phanthat &lt;Sit&gt; Ananchanchai</cp:lastModifiedBy>
  <dcterms:created xsi:type="dcterms:W3CDTF">2023-01-24T09:04:26Z</dcterms:created>
  <dcterms:modified xsi:type="dcterms:W3CDTF">2023-01-26T11:18:17Z</dcterms:modified>
</cp:coreProperties>
</file>