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theme/themeOverride4.xml" ContentType="application/vnd.openxmlformats-officedocument.themeOverride+xml"/>
  <Override PartName="/xl/charts/chart7.xml" ContentType="application/vnd.openxmlformats-officedocument.drawingml.chart+xml"/>
  <Override PartName="/xl/theme/themeOverride5.xml" ContentType="application/vnd.openxmlformats-officedocument.themeOverride+xml"/>
  <Override PartName="/xl/charts/chart10.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theme/themeOverride2.xml" ContentType="application/vnd.openxmlformats-officedocument.themeOverride+xml"/>
  <Override PartName="/xl/charts/chart5.xml" ContentType="application/vnd.openxmlformats-officedocument.drawingml.chart+xml"/>
  <Override PartName="/xl/theme/themeOverride3.xml" ContentType="application/vnd.openxmlformats-officedocument.themeOverride+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heme/themeOverride8.xml" ContentType="application/vnd.openxmlformats-officedocument.themeOverride+xml"/>
  <Override PartName="/xl/theme/themeOverride9.xml" ContentType="application/vnd.openxmlformats-officedocument.themeOverride+xml"/>
  <Override PartName="/xl/theme/themeOverride10.xml" ContentType="application/vnd.openxmlformats-officedocument.themeOverride+xml"/>
  <Override PartName="/xl/charts/chart8.xml" ContentType="application/vnd.openxmlformats-officedocument.drawingml.chart+xml"/>
  <Override PartName="/xl/theme/themeOverride6.xml" ContentType="application/vnd.openxmlformats-officedocument.themeOverride+xml"/>
  <Override PartName="/xl/charts/chart9.xml" ContentType="application/vnd.openxmlformats-officedocument.drawingml.chart+xml"/>
  <Override PartName="/xl/theme/themeOverride7.xml" ContentType="application/vnd.openxmlformats-officedocument.themeOverride+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0" yWindow="705" windowWidth="18930" windowHeight="11790" firstSheet="1" activeTab="1"/>
  </bookViews>
  <sheets>
    <sheet name="Instructions" sheetId="9" r:id="rId1"/>
    <sheet name="Summary" sheetId="10" r:id="rId2"/>
    <sheet name="SPY" sheetId="1" r:id="rId3"/>
    <sheet name="IWM" sheetId="2" r:id="rId4"/>
    <sheet name="VWO" sheetId="3" r:id="rId5"/>
    <sheet name="EFA" sheetId="4" r:id="rId6"/>
    <sheet name="LQD" sheetId="5" r:id="rId7"/>
    <sheet name="HYG" sheetId="7" r:id="rId8"/>
    <sheet name="US Treasury Yields" sheetId="8" r:id="rId9"/>
  </sheets>
  <definedNames>
    <definedName name="efaadjclose">EFA!$G$5:$G$106</definedName>
    <definedName name="efaclose">EFA!$E$5:$E$106</definedName>
    <definedName name="efadate">EFA!$A$5:$A$106</definedName>
    <definedName name="efaexcessreturn">EFA!$I$5:$I$105</definedName>
    <definedName name="efahigh">EFA!$C$5:$C$106</definedName>
    <definedName name="efalow">EFA!$D$5:$D$106</definedName>
    <definedName name="efamonthlyreturn">EFA!$H$5:$H$105</definedName>
    <definedName name="efaopen">EFA!$B$5:$B$106</definedName>
    <definedName name="efavolume">EFA!$F$5:$F$106</definedName>
    <definedName name="hygadjclose">HYG!$G$5:$G$38</definedName>
    <definedName name="hygclose">HYG!$E$5:$E$38</definedName>
    <definedName name="hygdate">HYG!$A$5:$A$38</definedName>
    <definedName name="hygexcessreturn">HYG!$I$5:$I$37</definedName>
    <definedName name="hyghigh">HYG!$C$5:$C$38</definedName>
    <definedName name="hyglow">HYG!$D$5:$D$38</definedName>
    <definedName name="hygmonthlyreturn">HYG!$H$5:$H$37</definedName>
    <definedName name="hygopen">HYG!$B$5:$B$38</definedName>
    <definedName name="hygvolume">HYG!$F$5:$F$38</definedName>
    <definedName name="iwmadjclose">IWM!$G$5:$G$106</definedName>
    <definedName name="iwmclose">IWM!$E$5:$E$106</definedName>
    <definedName name="iwmdate">IWM!$A$5:$A$106</definedName>
    <definedName name="iwmexcessreturn">IWM!$I$5:$I$105</definedName>
    <definedName name="iwmhigh">IWM!$C$5:$C$106</definedName>
    <definedName name="iwmlow">IWM!$D$5:$D$106</definedName>
    <definedName name="iwmmonthlyreturn">IWM!$H$5:$H$106</definedName>
    <definedName name="iwmopen">IWM!$B$5:$B$106</definedName>
    <definedName name="iwmvolume">IWM!$F$5:$F$106</definedName>
    <definedName name="lqdadjclose">LQD!$G$5:$G$95</definedName>
    <definedName name="lqdclose">LQD!$E$5:$E$95</definedName>
    <definedName name="lqddate">LQD!$A$5:$A$95</definedName>
    <definedName name="lqdexcessreturn">LQD!$I$5:$I$94</definedName>
    <definedName name="lqdhigh">LQD!$C$5:$C$95</definedName>
    <definedName name="lqdlow">LQD!$D$5:$D$95</definedName>
    <definedName name="lqdmonthlyreturn">LQD!$H$5:$H$94</definedName>
    <definedName name="lqdopen">LQD!$B$5:$B$95</definedName>
    <definedName name="lqdvolume">LQD!$F$5:$F$95</definedName>
    <definedName name="RiskSwapState" hidden="1">FALSE</definedName>
    <definedName name="spyadjclose">SPY!$G$5:$G$106</definedName>
    <definedName name="spyclose">SPY!$E$5:$E$106</definedName>
    <definedName name="spydate">SPY!$A$5:$A$106</definedName>
    <definedName name="spyexcessreturn">SPY!$I$5:$I$105</definedName>
    <definedName name="spyhigh">SPY!$C$5:$C$106</definedName>
    <definedName name="spylow">SPY!$D$5:$D$106</definedName>
    <definedName name="spymonthlyreturn">SPY!$H$5:$H$105</definedName>
    <definedName name="spyopen">SPY!$B$5:$B$106</definedName>
    <definedName name="spyvolume">SPY!$F$5:$F$106</definedName>
    <definedName name="vwoadjclose">VWO!$G$5:$G$63</definedName>
    <definedName name="vwoclose">VWO!$E$5:$E$63</definedName>
    <definedName name="vwodate">VWO!$A$5:$A$63</definedName>
    <definedName name="vwoexcessreturn">VWO!$I$5:$I$62</definedName>
    <definedName name="vwohigh">VWO!$C$5:$C$63</definedName>
    <definedName name="vwolow">VWO!$D$5:$D$63</definedName>
    <definedName name="vwomonthlyreturn">VWO!$H$5:$H$62</definedName>
    <definedName name="vwoopen">VWO!$B$5:$B$63</definedName>
    <definedName name="vwovolume">VWO!$F$5:$F$63</definedName>
  </definedNames>
  <calcPr calcId="125725"/>
</workbook>
</file>

<file path=xl/calcChain.xml><?xml version="1.0" encoding="utf-8"?>
<calcChain xmlns="http://schemas.openxmlformats.org/spreadsheetml/2006/main">
  <c r="I6" i="7"/>
  <c r="I8"/>
  <c r="I10"/>
  <c r="I12"/>
  <c r="I14"/>
  <c r="I16"/>
  <c r="I18"/>
  <c r="I20"/>
  <c r="I22"/>
  <c r="I24"/>
  <c r="I26"/>
  <c r="I28"/>
  <c r="I30"/>
  <c r="I32"/>
  <c r="I34"/>
  <c r="I36"/>
  <c r="I5"/>
  <c r="I6" i="1"/>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5"/>
  <c r="H5"/>
  <c r="H6" i="7"/>
  <c r="H7"/>
  <c r="I7" s="1"/>
  <c r="H8"/>
  <c r="H9"/>
  <c r="I9" s="1"/>
  <c r="H10"/>
  <c r="H11"/>
  <c r="I11" s="1"/>
  <c r="H12"/>
  <c r="H13"/>
  <c r="I13" s="1"/>
  <c r="H14"/>
  <c r="H15"/>
  <c r="I15" s="1"/>
  <c r="H16"/>
  <c r="H17"/>
  <c r="I17" s="1"/>
  <c r="H18"/>
  <c r="H19"/>
  <c r="I19" s="1"/>
  <c r="H20"/>
  <c r="H21"/>
  <c r="I21" s="1"/>
  <c r="H22"/>
  <c r="H23"/>
  <c r="I23" s="1"/>
  <c r="H24"/>
  <c r="H25"/>
  <c r="I25" s="1"/>
  <c r="H26"/>
  <c r="H27"/>
  <c r="I27" s="1"/>
  <c r="H28"/>
  <c r="H29"/>
  <c r="I29" s="1"/>
  <c r="H30"/>
  <c r="H31"/>
  <c r="I31" s="1"/>
  <c r="H32"/>
  <c r="H33"/>
  <c r="I33" s="1"/>
  <c r="H34"/>
  <c r="H35"/>
  <c r="I35" s="1"/>
  <c r="H36"/>
  <c r="H37"/>
  <c r="I37" s="1"/>
  <c r="H5"/>
  <c r="H6" i="5"/>
  <c r="I6" s="1"/>
  <c r="H7"/>
  <c r="I7" s="1"/>
  <c r="H8"/>
  <c r="I8" s="1"/>
  <c r="H9"/>
  <c r="I9" s="1"/>
  <c r="H10"/>
  <c r="I10" s="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71"/>
  <c r="I71" s="1"/>
  <c r="H72"/>
  <c r="I72" s="1"/>
  <c r="H73"/>
  <c r="I73" s="1"/>
  <c r="H74"/>
  <c r="I74" s="1"/>
  <c r="H75"/>
  <c r="I75" s="1"/>
  <c r="H76"/>
  <c r="I76" s="1"/>
  <c r="H77"/>
  <c r="I77" s="1"/>
  <c r="H78"/>
  <c r="I78" s="1"/>
  <c r="H79"/>
  <c r="I79" s="1"/>
  <c r="H80"/>
  <c r="I80" s="1"/>
  <c r="H81"/>
  <c r="I81" s="1"/>
  <c r="H82"/>
  <c r="I82" s="1"/>
  <c r="H83"/>
  <c r="I83" s="1"/>
  <c r="H84"/>
  <c r="I84" s="1"/>
  <c r="H85"/>
  <c r="I85" s="1"/>
  <c r="H86"/>
  <c r="I86" s="1"/>
  <c r="H87"/>
  <c r="I87" s="1"/>
  <c r="H88"/>
  <c r="I88" s="1"/>
  <c r="H89"/>
  <c r="I89" s="1"/>
  <c r="H90"/>
  <c r="I90" s="1"/>
  <c r="H91"/>
  <c r="I91" s="1"/>
  <c r="H92"/>
  <c r="I92" s="1"/>
  <c r="H93"/>
  <c r="I93" s="1"/>
  <c r="H94"/>
  <c r="I94" s="1"/>
  <c r="H5"/>
  <c r="I5" s="1"/>
  <c r="H6" i="4"/>
  <c r="I6" s="1"/>
  <c r="H7"/>
  <c r="I7" s="1"/>
  <c r="H8"/>
  <c r="I8" s="1"/>
  <c r="H9"/>
  <c r="I9" s="1"/>
  <c r="H10"/>
  <c r="I10" s="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71"/>
  <c r="I71" s="1"/>
  <c r="H72"/>
  <c r="I72" s="1"/>
  <c r="H73"/>
  <c r="I73" s="1"/>
  <c r="H74"/>
  <c r="I74" s="1"/>
  <c r="H75"/>
  <c r="I75" s="1"/>
  <c r="H76"/>
  <c r="I76" s="1"/>
  <c r="H77"/>
  <c r="I77" s="1"/>
  <c r="H78"/>
  <c r="I78" s="1"/>
  <c r="H79"/>
  <c r="I79" s="1"/>
  <c r="H80"/>
  <c r="I80" s="1"/>
  <c r="H81"/>
  <c r="I81" s="1"/>
  <c r="H82"/>
  <c r="I82" s="1"/>
  <c r="H83"/>
  <c r="I83" s="1"/>
  <c r="H84"/>
  <c r="I84" s="1"/>
  <c r="H85"/>
  <c r="I85" s="1"/>
  <c r="H86"/>
  <c r="I86" s="1"/>
  <c r="H87"/>
  <c r="I87" s="1"/>
  <c r="H88"/>
  <c r="I88" s="1"/>
  <c r="H89"/>
  <c r="I89" s="1"/>
  <c r="H90"/>
  <c r="I90" s="1"/>
  <c r="H91"/>
  <c r="I91" s="1"/>
  <c r="H92"/>
  <c r="I92" s="1"/>
  <c r="H93"/>
  <c r="I93" s="1"/>
  <c r="H94"/>
  <c r="I94" s="1"/>
  <c r="H95"/>
  <c r="I95" s="1"/>
  <c r="H96"/>
  <c r="I96" s="1"/>
  <c r="H97"/>
  <c r="I97" s="1"/>
  <c r="H98"/>
  <c r="I98" s="1"/>
  <c r="H99"/>
  <c r="I99" s="1"/>
  <c r="H100"/>
  <c r="I100" s="1"/>
  <c r="H101"/>
  <c r="I101" s="1"/>
  <c r="H102"/>
  <c r="I102" s="1"/>
  <c r="H103"/>
  <c r="I103" s="1"/>
  <c r="H104"/>
  <c r="I104" s="1"/>
  <c r="H105"/>
  <c r="I105" s="1"/>
  <c r="H5"/>
  <c r="I5" s="1"/>
  <c r="H6" i="3"/>
  <c r="I6" s="1"/>
  <c r="H7"/>
  <c r="I7" s="1"/>
  <c r="H8"/>
  <c r="I8" s="1"/>
  <c r="H9"/>
  <c r="I9" s="1"/>
  <c r="H10"/>
  <c r="I10" s="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5"/>
  <c r="I5" s="1"/>
  <c r="H6" i="2"/>
  <c r="I6" s="1"/>
  <c r="H7"/>
  <c r="I7" s="1"/>
  <c r="H8"/>
  <c r="I8" s="1"/>
  <c r="H9"/>
  <c r="I9" s="1"/>
  <c r="H10"/>
  <c r="I10" s="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71"/>
  <c r="I71" s="1"/>
  <c r="H72"/>
  <c r="I72" s="1"/>
  <c r="H73"/>
  <c r="I73" s="1"/>
  <c r="H74"/>
  <c r="I74" s="1"/>
  <c r="H75"/>
  <c r="I75" s="1"/>
  <c r="H76"/>
  <c r="I76" s="1"/>
  <c r="H77"/>
  <c r="I77" s="1"/>
  <c r="H78"/>
  <c r="I78" s="1"/>
  <c r="H79"/>
  <c r="I79" s="1"/>
  <c r="H80"/>
  <c r="I80" s="1"/>
  <c r="H81"/>
  <c r="I81" s="1"/>
  <c r="H82"/>
  <c r="I82" s="1"/>
  <c r="H83"/>
  <c r="I83" s="1"/>
  <c r="H84"/>
  <c r="I84" s="1"/>
  <c r="H85"/>
  <c r="I85" s="1"/>
  <c r="H86"/>
  <c r="I86" s="1"/>
  <c r="H87"/>
  <c r="I87" s="1"/>
  <c r="H88"/>
  <c r="I88" s="1"/>
  <c r="H89"/>
  <c r="I89" s="1"/>
  <c r="H90"/>
  <c r="I90" s="1"/>
  <c r="H91"/>
  <c r="I91" s="1"/>
  <c r="H92"/>
  <c r="I92" s="1"/>
  <c r="H93"/>
  <c r="I93" s="1"/>
  <c r="H94"/>
  <c r="I94" s="1"/>
  <c r="H95"/>
  <c r="I95" s="1"/>
  <c r="H96"/>
  <c r="I96" s="1"/>
  <c r="H97"/>
  <c r="I97" s="1"/>
  <c r="H98"/>
  <c r="I98" s="1"/>
  <c r="H99"/>
  <c r="I99" s="1"/>
  <c r="H100"/>
  <c r="I100" s="1"/>
  <c r="H101"/>
  <c r="I101" s="1"/>
  <c r="H102"/>
  <c r="I102" s="1"/>
  <c r="H103"/>
  <c r="I103" s="1"/>
  <c r="H104"/>
  <c r="I104" s="1"/>
  <c r="H105"/>
  <c r="I105" s="1"/>
  <c r="H5"/>
  <c r="I5" s="1"/>
  <c r="H6" i="1"/>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C9" i="10"/>
  <c r="C41" l="1"/>
  <c r="C30"/>
  <c r="C44"/>
  <c r="C16"/>
  <c r="C47"/>
  <c r="C33"/>
  <c r="C19"/>
  <c r="C39"/>
  <c r="C11"/>
  <c r="C25"/>
  <c r="C32"/>
  <c r="C18"/>
  <c r="C48"/>
  <c r="C34"/>
  <c r="C20"/>
  <c r="C45"/>
  <c r="C17"/>
  <c r="C31"/>
  <c r="C37"/>
  <c r="C23"/>
  <c r="C40"/>
  <c r="C26"/>
  <c r="C12"/>
  <c r="C24"/>
  <c r="C38"/>
  <c r="C10"/>
  <c r="C46"/>
  <c r="C27"/>
  <c r="C13"/>
</calcChain>
</file>

<file path=xl/sharedStrings.xml><?xml version="1.0" encoding="utf-8"?>
<sst xmlns="http://schemas.openxmlformats.org/spreadsheetml/2006/main" count="216" uniqueCount="64">
  <si>
    <t>Date</t>
  </si>
  <si>
    <t>Open</t>
  </si>
  <si>
    <t>High</t>
  </si>
  <si>
    <t>Low</t>
  </si>
  <si>
    <t>Close</t>
  </si>
  <si>
    <t>Volume</t>
  </si>
  <si>
    <t>Adj Close</t>
  </si>
  <si>
    <t xml:space="preserve">Date </t>
  </si>
  <si>
    <t xml:space="preserve">1 mo </t>
  </si>
  <si>
    <t xml:space="preserve">3 mo </t>
  </si>
  <si>
    <t xml:space="preserve">6 mo </t>
  </si>
  <si>
    <t xml:space="preserve">1 yr </t>
  </si>
  <si>
    <t xml:space="preserve">2 yr </t>
  </si>
  <si>
    <t xml:space="preserve">3 yr </t>
  </si>
  <si>
    <t xml:space="preserve">5 yr </t>
  </si>
  <si>
    <t xml:space="preserve">7 yr </t>
  </si>
  <si>
    <t xml:space="preserve">10 yr </t>
  </si>
  <si>
    <t xml:space="preserve">20 yr </t>
  </si>
  <si>
    <t>30 yr</t>
  </si>
  <si>
    <t>N/A</t>
  </si>
  <si>
    <t>Source:  www.treas.gov/offices/domestic-finance/debt-management/interest-rate/yield.  Accessed February 11, 2010.</t>
  </si>
  <si>
    <t>Comment</t>
  </si>
  <si>
    <t>Portfolio Theory</t>
  </si>
  <si>
    <t>Investment Data</t>
  </si>
  <si>
    <t>Sources:</t>
  </si>
  <si>
    <t>Please see the individual data sets for source credits.  All other data and analysis is © 2010 The Economist at Large.</t>
  </si>
  <si>
    <t xml:space="preserve">Acknowledgements:  </t>
  </si>
  <si>
    <t xml:space="preserve">Prepared by:  </t>
  </si>
  <si>
    <t>Andrew Matuszak</t>
  </si>
  <si>
    <t>SPY</t>
  </si>
  <si>
    <t>Start Date</t>
  </si>
  <si>
    <t>End Date</t>
  </si>
  <si>
    <t>Number of Observations</t>
  </si>
  <si>
    <t>Average Return</t>
  </si>
  <si>
    <t>Standard Deviation</t>
  </si>
  <si>
    <t>IWM</t>
  </si>
  <si>
    <t>Source:  finance.yahoo.com.  Accessed February 11, 2010</t>
  </si>
  <si>
    <t>VWO</t>
  </si>
  <si>
    <t>EFA</t>
  </si>
  <si>
    <t>LQD</t>
  </si>
  <si>
    <t>HYG</t>
  </si>
  <si>
    <t>Data set:  "Risk Free" cash rate</t>
  </si>
  <si>
    <t>Bin</t>
  </si>
  <si>
    <t>More</t>
  </si>
  <si>
    <t>Frequency</t>
  </si>
  <si>
    <t>Histogram</t>
  </si>
  <si>
    <t>This file contains the seven data sets for  seven different assets that could comprise our portfolio.  This data is used in support of the portfolio analysis conducted at www.economistatlarge.com.
The Summary worksheet contains statistics about each set that will be used in constructing the optimal portfolio.</t>
  </si>
  <si>
    <t>Contents</t>
  </si>
  <si>
    <t>Special thanks to Dan Dugan, for compiling US Treasury data and providing insight and advice during the project.</t>
  </si>
  <si>
    <t>Prepared on:</t>
  </si>
  <si>
    <t>Statistical Summary</t>
  </si>
  <si>
    <t>Excess Return</t>
  </si>
  <si>
    <t>Note:  Due to unavailability of 1 month treasury bill data, using 3 month as proxy for remainder of dates.</t>
  </si>
  <si>
    <t>Monthly Return</t>
  </si>
  <si>
    <t>NOTE:  The 1 month rate was used in the analysis</t>
  </si>
  <si>
    <t>The following statistical summaries will be used to construct the optimally efficient portfolio.  Additional statistics will be generated in subsequent work books.  For the histograms of the monthly returns, please refer to the individual worksheets.</t>
  </si>
  <si>
    <t>Data set:  SPY Monthly Returns</t>
  </si>
  <si>
    <t>Monthly Return Distribution Chart</t>
  </si>
  <si>
    <t>Excess Returns by Month</t>
  </si>
  <si>
    <t>Data set:  IWM Monthly Returns</t>
  </si>
  <si>
    <t>Data set:  VWO Monthly Returns</t>
  </si>
  <si>
    <t>Data set:  EFA Monthly Returns</t>
  </si>
  <si>
    <t>Data set:  LQD Monthly Returns</t>
  </si>
  <si>
    <t>Data set:  HYG Monthly Returns</t>
  </si>
</sst>
</file>

<file path=xl/styles.xml><?xml version="1.0" encoding="utf-8"?>
<styleSheet xmlns="http://schemas.openxmlformats.org/spreadsheetml/2006/main">
  <numFmts count="2">
    <numFmt numFmtId="164" formatCode="0.000%"/>
    <numFmt numFmtId="166" formatCode="[$-409]mmm\-yy;@"/>
  </numFmts>
  <fonts count="6">
    <font>
      <sz val="11"/>
      <color theme="1"/>
      <name val="Garamond"/>
      <family val="2"/>
    </font>
    <font>
      <sz val="11"/>
      <color theme="1"/>
      <name val="Garamond"/>
      <family val="2"/>
    </font>
    <font>
      <b/>
      <sz val="11"/>
      <color theme="1"/>
      <name val="Garamond"/>
      <family val="1"/>
    </font>
    <font>
      <i/>
      <sz val="11"/>
      <color theme="1"/>
      <name val="Garamond"/>
      <family val="2"/>
    </font>
    <font>
      <u/>
      <sz val="11"/>
      <color theme="10"/>
      <name val="Garamond"/>
      <family val="2"/>
    </font>
    <font>
      <i/>
      <sz val="11"/>
      <color theme="1"/>
      <name val="Garamond"/>
      <family val="1"/>
    </font>
  </fonts>
  <fills count="4">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9">
    <xf numFmtId="0" fontId="0" fillId="0" borderId="0" xfId="0"/>
    <xf numFmtId="14" fontId="0" fillId="0" borderId="0" xfId="0" applyNumberFormat="1"/>
    <xf numFmtId="0" fontId="0" fillId="0" borderId="0" xfId="0" applyAlignment="1">
      <alignment horizontal="left" indent="1"/>
    </xf>
    <xf numFmtId="0" fontId="0" fillId="0" borderId="5" xfId="0" applyBorder="1"/>
    <xf numFmtId="164" fontId="0" fillId="0" borderId="5" xfId="1" applyNumberFormat="1" applyFont="1" applyBorder="1"/>
    <xf numFmtId="164" fontId="0" fillId="0" borderId="6" xfId="1" applyNumberFormat="1" applyFont="1" applyBorder="1"/>
    <xf numFmtId="0" fontId="0" fillId="2" borderId="4" xfId="0" applyFill="1" applyBorder="1"/>
    <xf numFmtId="0" fontId="0" fillId="2" borderId="5" xfId="0" applyFill="1" applyBorder="1"/>
    <xf numFmtId="0" fontId="0" fillId="2" borderId="6" xfId="0" applyFill="1" applyBorder="1"/>
    <xf numFmtId="0" fontId="0" fillId="0" borderId="1" xfId="0" applyBorder="1"/>
    <xf numFmtId="0" fontId="2" fillId="2" borderId="1" xfId="0" applyFont="1" applyFill="1" applyBorder="1"/>
    <xf numFmtId="0" fontId="0" fillId="3" borderId="1" xfId="0" applyFill="1" applyBorder="1"/>
    <xf numFmtId="0" fontId="0" fillId="0" borderId="0" xfId="0" applyFill="1" applyBorder="1" applyAlignment="1"/>
    <xf numFmtId="0" fontId="0" fillId="0" borderId="7" xfId="0" applyFill="1" applyBorder="1" applyAlignment="1"/>
    <xf numFmtId="9" fontId="0" fillId="0" borderId="0" xfId="1" applyFont="1" applyFill="1" applyBorder="1" applyAlignment="1"/>
    <xf numFmtId="0" fontId="3" fillId="0" borderId="8" xfId="0" applyFont="1" applyFill="1" applyBorder="1" applyAlignment="1">
      <alignment horizontal="center"/>
    </xf>
    <xf numFmtId="0" fontId="5" fillId="0" borderId="0" xfId="0" applyFont="1"/>
    <xf numFmtId="166" fontId="0" fillId="0" borderId="0" xfId="0" applyNumberFormat="1"/>
    <xf numFmtId="10" fontId="0" fillId="0" borderId="0" xfId="1" applyNumberFormat="1" applyFont="1"/>
    <xf numFmtId="0" fontId="0" fillId="0" borderId="1" xfId="0" applyFill="1" applyBorder="1"/>
    <xf numFmtId="166" fontId="0" fillId="0" borderId="1" xfId="0" applyNumberFormat="1" applyBorder="1"/>
    <xf numFmtId="0" fontId="0" fillId="0" borderId="0" xfId="0" applyAlignment="1">
      <alignment horizontal="left" vertical="top" wrapText="1"/>
    </xf>
    <xf numFmtId="0" fontId="4" fillId="0" borderId="2" xfId="2" applyBorder="1" applyAlignment="1" applyProtection="1">
      <alignment horizontal="center"/>
    </xf>
    <xf numFmtId="0" fontId="4" fillId="0" borderId="3" xfId="2" applyBorder="1" applyAlignment="1" applyProtection="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166" fontId="0" fillId="0" borderId="4" xfId="0" applyNumberFormat="1" applyBorder="1"/>
    <xf numFmtId="166" fontId="0" fillId="0" borderId="5" xfId="0" applyNumberFormat="1" applyBorder="1"/>
    <xf numFmtId="0" fontId="0" fillId="0" borderId="5" xfId="0" applyNumberFormat="1" applyBorder="1"/>
  </cellXfs>
  <cellStyles count="3">
    <cellStyle name="Hyperlink" xfId="2" builtinId="8"/>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4"/>
  <c:chart>
    <c:plotArea>
      <c:layout/>
      <c:barChart>
        <c:barDir val="col"/>
        <c:grouping val="clustered"/>
        <c:ser>
          <c:idx val="0"/>
          <c:order val="0"/>
          <c:cat>
            <c:strRef>
              <c:f>SPY!$K$6:$K$16</c:f>
              <c:strCache>
                <c:ptCount val="11"/>
                <c:pt idx="0">
                  <c:v>-17%</c:v>
                </c:pt>
                <c:pt idx="1">
                  <c:v>-14%</c:v>
                </c:pt>
                <c:pt idx="2">
                  <c:v>-11%</c:v>
                </c:pt>
                <c:pt idx="3">
                  <c:v>-9%</c:v>
                </c:pt>
                <c:pt idx="4">
                  <c:v>-6%</c:v>
                </c:pt>
                <c:pt idx="5">
                  <c:v>-3%</c:v>
                </c:pt>
                <c:pt idx="6">
                  <c:v>-1%</c:v>
                </c:pt>
                <c:pt idx="7">
                  <c:v>2%</c:v>
                </c:pt>
                <c:pt idx="8">
                  <c:v>5%</c:v>
                </c:pt>
                <c:pt idx="9">
                  <c:v>7%</c:v>
                </c:pt>
                <c:pt idx="10">
                  <c:v>More</c:v>
                </c:pt>
              </c:strCache>
            </c:strRef>
          </c:cat>
          <c:val>
            <c:numRef>
              <c:f>SPY!$L$6:$L$16</c:f>
              <c:numCache>
                <c:formatCode>General</c:formatCode>
                <c:ptCount val="11"/>
                <c:pt idx="0">
                  <c:v>1</c:v>
                </c:pt>
                <c:pt idx="1">
                  <c:v>0</c:v>
                </c:pt>
                <c:pt idx="2">
                  <c:v>2</c:v>
                </c:pt>
                <c:pt idx="3">
                  <c:v>6</c:v>
                </c:pt>
                <c:pt idx="4">
                  <c:v>9</c:v>
                </c:pt>
                <c:pt idx="5">
                  <c:v>19</c:v>
                </c:pt>
                <c:pt idx="6">
                  <c:v>27</c:v>
                </c:pt>
                <c:pt idx="7">
                  <c:v>21</c:v>
                </c:pt>
                <c:pt idx="8">
                  <c:v>7</c:v>
                </c:pt>
                <c:pt idx="9">
                  <c:v>5</c:v>
                </c:pt>
                <c:pt idx="10">
                  <c:v>4</c:v>
                </c:pt>
              </c:numCache>
            </c:numRef>
          </c:val>
        </c:ser>
        <c:gapWidth val="0"/>
        <c:axId val="141577600"/>
        <c:axId val="144913536"/>
      </c:barChart>
      <c:catAx>
        <c:axId val="141577600"/>
        <c:scaling>
          <c:orientation val="minMax"/>
        </c:scaling>
        <c:axPos val="b"/>
        <c:tickLblPos val="nextTo"/>
        <c:crossAx val="144913536"/>
        <c:crosses val="autoZero"/>
        <c:auto val="1"/>
        <c:lblAlgn val="ctr"/>
        <c:lblOffset val="100"/>
      </c:catAx>
      <c:valAx>
        <c:axId val="144913536"/>
        <c:scaling>
          <c:orientation val="minMax"/>
        </c:scaling>
        <c:axPos val="l"/>
        <c:majorGridlines/>
        <c:numFmt formatCode="General" sourceLinked="1"/>
        <c:tickLblPos val="nextTo"/>
        <c:crossAx val="141577600"/>
        <c:crosses val="autoZero"/>
        <c:crossBetween val="between"/>
      </c:valAx>
    </c:plotArea>
    <c:plotVisOnly val="1"/>
  </c:chart>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4"/>
  <c:clrMapOvr bg1="lt1" tx1="dk1" bg2="lt2" tx2="dk2" accent1="accent1" accent2="accent2" accent3="accent3" accent4="accent4" accent5="accent5" accent6="accent6" hlink="hlink" folHlink="folHlink"/>
  <c:chart>
    <c:autoTitleDeleted val="1"/>
    <c:plotArea>
      <c:layout/>
      <c:lineChart>
        <c:grouping val="standard"/>
        <c:ser>
          <c:idx val="0"/>
          <c:order val="0"/>
          <c:tx>
            <c:v>Excess Returns</c:v>
          </c:tx>
          <c:marker>
            <c:symbol val="none"/>
          </c:marker>
          <c:cat>
            <c:numRef>
              <c:f>LQD!$A$5:$A$94</c:f>
              <c:numCache>
                <c:formatCode>[$-409]mmm\-yy;@</c:formatCode>
                <c:ptCount val="90"/>
                <c:pt idx="0">
                  <c:v>40182</c:v>
                </c:pt>
                <c:pt idx="1">
                  <c:v>40148</c:v>
                </c:pt>
                <c:pt idx="2">
                  <c:v>40119</c:v>
                </c:pt>
                <c:pt idx="3">
                  <c:v>40087</c:v>
                </c:pt>
                <c:pt idx="4">
                  <c:v>40057</c:v>
                </c:pt>
                <c:pt idx="5">
                  <c:v>40028</c:v>
                </c:pt>
                <c:pt idx="6">
                  <c:v>39995</c:v>
                </c:pt>
                <c:pt idx="7">
                  <c:v>39965</c:v>
                </c:pt>
                <c:pt idx="8">
                  <c:v>39934</c:v>
                </c:pt>
                <c:pt idx="9">
                  <c:v>39904</c:v>
                </c:pt>
                <c:pt idx="10">
                  <c:v>39874</c:v>
                </c:pt>
                <c:pt idx="11">
                  <c:v>39846</c:v>
                </c:pt>
                <c:pt idx="12">
                  <c:v>39815</c:v>
                </c:pt>
                <c:pt idx="13">
                  <c:v>39783</c:v>
                </c:pt>
                <c:pt idx="14">
                  <c:v>39755</c:v>
                </c:pt>
                <c:pt idx="15">
                  <c:v>39722</c:v>
                </c:pt>
                <c:pt idx="16">
                  <c:v>39693</c:v>
                </c:pt>
                <c:pt idx="17">
                  <c:v>39661</c:v>
                </c:pt>
                <c:pt idx="18">
                  <c:v>39630</c:v>
                </c:pt>
                <c:pt idx="19">
                  <c:v>39601</c:v>
                </c:pt>
                <c:pt idx="20">
                  <c:v>39569</c:v>
                </c:pt>
                <c:pt idx="21">
                  <c:v>39539</c:v>
                </c:pt>
                <c:pt idx="22">
                  <c:v>39510</c:v>
                </c:pt>
                <c:pt idx="23">
                  <c:v>39479</c:v>
                </c:pt>
                <c:pt idx="24">
                  <c:v>39449</c:v>
                </c:pt>
                <c:pt idx="25">
                  <c:v>39419</c:v>
                </c:pt>
                <c:pt idx="26">
                  <c:v>39387</c:v>
                </c:pt>
                <c:pt idx="27">
                  <c:v>39356</c:v>
                </c:pt>
                <c:pt idx="28">
                  <c:v>39329</c:v>
                </c:pt>
                <c:pt idx="29">
                  <c:v>39295</c:v>
                </c:pt>
                <c:pt idx="30">
                  <c:v>39265</c:v>
                </c:pt>
                <c:pt idx="31">
                  <c:v>39234</c:v>
                </c:pt>
                <c:pt idx="32">
                  <c:v>39203</c:v>
                </c:pt>
                <c:pt idx="33">
                  <c:v>39174</c:v>
                </c:pt>
                <c:pt idx="34">
                  <c:v>39142</c:v>
                </c:pt>
                <c:pt idx="35">
                  <c:v>39114</c:v>
                </c:pt>
                <c:pt idx="36">
                  <c:v>39085</c:v>
                </c:pt>
                <c:pt idx="37">
                  <c:v>39052</c:v>
                </c:pt>
                <c:pt idx="38">
                  <c:v>39022</c:v>
                </c:pt>
                <c:pt idx="39">
                  <c:v>38992</c:v>
                </c:pt>
                <c:pt idx="40">
                  <c:v>38961</c:v>
                </c:pt>
                <c:pt idx="41">
                  <c:v>38930</c:v>
                </c:pt>
                <c:pt idx="42">
                  <c:v>38901</c:v>
                </c:pt>
                <c:pt idx="43">
                  <c:v>38869</c:v>
                </c:pt>
                <c:pt idx="44">
                  <c:v>38838</c:v>
                </c:pt>
                <c:pt idx="45">
                  <c:v>38810</c:v>
                </c:pt>
                <c:pt idx="46">
                  <c:v>38777</c:v>
                </c:pt>
                <c:pt idx="47">
                  <c:v>38749</c:v>
                </c:pt>
                <c:pt idx="48">
                  <c:v>38720</c:v>
                </c:pt>
                <c:pt idx="49">
                  <c:v>38687</c:v>
                </c:pt>
                <c:pt idx="50">
                  <c:v>38657</c:v>
                </c:pt>
                <c:pt idx="51">
                  <c:v>38628</c:v>
                </c:pt>
                <c:pt idx="52">
                  <c:v>38596</c:v>
                </c:pt>
                <c:pt idx="53">
                  <c:v>38565</c:v>
                </c:pt>
                <c:pt idx="54">
                  <c:v>38534</c:v>
                </c:pt>
                <c:pt idx="55">
                  <c:v>38504</c:v>
                </c:pt>
                <c:pt idx="56">
                  <c:v>38474</c:v>
                </c:pt>
                <c:pt idx="57">
                  <c:v>38443</c:v>
                </c:pt>
                <c:pt idx="58">
                  <c:v>38412</c:v>
                </c:pt>
                <c:pt idx="59">
                  <c:v>38384</c:v>
                </c:pt>
                <c:pt idx="60">
                  <c:v>38355</c:v>
                </c:pt>
                <c:pt idx="61">
                  <c:v>38322</c:v>
                </c:pt>
                <c:pt idx="62">
                  <c:v>38292</c:v>
                </c:pt>
                <c:pt idx="63">
                  <c:v>38261</c:v>
                </c:pt>
                <c:pt idx="64">
                  <c:v>38231</c:v>
                </c:pt>
                <c:pt idx="65">
                  <c:v>38201</c:v>
                </c:pt>
                <c:pt idx="66">
                  <c:v>38169</c:v>
                </c:pt>
                <c:pt idx="67">
                  <c:v>38139</c:v>
                </c:pt>
                <c:pt idx="68">
                  <c:v>38110</c:v>
                </c:pt>
                <c:pt idx="69">
                  <c:v>38078</c:v>
                </c:pt>
                <c:pt idx="70">
                  <c:v>38047</c:v>
                </c:pt>
                <c:pt idx="71">
                  <c:v>38019</c:v>
                </c:pt>
                <c:pt idx="72">
                  <c:v>37988</c:v>
                </c:pt>
                <c:pt idx="73">
                  <c:v>37956</c:v>
                </c:pt>
                <c:pt idx="74">
                  <c:v>37928</c:v>
                </c:pt>
                <c:pt idx="75">
                  <c:v>37895</c:v>
                </c:pt>
                <c:pt idx="76">
                  <c:v>37866</c:v>
                </c:pt>
                <c:pt idx="77">
                  <c:v>37834</c:v>
                </c:pt>
                <c:pt idx="78">
                  <c:v>37803</c:v>
                </c:pt>
                <c:pt idx="79">
                  <c:v>37774</c:v>
                </c:pt>
                <c:pt idx="80">
                  <c:v>37742</c:v>
                </c:pt>
                <c:pt idx="81">
                  <c:v>37712</c:v>
                </c:pt>
                <c:pt idx="82">
                  <c:v>37683</c:v>
                </c:pt>
                <c:pt idx="83">
                  <c:v>37655</c:v>
                </c:pt>
                <c:pt idx="84">
                  <c:v>37623</c:v>
                </c:pt>
                <c:pt idx="85">
                  <c:v>37592</c:v>
                </c:pt>
                <c:pt idx="86">
                  <c:v>37561</c:v>
                </c:pt>
                <c:pt idx="87">
                  <c:v>37530</c:v>
                </c:pt>
                <c:pt idx="88">
                  <c:v>37502</c:v>
                </c:pt>
                <c:pt idx="89">
                  <c:v>37469</c:v>
                </c:pt>
              </c:numCache>
            </c:numRef>
          </c:cat>
          <c:val>
            <c:numRef>
              <c:f>LQD!$I$5:$I$94</c:f>
              <c:numCache>
                <c:formatCode>0.00%</c:formatCode>
                <c:ptCount val="90"/>
                <c:pt idx="0">
                  <c:v>1.2236162005785893E-2</c:v>
                </c:pt>
                <c:pt idx="1">
                  <c:v>-2.148183964491451E-2</c:v>
                </c:pt>
                <c:pt idx="2">
                  <c:v>1.9145542075871377E-2</c:v>
                </c:pt>
                <c:pt idx="3">
                  <c:v>-5.281797279172217E-3</c:v>
                </c:pt>
                <c:pt idx="4">
                  <c:v>1.1708072967203505E-2</c:v>
                </c:pt>
                <c:pt idx="5">
                  <c:v>6.8162117209667212E-3</c:v>
                </c:pt>
                <c:pt idx="6">
                  <c:v>4.5168809499436961E-2</c:v>
                </c:pt>
                <c:pt idx="7">
                  <c:v>2.7665662523699178E-2</c:v>
                </c:pt>
                <c:pt idx="8">
                  <c:v>2.2470600280202514E-2</c:v>
                </c:pt>
                <c:pt idx="9">
                  <c:v>2.7302392556490973E-2</c:v>
                </c:pt>
                <c:pt idx="10">
                  <c:v>2.7739372356999966E-3</c:v>
                </c:pt>
                <c:pt idx="11">
                  <c:v>-5.2209705665154621E-2</c:v>
                </c:pt>
                <c:pt idx="12">
                  <c:v>-1.8425484305397234E-2</c:v>
                </c:pt>
                <c:pt idx="13">
                  <c:v>0.13809125103171796</c:v>
                </c:pt>
                <c:pt idx="14">
                  <c:v>3.0412064343163542E-2</c:v>
                </c:pt>
                <c:pt idx="15">
                  <c:v>-2.1076639980881773E-2</c:v>
                </c:pt>
                <c:pt idx="16">
                  <c:v>-0.12788809599660192</c:v>
                </c:pt>
                <c:pt idx="17">
                  <c:v>-1.5417609527860532E-2</c:v>
                </c:pt>
                <c:pt idx="18">
                  <c:v>-1.2049962634781633E-2</c:v>
                </c:pt>
                <c:pt idx="19">
                  <c:v>-3.6513196265603655E-2</c:v>
                </c:pt>
                <c:pt idx="20">
                  <c:v>-3.1455806319245029E-2</c:v>
                </c:pt>
                <c:pt idx="21">
                  <c:v>-4.7589086399338681E-3</c:v>
                </c:pt>
                <c:pt idx="22">
                  <c:v>-3.3527877237851611E-2</c:v>
                </c:pt>
                <c:pt idx="23">
                  <c:v>-3.2827906976744245E-2</c:v>
                </c:pt>
                <c:pt idx="24">
                  <c:v>-1.8791951877203499E-3</c:v>
                </c:pt>
                <c:pt idx="25">
                  <c:v>-4.7794879147890199E-2</c:v>
                </c:pt>
                <c:pt idx="26">
                  <c:v>-2.946136974963786E-2</c:v>
                </c:pt>
                <c:pt idx="27">
                  <c:v>-2.3785177060482686E-2</c:v>
                </c:pt>
                <c:pt idx="28">
                  <c:v>-4.0139898989899017E-2</c:v>
                </c:pt>
                <c:pt idx="29">
                  <c:v>-2.5582740788623E-2</c:v>
                </c:pt>
                <c:pt idx="30">
                  <c:v>-5.2527374719521423E-2</c:v>
                </c:pt>
                <c:pt idx="31">
                  <c:v>-5.7660237388723994E-2</c:v>
                </c:pt>
                <c:pt idx="32">
                  <c:v>-6.0247461530409316E-2</c:v>
                </c:pt>
                <c:pt idx="33">
                  <c:v>-4.3328947090505818E-2</c:v>
                </c:pt>
                <c:pt idx="34">
                  <c:v>-5.9013521451799028E-2</c:v>
                </c:pt>
                <c:pt idx="35">
                  <c:v>-2.9491440188315808E-2</c:v>
                </c:pt>
                <c:pt idx="36">
                  <c:v>-4.7136092963478746E-2</c:v>
                </c:pt>
                <c:pt idx="37">
                  <c:v>-6.1221439184886373E-2</c:v>
                </c:pt>
                <c:pt idx="38">
                  <c:v>-3.6854296790867984E-2</c:v>
                </c:pt>
                <c:pt idx="39">
                  <c:v>-3.7193474004785711E-2</c:v>
                </c:pt>
                <c:pt idx="40">
                  <c:v>-4.3032967635765307E-2</c:v>
                </c:pt>
                <c:pt idx="41">
                  <c:v>-2.7880574248541838E-2</c:v>
                </c:pt>
                <c:pt idx="42">
                  <c:v>-3.2734683659535718E-2</c:v>
                </c:pt>
                <c:pt idx="43">
                  <c:v>-4.8395906765207587E-2</c:v>
                </c:pt>
                <c:pt idx="44">
                  <c:v>-4.7729187471629617E-2</c:v>
                </c:pt>
                <c:pt idx="45">
                  <c:v>-4.8638505096262663E-2</c:v>
                </c:pt>
                <c:pt idx="46">
                  <c:v>-6.1613272464090922E-2</c:v>
                </c:pt>
                <c:pt idx="47">
                  <c:v>-3.4961434977578476E-2</c:v>
                </c:pt>
                <c:pt idx="48">
                  <c:v>-3.9564285714285621E-2</c:v>
                </c:pt>
                <c:pt idx="49">
                  <c:v>-3.0731757289204138E-2</c:v>
                </c:pt>
                <c:pt idx="50">
                  <c:v>-3.1127762039660074E-2</c:v>
                </c:pt>
                <c:pt idx="51">
                  <c:v>-4.7735842533734821E-2</c:v>
                </c:pt>
                <c:pt idx="52">
                  <c:v>-5.2805669256867707E-2</c:v>
                </c:pt>
                <c:pt idx="53">
                  <c:v>-1.7003332592757069E-2</c:v>
                </c:pt>
                <c:pt idx="54">
                  <c:v>-3.6762641842018287E-2</c:v>
                </c:pt>
                <c:pt idx="55">
                  <c:v>-1.5732798037247746E-2</c:v>
                </c:pt>
                <c:pt idx="56">
                  <c:v>-2.052854578096951E-2</c:v>
                </c:pt>
                <c:pt idx="57">
                  <c:v>-1.0708437856328374E-2</c:v>
                </c:pt>
                <c:pt idx="58">
                  <c:v>-3.7709772573744541E-2</c:v>
                </c:pt>
                <c:pt idx="59">
                  <c:v>-2.9968726299353151E-2</c:v>
                </c:pt>
                <c:pt idx="60">
                  <c:v>-6.693349892740166E-3</c:v>
                </c:pt>
                <c:pt idx="61">
                  <c:v>-6.2331997710360736E-3</c:v>
                </c:pt>
                <c:pt idx="62">
                  <c:v>-2.9513049869953775E-2</c:v>
                </c:pt>
                <c:pt idx="63">
                  <c:v>-4.1151029748283646E-3</c:v>
                </c:pt>
                <c:pt idx="64">
                  <c:v>-1.1401182141627334E-2</c:v>
                </c:pt>
                <c:pt idx="65">
                  <c:v>1.7980265026029334E-2</c:v>
                </c:pt>
                <c:pt idx="66">
                  <c:v>4.4212448930545187E-3</c:v>
                </c:pt>
                <c:pt idx="67">
                  <c:v>-7.9969201154957373E-3</c:v>
                </c:pt>
                <c:pt idx="68">
                  <c:v>-1.394661879114294E-2</c:v>
                </c:pt>
                <c:pt idx="69">
                  <c:v>-4.838185896698504E-2</c:v>
                </c:pt>
                <c:pt idx="70">
                  <c:v>3.7453531598522979E-4</c:v>
                </c:pt>
                <c:pt idx="71">
                  <c:v>6.8943396226415245E-3</c:v>
                </c:pt>
                <c:pt idx="72">
                  <c:v>4.2747433755072322E-3</c:v>
                </c:pt>
                <c:pt idx="73">
                  <c:v>2.4155391068344426E-2</c:v>
                </c:pt>
                <c:pt idx="74">
                  <c:v>-6.4063234748174729E-3</c:v>
                </c:pt>
                <c:pt idx="75">
                  <c:v>-2.3812736136502071E-2</c:v>
                </c:pt>
                <c:pt idx="76">
                  <c:v>3.2999199390011433E-2</c:v>
                </c:pt>
                <c:pt idx="77">
                  <c:v>2.390032154340806E-3</c:v>
                </c:pt>
                <c:pt idx="78">
                  <c:v>-6.8068564865191555E-2</c:v>
                </c:pt>
                <c:pt idx="79">
                  <c:v>-1.5473988439306509E-2</c:v>
                </c:pt>
                <c:pt idx="80">
                  <c:v>2.4628143712574976E-2</c:v>
                </c:pt>
                <c:pt idx="81">
                  <c:v>9.6765957446808756E-3</c:v>
                </c:pt>
                <c:pt idx="82">
                  <c:v>-1.0952040816326667E-2</c:v>
                </c:pt>
                <c:pt idx="83">
                  <c:v>8.2710718002082517E-3</c:v>
                </c:pt>
                <c:pt idx="84">
                  <c:v>-1.9627983486001928E-2</c:v>
                </c:pt>
                <c:pt idx="85">
                  <c:v>2.6886672030034954E-2</c:v>
                </c:pt>
                <c:pt idx="86">
                  <c:v>-1.361536083859694E-2</c:v>
                </c:pt>
                <c:pt idx="87">
                  <c:v>-2.2143982903699851E-2</c:v>
                </c:pt>
                <c:pt idx="88">
                  <c:v>4.200954588845035E-3</c:v>
                </c:pt>
                <c:pt idx="89">
                  <c:v>1.9019954776709907E-2</c:v>
                </c:pt>
              </c:numCache>
            </c:numRef>
          </c:val>
        </c:ser>
        <c:marker val="1"/>
        <c:axId val="168466688"/>
        <c:axId val="168468480"/>
      </c:lineChart>
      <c:dateAx>
        <c:axId val="168466688"/>
        <c:scaling>
          <c:orientation val="minMax"/>
        </c:scaling>
        <c:axPos val="b"/>
        <c:numFmt formatCode="[$-409]mmm\-yy;@" sourceLinked="1"/>
        <c:tickLblPos val="low"/>
        <c:crossAx val="168468480"/>
        <c:crosses val="autoZero"/>
        <c:auto val="1"/>
        <c:lblOffset val="100"/>
      </c:dateAx>
      <c:valAx>
        <c:axId val="168468480"/>
        <c:scaling>
          <c:orientation val="minMax"/>
        </c:scaling>
        <c:axPos val="l"/>
        <c:majorGridlines/>
        <c:numFmt formatCode="0.00%" sourceLinked="1"/>
        <c:tickLblPos val="nextTo"/>
        <c:crossAx val="168466688"/>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4"/>
  <c:clrMapOvr bg1="lt1" tx1="dk1" bg2="lt2" tx2="dk2" accent1="accent1" accent2="accent2" accent3="accent3" accent4="accent4" accent5="accent5" accent6="accent6" hlink="hlink" folHlink="folHlink"/>
  <c:chart>
    <c:plotArea>
      <c:layout/>
      <c:barChart>
        <c:barDir val="col"/>
        <c:grouping val="clustered"/>
        <c:ser>
          <c:idx val="0"/>
          <c:order val="0"/>
          <c:cat>
            <c:strRef>
              <c:f>HYG!$K$6:$K$11</c:f>
              <c:strCache>
                <c:ptCount val="6"/>
                <c:pt idx="0">
                  <c:v>-12%</c:v>
                </c:pt>
                <c:pt idx="1">
                  <c:v>-7%</c:v>
                </c:pt>
                <c:pt idx="2">
                  <c:v>-1%</c:v>
                </c:pt>
                <c:pt idx="3">
                  <c:v>5%</c:v>
                </c:pt>
                <c:pt idx="4">
                  <c:v>11%</c:v>
                </c:pt>
                <c:pt idx="5">
                  <c:v>More</c:v>
                </c:pt>
              </c:strCache>
            </c:strRef>
          </c:cat>
          <c:val>
            <c:numRef>
              <c:f>HYG!$L$6:$L$11</c:f>
              <c:numCache>
                <c:formatCode>General</c:formatCode>
                <c:ptCount val="6"/>
                <c:pt idx="0">
                  <c:v>1</c:v>
                </c:pt>
                <c:pt idx="1">
                  <c:v>5</c:v>
                </c:pt>
                <c:pt idx="2">
                  <c:v>15</c:v>
                </c:pt>
                <c:pt idx="3">
                  <c:v>8</c:v>
                </c:pt>
                <c:pt idx="4">
                  <c:v>2</c:v>
                </c:pt>
                <c:pt idx="5">
                  <c:v>2</c:v>
                </c:pt>
              </c:numCache>
            </c:numRef>
          </c:val>
        </c:ser>
        <c:gapWidth val="0"/>
        <c:axId val="101102720"/>
        <c:axId val="101104256"/>
      </c:barChart>
      <c:catAx>
        <c:axId val="101102720"/>
        <c:scaling>
          <c:orientation val="minMax"/>
        </c:scaling>
        <c:axPos val="b"/>
        <c:tickLblPos val="nextTo"/>
        <c:crossAx val="101104256"/>
        <c:crosses val="autoZero"/>
        <c:auto val="1"/>
        <c:lblAlgn val="ctr"/>
        <c:lblOffset val="100"/>
      </c:catAx>
      <c:valAx>
        <c:axId val="101104256"/>
        <c:scaling>
          <c:orientation val="minMax"/>
        </c:scaling>
        <c:axPos val="l"/>
        <c:majorGridlines/>
        <c:numFmt formatCode="General" sourceLinked="1"/>
        <c:tickLblPos val="nextTo"/>
        <c:crossAx val="101102720"/>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style val="4"/>
  <c:clrMapOvr bg1="lt1" tx1="dk1" bg2="lt2" tx2="dk2" accent1="accent1" accent2="accent2" accent3="accent3" accent4="accent4" accent5="accent5" accent6="accent6" hlink="hlink" folHlink="folHlink"/>
  <c:chart>
    <c:autoTitleDeleted val="1"/>
    <c:plotArea>
      <c:layout/>
      <c:lineChart>
        <c:grouping val="standard"/>
        <c:ser>
          <c:idx val="0"/>
          <c:order val="0"/>
          <c:tx>
            <c:v>Excess Returns</c:v>
          </c:tx>
          <c:marker>
            <c:symbol val="none"/>
          </c:marker>
          <c:cat>
            <c:numRef>
              <c:f>HYG!$A$5:$A$37</c:f>
              <c:numCache>
                <c:formatCode>[$-409]mmm\-yy;@</c:formatCode>
                <c:ptCount val="33"/>
                <c:pt idx="0">
                  <c:v>40182</c:v>
                </c:pt>
                <c:pt idx="1">
                  <c:v>40148</c:v>
                </c:pt>
                <c:pt idx="2">
                  <c:v>40119</c:v>
                </c:pt>
                <c:pt idx="3">
                  <c:v>40087</c:v>
                </c:pt>
                <c:pt idx="4">
                  <c:v>40057</c:v>
                </c:pt>
                <c:pt idx="5">
                  <c:v>40028</c:v>
                </c:pt>
                <c:pt idx="6">
                  <c:v>39995</c:v>
                </c:pt>
                <c:pt idx="7">
                  <c:v>39965</c:v>
                </c:pt>
                <c:pt idx="8">
                  <c:v>39934</c:v>
                </c:pt>
                <c:pt idx="9">
                  <c:v>39904</c:v>
                </c:pt>
                <c:pt idx="10">
                  <c:v>39874</c:v>
                </c:pt>
                <c:pt idx="11">
                  <c:v>39846</c:v>
                </c:pt>
                <c:pt idx="12">
                  <c:v>39815</c:v>
                </c:pt>
                <c:pt idx="13">
                  <c:v>39783</c:v>
                </c:pt>
                <c:pt idx="14">
                  <c:v>39755</c:v>
                </c:pt>
                <c:pt idx="15">
                  <c:v>39722</c:v>
                </c:pt>
                <c:pt idx="16">
                  <c:v>39693</c:v>
                </c:pt>
                <c:pt idx="17">
                  <c:v>39661</c:v>
                </c:pt>
                <c:pt idx="18">
                  <c:v>39630</c:v>
                </c:pt>
                <c:pt idx="19">
                  <c:v>39601</c:v>
                </c:pt>
                <c:pt idx="20">
                  <c:v>39569</c:v>
                </c:pt>
                <c:pt idx="21">
                  <c:v>39539</c:v>
                </c:pt>
                <c:pt idx="22">
                  <c:v>39510</c:v>
                </c:pt>
                <c:pt idx="23">
                  <c:v>39479</c:v>
                </c:pt>
                <c:pt idx="24">
                  <c:v>39449</c:v>
                </c:pt>
                <c:pt idx="25">
                  <c:v>39419</c:v>
                </c:pt>
                <c:pt idx="26">
                  <c:v>39387</c:v>
                </c:pt>
                <c:pt idx="27">
                  <c:v>39356</c:v>
                </c:pt>
                <c:pt idx="28">
                  <c:v>39329</c:v>
                </c:pt>
                <c:pt idx="29">
                  <c:v>39295</c:v>
                </c:pt>
                <c:pt idx="30">
                  <c:v>39265</c:v>
                </c:pt>
                <c:pt idx="31">
                  <c:v>39234</c:v>
                </c:pt>
                <c:pt idx="32">
                  <c:v>39203</c:v>
                </c:pt>
              </c:numCache>
            </c:numRef>
          </c:cat>
          <c:val>
            <c:numRef>
              <c:f>HYG!$I$5:$I$37</c:f>
              <c:numCache>
                <c:formatCode>0.00%</c:formatCode>
                <c:ptCount val="33"/>
                <c:pt idx="0">
                  <c:v>-1.8542312987609038E-2</c:v>
                </c:pt>
                <c:pt idx="1">
                  <c:v>3.5955085048174185E-2</c:v>
                </c:pt>
                <c:pt idx="2">
                  <c:v>1.6534801016087956E-2</c:v>
                </c:pt>
                <c:pt idx="3">
                  <c:v>-5.83350174425591E-3</c:v>
                </c:pt>
                <c:pt idx="4">
                  <c:v>5.6937418862161165E-2</c:v>
                </c:pt>
                <c:pt idx="5">
                  <c:v>-1.8514888027023817E-2</c:v>
                </c:pt>
                <c:pt idx="6">
                  <c:v>6.8054628143392207E-2</c:v>
                </c:pt>
                <c:pt idx="7">
                  <c:v>3.2296018249689015E-2</c:v>
                </c:pt>
                <c:pt idx="8">
                  <c:v>2.7883617747440349E-2</c:v>
                </c:pt>
                <c:pt idx="9">
                  <c:v>0.13791670713938789</c:v>
                </c:pt>
                <c:pt idx="10">
                  <c:v>1.7238755980861307E-2</c:v>
                </c:pt>
                <c:pt idx="11">
                  <c:v>-9.7459457849270209E-2</c:v>
                </c:pt>
                <c:pt idx="12">
                  <c:v>-1.0426540843408915E-2</c:v>
                </c:pt>
                <c:pt idx="13">
                  <c:v>0.16739870889998262</c:v>
                </c:pt>
                <c:pt idx="14">
                  <c:v>-7.3957325655790149E-2</c:v>
                </c:pt>
                <c:pt idx="15">
                  <c:v>-0.11617300665628093</c:v>
                </c:pt>
                <c:pt idx="16">
                  <c:v>-0.1231418195621916</c:v>
                </c:pt>
                <c:pt idx="17">
                  <c:v>-2.5703937797842913E-2</c:v>
                </c:pt>
                <c:pt idx="18">
                  <c:v>-1.0197780020181714E-2</c:v>
                </c:pt>
                <c:pt idx="19">
                  <c:v>-5.5795018226002385E-2</c:v>
                </c:pt>
                <c:pt idx="20">
                  <c:v>-1.4477369439071585E-2</c:v>
                </c:pt>
                <c:pt idx="21">
                  <c:v>2.179999999999999E-2</c:v>
                </c:pt>
                <c:pt idx="22">
                  <c:v>-1.3936277602523656E-2</c:v>
                </c:pt>
                <c:pt idx="23">
                  <c:v>-3.9897374938088224E-2</c:v>
                </c:pt>
                <c:pt idx="24">
                  <c:v>-4.5954199586726523E-2</c:v>
                </c:pt>
                <c:pt idx="25">
                  <c:v>-3.6028774444309512E-2</c:v>
                </c:pt>
                <c:pt idx="26">
                  <c:v>-5.0888579320283386E-2</c:v>
                </c:pt>
                <c:pt idx="27">
                  <c:v>-2.8673162785085179E-2</c:v>
                </c:pt>
                <c:pt idx="28">
                  <c:v>-1.8214704421261694E-2</c:v>
                </c:pt>
                <c:pt idx="29">
                  <c:v>2.4989547948783553E-3</c:v>
                </c:pt>
                <c:pt idx="30">
                  <c:v>-8.310447067688044E-2</c:v>
                </c:pt>
                <c:pt idx="31">
                  <c:v>-8.1118630670071856E-2</c:v>
                </c:pt>
                <c:pt idx="32">
                  <c:v>-4.4215820312499973E-2</c:v>
                </c:pt>
              </c:numCache>
            </c:numRef>
          </c:val>
        </c:ser>
        <c:marker val="1"/>
        <c:axId val="144987648"/>
        <c:axId val="144989184"/>
      </c:lineChart>
      <c:dateAx>
        <c:axId val="144987648"/>
        <c:scaling>
          <c:orientation val="minMax"/>
        </c:scaling>
        <c:axPos val="b"/>
        <c:numFmt formatCode="[$-409]mmm\-yy;@" sourceLinked="1"/>
        <c:tickLblPos val="low"/>
        <c:crossAx val="144989184"/>
        <c:crosses val="autoZero"/>
        <c:auto val="1"/>
        <c:lblOffset val="100"/>
      </c:dateAx>
      <c:valAx>
        <c:axId val="144989184"/>
        <c:scaling>
          <c:orientation val="minMax"/>
        </c:scaling>
        <c:axPos val="l"/>
        <c:majorGridlines/>
        <c:numFmt formatCode="0.00%" sourceLinked="1"/>
        <c:tickLblPos val="nextTo"/>
        <c:crossAx val="144987648"/>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4"/>
  <c:chart>
    <c:autoTitleDeleted val="1"/>
    <c:plotArea>
      <c:layout/>
      <c:lineChart>
        <c:grouping val="standard"/>
        <c:ser>
          <c:idx val="0"/>
          <c:order val="0"/>
          <c:tx>
            <c:v>Excess Returns</c:v>
          </c:tx>
          <c:marker>
            <c:symbol val="none"/>
          </c:marker>
          <c:cat>
            <c:numRef>
              <c:f>SPY!$A$5:$A$105</c:f>
              <c:numCache>
                <c:formatCode>[$-409]mmm\-yy;@</c:formatCode>
                <c:ptCount val="101"/>
                <c:pt idx="0">
                  <c:v>40182</c:v>
                </c:pt>
                <c:pt idx="1">
                  <c:v>40148</c:v>
                </c:pt>
                <c:pt idx="2">
                  <c:v>40119</c:v>
                </c:pt>
                <c:pt idx="3">
                  <c:v>40087</c:v>
                </c:pt>
                <c:pt idx="4">
                  <c:v>40057</c:v>
                </c:pt>
                <c:pt idx="5">
                  <c:v>40028</c:v>
                </c:pt>
                <c:pt idx="6">
                  <c:v>39995</c:v>
                </c:pt>
                <c:pt idx="7">
                  <c:v>39965</c:v>
                </c:pt>
                <c:pt idx="8">
                  <c:v>39934</c:v>
                </c:pt>
                <c:pt idx="9">
                  <c:v>39904</c:v>
                </c:pt>
                <c:pt idx="10">
                  <c:v>39874</c:v>
                </c:pt>
                <c:pt idx="11">
                  <c:v>39846</c:v>
                </c:pt>
                <c:pt idx="12">
                  <c:v>39815</c:v>
                </c:pt>
                <c:pt idx="13">
                  <c:v>39783</c:v>
                </c:pt>
                <c:pt idx="14">
                  <c:v>39755</c:v>
                </c:pt>
                <c:pt idx="15">
                  <c:v>39722</c:v>
                </c:pt>
                <c:pt idx="16">
                  <c:v>39693</c:v>
                </c:pt>
                <c:pt idx="17">
                  <c:v>39661</c:v>
                </c:pt>
                <c:pt idx="18">
                  <c:v>39630</c:v>
                </c:pt>
                <c:pt idx="19">
                  <c:v>39601</c:v>
                </c:pt>
                <c:pt idx="20">
                  <c:v>39569</c:v>
                </c:pt>
                <c:pt idx="21">
                  <c:v>39539</c:v>
                </c:pt>
                <c:pt idx="22">
                  <c:v>39510</c:v>
                </c:pt>
                <c:pt idx="23">
                  <c:v>39479</c:v>
                </c:pt>
                <c:pt idx="24">
                  <c:v>39449</c:v>
                </c:pt>
                <c:pt idx="25">
                  <c:v>39419</c:v>
                </c:pt>
                <c:pt idx="26">
                  <c:v>39387</c:v>
                </c:pt>
                <c:pt idx="27">
                  <c:v>39356</c:v>
                </c:pt>
                <c:pt idx="28">
                  <c:v>39329</c:v>
                </c:pt>
                <c:pt idx="29">
                  <c:v>39295</c:v>
                </c:pt>
                <c:pt idx="30">
                  <c:v>39265</c:v>
                </c:pt>
                <c:pt idx="31">
                  <c:v>39234</c:v>
                </c:pt>
                <c:pt idx="32">
                  <c:v>39203</c:v>
                </c:pt>
                <c:pt idx="33">
                  <c:v>39174</c:v>
                </c:pt>
                <c:pt idx="34">
                  <c:v>39142</c:v>
                </c:pt>
                <c:pt idx="35">
                  <c:v>39114</c:v>
                </c:pt>
                <c:pt idx="36">
                  <c:v>39085</c:v>
                </c:pt>
                <c:pt idx="37">
                  <c:v>39052</c:v>
                </c:pt>
                <c:pt idx="38">
                  <c:v>39022</c:v>
                </c:pt>
                <c:pt idx="39">
                  <c:v>38992</c:v>
                </c:pt>
                <c:pt idx="40">
                  <c:v>38961</c:v>
                </c:pt>
                <c:pt idx="41">
                  <c:v>38930</c:v>
                </c:pt>
                <c:pt idx="42">
                  <c:v>38901</c:v>
                </c:pt>
                <c:pt idx="43">
                  <c:v>38869</c:v>
                </c:pt>
                <c:pt idx="44">
                  <c:v>38838</c:v>
                </c:pt>
                <c:pt idx="45">
                  <c:v>38810</c:v>
                </c:pt>
                <c:pt idx="46">
                  <c:v>38777</c:v>
                </c:pt>
                <c:pt idx="47">
                  <c:v>38749</c:v>
                </c:pt>
                <c:pt idx="48">
                  <c:v>38720</c:v>
                </c:pt>
                <c:pt idx="49">
                  <c:v>38687</c:v>
                </c:pt>
                <c:pt idx="50">
                  <c:v>38657</c:v>
                </c:pt>
                <c:pt idx="51">
                  <c:v>38628</c:v>
                </c:pt>
                <c:pt idx="52">
                  <c:v>38596</c:v>
                </c:pt>
                <c:pt idx="53">
                  <c:v>38565</c:v>
                </c:pt>
                <c:pt idx="54">
                  <c:v>38534</c:v>
                </c:pt>
                <c:pt idx="55">
                  <c:v>38504</c:v>
                </c:pt>
                <c:pt idx="56">
                  <c:v>38474</c:v>
                </c:pt>
                <c:pt idx="57">
                  <c:v>38443</c:v>
                </c:pt>
                <c:pt idx="58">
                  <c:v>38412</c:v>
                </c:pt>
                <c:pt idx="59">
                  <c:v>38384</c:v>
                </c:pt>
                <c:pt idx="60">
                  <c:v>38355</c:v>
                </c:pt>
                <c:pt idx="61">
                  <c:v>38322</c:v>
                </c:pt>
                <c:pt idx="62">
                  <c:v>38292</c:v>
                </c:pt>
                <c:pt idx="63">
                  <c:v>38261</c:v>
                </c:pt>
                <c:pt idx="64">
                  <c:v>38231</c:v>
                </c:pt>
                <c:pt idx="65">
                  <c:v>38201</c:v>
                </c:pt>
                <c:pt idx="66">
                  <c:v>38169</c:v>
                </c:pt>
                <c:pt idx="67">
                  <c:v>38139</c:v>
                </c:pt>
                <c:pt idx="68">
                  <c:v>38110</c:v>
                </c:pt>
                <c:pt idx="69">
                  <c:v>38078</c:v>
                </c:pt>
                <c:pt idx="70">
                  <c:v>38047</c:v>
                </c:pt>
                <c:pt idx="71">
                  <c:v>38019</c:v>
                </c:pt>
                <c:pt idx="72">
                  <c:v>37988</c:v>
                </c:pt>
                <c:pt idx="73">
                  <c:v>37956</c:v>
                </c:pt>
                <c:pt idx="74">
                  <c:v>37928</c:v>
                </c:pt>
                <c:pt idx="75">
                  <c:v>37895</c:v>
                </c:pt>
                <c:pt idx="76">
                  <c:v>37866</c:v>
                </c:pt>
                <c:pt idx="77">
                  <c:v>37834</c:v>
                </c:pt>
                <c:pt idx="78">
                  <c:v>37803</c:v>
                </c:pt>
                <c:pt idx="79">
                  <c:v>37774</c:v>
                </c:pt>
                <c:pt idx="80">
                  <c:v>37742</c:v>
                </c:pt>
                <c:pt idx="81">
                  <c:v>37712</c:v>
                </c:pt>
                <c:pt idx="82">
                  <c:v>37683</c:v>
                </c:pt>
                <c:pt idx="83">
                  <c:v>37655</c:v>
                </c:pt>
                <c:pt idx="84">
                  <c:v>37623</c:v>
                </c:pt>
                <c:pt idx="85">
                  <c:v>37592</c:v>
                </c:pt>
                <c:pt idx="86">
                  <c:v>37561</c:v>
                </c:pt>
                <c:pt idx="87">
                  <c:v>37530</c:v>
                </c:pt>
                <c:pt idx="88">
                  <c:v>37502</c:v>
                </c:pt>
                <c:pt idx="89">
                  <c:v>37469</c:v>
                </c:pt>
                <c:pt idx="90">
                  <c:v>37438</c:v>
                </c:pt>
                <c:pt idx="91">
                  <c:v>37410</c:v>
                </c:pt>
                <c:pt idx="92">
                  <c:v>37377</c:v>
                </c:pt>
                <c:pt idx="93">
                  <c:v>37347</c:v>
                </c:pt>
                <c:pt idx="94">
                  <c:v>37316</c:v>
                </c:pt>
                <c:pt idx="95">
                  <c:v>37288</c:v>
                </c:pt>
                <c:pt idx="96">
                  <c:v>37258</c:v>
                </c:pt>
                <c:pt idx="97">
                  <c:v>37228</c:v>
                </c:pt>
                <c:pt idx="98">
                  <c:v>37196</c:v>
                </c:pt>
                <c:pt idx="99">
                  <c:v>37165</c:v>
                </c:pt>
                <c:pt idx="100">
                  <c:v>37138</c:v>
                </c:pt>
              </c:numCache>
            </c:numRef>
          </c:cat>
          <c:val>
            <c:numRef>
              <c:f>SPY!$I$5:$I$105</c:f>
              <c:numCache>
                <c:formatCode>0.00%</c:formatCode>
                <c:ptCount val="101"/>
                <c:pt idx="0">
                  <c:v>-3.6642426417803277E-2</c:v>
                </c:pt>
                <c:pt idx="1">
                  <c:v>1.8312940100594456E-2</c:v>
                </c:pt>
                <c:pt idx="2">
                  <c:v>6.11474225803319E-2</c:v>
                </c:pt>
                <c:pt idx="3">
                  <c:v>-1.9439211578746823E-2</c:v>
                </c:pt>
                <c:pt idx="4">
                  <c:v>3.429386769200423E-2</c:v>
                </c:pt>
                <c:pt idx="5">
                  <c:v>3.5510530620590987E-2</c:v>
                </c:pt>
                <c:pt idx="6">
                  <c:v>7.3498989233135636E-2</c:v>
                </c:pt>
                <c:pt idx="7">
                  <c:v>-1.9587615283267706E-3</c:v>
                </c:pt>
                <c:pt idx="8">
                  <c:v>5.7754386984311464E-2</c:v>
                </c:pt>
                <c:pt idx="9">
                  <c:v>9.8759070005109806E-2</c:v>
                </c:pt>
                <c:pt idx="10">
                  <c:v>8.1410268474951503E-2</c:v>
                </c:pt>
                <c:pt idx="11">
                  <c:v>-0.10766047430830027</c:v>
                </c:pt>
                <c:pt idx="12">
                  <c:v>-8.2486167800453619E-2</c:v>
                </c:pt>
                <c:pt idx="13">
                  <c:v>9.7465765972063138E-3</c:v>
                </c:pt>
                <c:pt idx="14">
                  <c:v>-7.2763400085215091E-2</c:v>
                </c:pt>
                <c:pt idx="15">
                  <c:v>-0.16674006224988888</c:v>
                </c:pt>
                <c:pt idx="16">
                  <c:v>-0.11076787497986143</c:v>
                </c:pt>
                <c:pt idx="17">
                  <c:v>-1.3398773006134904E-3</c:v>
                </c:pt>
                <c:pt idx="18">
                  <c:v>-2.4998054474708167E-2</c:v>
                </c:pt>
                <c:pt idx="19">
                  <c:v>-0.10267477156229116</c:v>
                </c:pt>
                <c:pt idx="20">
                  <c:v>5.6818188673554027E-3</c:v>
                </c:pt>
                <c:pt idx="21">
                  <c:v>3.5437857481434784E-2</c:v>
                </c:pt>
                <c:pt idx="22">
                  <c:v>-3.2325775133103668E-2</c:v>
                </c:pt>
                <c:pt idx="23">
                  <c:v>-4.7056151323316406E-2</c:v>
                </c:pt>
                <c:pt idx="24">
                  <c:v>-8.8012784864554813E-2</c:v>
                </c:pt>
                <c:pt idx="25">
                  <c:v>-4.6566208460284864E-2</c:v>
                </c:pt>
                <c:pt idx="26">
                  <c:v>-7.8354938019343401E-2</c:v>
                </c:pt>
                <c:pt idx="27">
                  <c:v>-1.9899723852260971E-2</c:v>
                </c:pt>
                <c:pt idx="28">
                  <c:v>-8.6764431695947955E-3</c:v>
                </c:pt>
                <c:pt idx="29">
                  <c:v>-3.6717662865858154E-2</c:v>
                </c:pt>
                <c:pt idx="30">
                  <c:v>-7.5607161953004001E-2</c:v>
                </c:pt>
                <c:pt idx="31">
                  <c:v>-6.4127383015598019E-2</c:v>
                </c:pt>
                <c:pt idx="32">
                  <c:v>-1.409805045871567E-2</c:v>
                </c:pt>
                <c:pt idx="33">
                  <c:v>-7.8886227544908913E-3</c:v>
                </c:pt>
                <c:pt idx="34">
                  <c:v>-4.0715234345422881E-2</c:v>
                </c:pt>
                <c:pt idx="35">
                  <c:v>-6.9097654220176788E-2</c:v>
                </c:pt>
                <c:pt idx="36">
                  <c:v>-3.3029545625800613E-2</c:v>
                </c:pt>
                <c:pt idx="37">
                  <c:v>-4.445453717062791E-2</c:v>
                </c:pt>
                <c:pt idx="38">
                  <c:v>-3.1596034696406497E-2</c:v>
                </c:pt>
                <c:pt idx="39">
                  <c:v>-1.5725323534110901E-2</c:v>
                </c:pt>
                <c:pt idx="40">
                  <c:v>-2.4708450242021441E-2</c:v>
                </c:pt>
                <c:pt idx="41">
                  <c:v>-2.8318712273641852E-2</c:v>
                </c:pt>
                <c:pt idx="42">
                  <c:v>-4.2836842105263152E-2</c:v>
                </c:pt>
                <c:pt idx="43">
                  <c:v>-4.4982640999662253E-2</c:v>
                </c:pt>
                <c:pt idx="44">
                  <c:v>-7.5934294136914562E-2</c:v>
                </c:pt>
                <c:pt idx="45">
                  <c:v>-3.3996351575455969E-2</c:v>
                </c:pt>
                <c:pt idx="46">
                  <c:v>-2.8279433580579966E-2</c:v>
                </c:pt>
                <c:pt idx="47">
                  <c:v>-3.6120589980503499E-2</c:v>
                </c:pt>
                <c:pt idx="48">
                  <c:v>-1.1054861111111147E-2</c:v>
                </c:pt>
                <c:pt idx="49">
                  <c:v>-4.1306082134811982E-2</c:v>
                </c:pt>
                <c:pt idx="50">
                  <c:v>6.2580318379160602E-3</c:v>
                </c:pt>
                <c:pt idx="51">
                  <c:v>-5.5566548922642109E-2</c:v>
                </c:pt>
                <c:pt idx="52">
                  <c:v>-2.6188606017447113E-2</c:v>
                </c:pt>
                <c:pt idx="53">
                  <c:v>-4.1347442680776031E-2</c:v>
                </c:pt>
                <c:pt idx="54">
                  <c:v>9.7713788683391929E-3</c:v>
                </c:pt>
                <c:pt idx="55">
                  <c:v>-2.6532917660003697E-2</c:v>
                </c:pt>
                <c:pt idx="56">
                  <c:v>5.5763842877425175E-3</c:v>
                </c:pt>
                <c:pt idx="57">
                  <c:v>-4.5661029070307384E-2</c:v>
                </c:pt>
                <c:pt idx="58">
                  <c:v>-4.3426039387308574E-2</c:v>
                </c:pt>
                <c:pt idx="59">
                  <c:v>3.438704272549567E-4</c:v>
                </c:pt>
                <c:pt idx="60">
                  <c:v>-4.1386022386022334E-2</c:v>
                </c:pt>
                <c:pt idx="61">
                  <c:v>9.8899887514060161E-3</c:v>
                </c:pt>
                <c:pt idx="62">
                  <c:v>2.7251062371487434E-2</c:v>
                </c:pt>
                <c:pt idx="63">
                  <c:v>-3.0070118020430713E-3</c:v>
                </c:pt>
                <c:pt idx="64">
                  <c:v>-4.4829710507863357E-3</c:v>
                </c:pt>
                <c:pt idx="65">
                  <c:v>-1.0490119489908677E-2</c:v>
                </c:pt>
                <c:pt idx="66">
                  <c:v>-4.3367152575315863E-2</c:v>
                </c:pt>
                <c:pt idx="67">
                  <c:v>9.2085510688836025E-3</c:v>
                </c:pt>
                <c:pt idx="68">
                  <c:v>8.415342796738225E-3</c:v>
                </c:pt>
                <c:pt idx="69">
                  <c:v>-2.8462962962962982E-2</c:v>
                </c:pt>
                <c:pt idx="70">
                  <c:v>-2.2754068804210111E-2</c:v>
                </c:pt>
                <c:pt idx="71">
                  <c:v>5.3322007111813972E-3</c:v>
                </c:pt>
                <c:pt idx="72">
                  <c:v>1.1944867532990823E-2</c:v>
                </c:pt>
                <c:pt idx="73">
                  <c:v>4.0853914515446468E-2</c:v>
                </c:pt>
                <c:pt idx="74">
                  <c:v>1.4090909090908668E-3</c:v>
                </c:pt>
                <c:pt idx="75">
                  <c:v>4.4821126760563379E-2</c:v>
                </c:pt>
                <c:pt idx="76">
                  <c:v>-2.0511413285777963E-2</c:v>
                </c:pt>
                <c:pt idx="77">
                  <c:v>1.0889238994426145E-2</c:v>
                </c:pt>
                <c:pt idx="78">
                  <c:v>9.9660104226983477E-3</c:v>
                </c:pt>
                <c:pt idx="79">
                  <c:v>-8.4925093632962773E-4</c:v>
                </c:pt>
                <c:pt idx="80">
                  <c:v>4.3514814814814791E-2</c:v>
                </c:pt>
                <c:pt idx="81">
                  <c:v>7.302774504552749E-2</c:v>
                </c:pt>
                <c:pt idx="82">
                  <c:v>-9.952925389157128E-3</c:v>
                </c:pt>
                <c:pt idx="83">
                  <c:v>-2.5002779984114511E-2</c:v>
                </c:pt>
                <c:pt idx="84">
                  <c:v>-3.6161071659134882E-2</c:v>
                </c:pt>
                <c:pt idx="85">
                  <c:v>-6.8923328054574254E-2</c:v>
                </c:pt>
                <c:pt idx="86">
                  <c:v>4.5791670977754925E-2</c:v>
                </c:pt>
                <c:pt idx="87">
                  <c:v>6.6306830907054803E-2</c:v>
                </c:pt>
                <c:pt idx="88">
                  <c:v>-0.12167407593033459</c:v>
                </c:pt>
                <c:pt idx="89">
                  <c:v>-1.0487839031159249E-2</c:v>
                </c:pt>
                <c:pt idx="90">
                  <c:v>-9.5498442946781392E-2</c:v>
                </c:pt>
                <c:pt idx="91">
                  <c:v>-9.1027262942632595E-2</c:v>
                </c:pt>
                <c:pt idx="92">
                  <c:v>-2.3291227131700034E-2</c:v>
                </c:pt>
                <c:pt idx="93">
                  <c:v>-7.5941878274889116E-2</c:v>
                </c:pt>
                <c:pt idx="94">
                  <c:v>1.5719450229071102E-2</c:v>
                </c:pt>
                <c:pt idx="95">
                  <c:v>-3.5095910020449803E-2</c:v>
                </c:pt>
                <c:pt idx="96">
                  <c:v>-2.6620795788194783E-2</c:v>
                </c:pt>
                <c:pt idx="97">
                  <c:v>-1.7767630644342985E-2</c:v>
                </c:pt>
                <c:pt idx="98">
                  <c:v>5.5591686720630001E-2</c:v>
                </c:pt>
                <c:pt idx="99">
                  <c:v>-1.083601108033239E-2</c:v>
                </c:pt>
                <c:pt idx="100">
                  <c:v>-0.11681188562124756</c:v>
                </c:pt>
              </c:numCache>
            </c:numRef>
          </c:val>
        </c:ser>
        <c:marker val="1"/>
        <c:axId val="53288960"/>
        <c:axId val="53290496"/>
      </c:lineChart>
      <c:dateAx>
        <c:axId val="53288960"/>
        <c:scaling>
          <c:orientation val="minMax"/>
        </c:scaling>
        <c:axPos val="b"/>
        <c:numFmt formatCode="[$-409]mmm\-yy;@" sourceLinked="1"/>
        <c:tickLblPos val="low"/>
        <c:crossAx val="53290496"/>
        <c:crosses val="autoZero"/>
        <c:auto val="1"/>
        <c:lblOffset val="100"/>
      </c:dateAx>
      <c:valAx>
        <c:axId val="53290496"/>
        <c:scaling>
          <c:orientation val="minMax"/>
        </c:scaling>
        <c:axPos val="l"/>
        <c:majorGridlines/>
        <c:numFmt formatCode="0.00%" sourceLinked="1"/>
        <c:tickLblPos val="nextTo"/>
        <c:crossAx val="53288960"/>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4"/>
  <c:clrMapOvr bg1="lt1" tx1="dk1" bg2="lt2" tx2="dk2" accent1="accent1" accent2="accent2" accent3="accent3" accent4="accent4" accent5="accent5" accent6="accent6" hlink="hlink" folHlink="folHlink"/>
  <c:chart>
    <c:plotArea>
      <c:layout/>
      <c:barChart>
        <c:barDir val="col"/>
        <c:grouping val="clustered"/>
        <c:ser>
          <c:idx val="0"/>
          <c:order val="0"/>
          <c:cat>
            <c:strRef>
              <c:f>IWM!$K$6:$K$16</c:f>
              <c:strCache>
                <c:ptCount val="11"/>
                <c:pt idx="0">
                  <c:v>-21%</c:v>
                </c:pt>
                <c:pt idx="1">
                  <c:v>-17%</c:v>
                </c:pt>
                <c:pt idx="2">
                  <c:v>-14%</c:v>
                </c:pt>
                <c:pt idx="3">
                  <c:v>-10%</c:v>
                </c:pt>
                <c:pt idx="4">
                  <c:v>-7%</c:v>
                </c:pt>
                <c:pt idx="5">
                  <c:v>-3%</c:v>
                </c:pt>
                <c:pt idx="6">
                  <c:v>1%</c:v>
                </c:pt>
                <c:pt idx="7">
                  <c:v>4%</c:v>
                </c:pt>
                <c:pt idx="8">
                  <c:v>8%</c:v>
                </c:pt>
                <c:pt idx="9">
                  <c:v>12%</c:v>
                </c:pt>
                <c:pt idx="10">
                  <c:v>More</c:v>
                </c:pt>
              </c:strCache>
            </c:strRef>
          </c:cat>
          <c:val>
            <c:numRef>
              <c:f>IWM!$L$6:$L$16</c:f>
              <c:numCache>
                <c:formatCode>General</c:formatCode>
                <c:ptCount val="11"/>
                <c:pt idx="0">
                  <c:v>1</c:v>
                </c:pt>
                <c:pt idx="1">
                  <c:v>1</c:v>
                </c:pt>
                <c:pt idx="2">
                  <c:v>1</c:v>
                </c:pt>
                <c:pt idx="3">
                  <c:v>5</c:v>
                </c:pt>
                <c:pt idx="4">
                  <c:v>11</c:v>
                </c:pt>
                <c:pt idx="5">
                  <c:v>26</c:v>
                </c:pt>
                <c:pt idx="6">
                  <c:v>18</c:v>
                </c:pt>
                <c:pt idx="7">
                  <c:v>23</c:v>
                </c:pt>
                <c:pt idx="8">
                  <c:v>11</c:v>
                </c:pt>
                <c:pt idx="9">
                  <c:v>3</c:v>
                </c:pt>
                <c:pt idx="10">
                  <c:v>1</c:v>
                </c:pt>
              </c:numCache>
            </c:numRef>
          </c:val>
        </c:ser>
        <c:gapWidth val="0"/>
        <c:axId val="53338880"/>
        <c:axId val="53340416"/>
      </c:barChart>
      <c:catAx>
        <c:axId val="53338880"/>
        <c:scaling>
          <c:orientation val="minMax"/>
        </c:scaling>
        <c:axPos val="b"/>
        <c:tickLblPos val="nextTo"/>
        <c:crossAx val="53340416"/>
        <c:crosses val="autoZero"/>
        <c:auto val="1"/>
        <c:lblAlgn val="ctr"/>
        <c:lblOffset val="100"/>
      </c:catAx>
      <c:valAx>
        <c:axId val="53340416"/>
        <c:scaling>
          <c:orientation val="minMax"/>
        </c:scaling>
        <c:axPos val="l"/>
        <c:majorGridlines/>
        <c:numFmt formatCode="General" sourceLinked="1"/>
        <c:tickLblPos val="nextTo"/>
        <c:crossAx val="53338880"/>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4"/>
  <c:clrMapOvr bg1="lt1" tx1="dk1" bg2="lt2" tx2="dk2" accent1="accent1" accent2="accent2" accent3="accent3" accent4="accent4" accent5="accent5" accent6="accent6" hlink="hlink" folHlink="folHlink"/>
  <c:chart>
    <c:autoTitleDeleted val="1"/>
    <c:plotArea>
      <c:layout/>
      <c:lineChart>
        <c:grouping val="standard"/>
        <c:ser>
          <c:idx val="0"/>
          <c:order val="0"/>
          <c:tx>
            <c:v>Excess Returns</c:v>
          </c:tx>
          <c:marker>
            <c:symbol val="none"/>
          </c:marker>
          <c:cat>
            <c:numRef>
              <c:f>IWM!$A$5:$A$105</c:f>
              <c:numCache>
                <c:formatCode>[$-409]mmm\-yy;@</c:formatCode>
                <c:ptCount val="101"/>
                <c:pt idx="0">
                  <c:v>40182</c:v>
                </c:pt>
                <c:pt idx="1">
                  <c:v>40148</c:v>
                </c:pt>
                <c:pt idx="2">
                  <c:v>40119</c:v>
                </c:pt>
                <c:pt idx="3">
                  <c:v>40087</c:v>
                </c:pt>
                <c:pt idx="4">
                  <c:v>40057</c:v>
                </c:pt>
                <c:pt idx="5">
                  <c:v>40028</c:v>
                </c:pt>
                <c:pt idx="6">
                  <c:v>39995</c:v>
                </c:pt>
                <c:pt idx="7">
                  <c:v>39965</c:v>
                </c:pt>
                <c:pt idx="8">
                  <c:v>39934</c:v>
                </c:pt>
                <c:pt idx="9">
                  <c:v>39904</c:v>
                </c:pt>
                <c:pt idx="10">
                  <c:v>39874</c:v>
                </c:pt>
                <c:pt idx="11">
                  <c:v>39846</c:v>
                </c:pt>
                <c:pt idx="12">
                  <c:v>39815</c:v>
                </c:pt>
                <c:pt idx="13">
                  <c:v>39783</c:v>
                </c:pt>
                <c:pt idx="14">
                  <c:v>39755</c:v>
                </c:pt>
                <c:pt idx="15">
                  <c:v>39722</c:v>
                </c:pt>
                <c:pt idx="16">
                  <c:v>39693</c:v>
                </c:pt>
                <c:pt idx="17">
                  <c:v>39661</c:v>
                </c:pt>
                <c:pt idx="18">
                  <c:v>39630</c:v>
                </c:pt>
                <c:pt idx="19">
                  <c:v>39601</c:v>
                </c:pt>
                <c:pt idx="20">
                  <c:v>39569</c:v>
                </c:pt>
                <c:pt idx="21">
                  <c:v>39539</c:v>
                </c:pt>
                <c:pt idx="22">
                  <c:v>39510</c:v>
                </c:pt>
                <c:pt idx="23">
                  <c:v>39479</c:v>
                </c:pt>
                <c:pt idx="24">
                  <c:v>39449</c:v>
                </c:pt>
                <c:pt idx="25">
                  <c:v>39419</c:v>
                </c:pt>
                <c:pt idx="26">
                  <c:v>39387</c:v>
                </c:pt>
                <c:pt idx="27">
                  <c:v>39356</c:v>
                </c:pt>
                <c:pt idx="28">
                  <c:v>39329</c:v>
                </c:pt>
                <c:pt idx="29">
                  <c:v>39295</c:v>
                </c:pt>
                <c:pt idx="30">
                  <c:v>39265</c:v>
                </c:pt>
                <c:pt idx="31">
                  <c:v>39234</c:v>
                </c:pt>
                <c:pt idx="32">
                  <c:v>39203</c:v>
                </c:pt>
                <c:pt idx="33">
                  <c:v>39174</c:v>
                </c:pt>
                <c:pt idx="34">
                  <c:v>39142</c:v>
                </c:pt>
                <c:pt idx="35">
                  <c:v>39114</c:v>
                </c:pt>
                <c:pt idx="36">
                  <c:v>39085</c:v>
                </c:pt>
                <c:pt idx="37">
                  <c:v>39052</c:v>
                </c:pt>
                <c:pt idx="38">
                  <c:v>39022</c:v>
                </c:pt>
                <c:pt idx="39">
                  <c:v>38992</c:v>
                </c:pt>
                <c:pt idx="40">
                  <c:v>38961</c:v>
                </c:pt>
                <c:pt idx="41">
                  <c:v>38930</c:v>
                </c:pt>
                <c:pt idx="42">
                  <c:v>38901</c:v>
                </c:pt>
                <c:pt idx="43">
                  <c:v>38869</c:v>
                </c:pt>
                <c:pt idx="44">
                  <c:v>38838</c:v>
                </c:pt>
                <c:pt idx="45">
                  <c:v>38810</c:v>
                </c:pt>
                <c:pt idx="46">
                  <c:v>38777</c:v>
                </c:pt>
                <c:pt idx="47">
                  <c:v>38749</c:v>
                </c:pt>
                <c:pt idx="48">
                  <c:v>38720</c:v>
                </c:pt>
                <c:pt idx="49">
                  <c:v>38687</c:v>
                </c:pt>
                <c:pt idx="50">
                  <c:v>38657</c:v>
                </c:pt>
                <c:pt idx="51">
                  <c:v>38628</c:v>
                </c:pt>
                <c:pt idx="52">
                  <c:v>38596</c:v>
                </c:pt>
                <c:pt idx="53">
                  <c:v>38565</c:v>
                </c:pt>
                <c:pt idx="54">
                  <c:v>38534</c:v>
                </c:pt>
                <c:pt idx="55">
                  <c:v>38504</c:v>
                </c:pt>
                <c:pt idx="56">
                  <c:v>38474</c:v>
                </c:pt>
                <c:pt idx="57">
                  <c:v>38443</c:v>
                </c:pt>
                <c:pt idx="58">
                  <c:v>38412</c:v>
                </c:pt>
                <c:pt idx="59">
                  <c:v>38384</c:v>
                </c:pt>
                <c:pt idx="60">
                  <c:v>38355</c:v>
                </c:pt>
                <c:pt idx="61">
                  <c:v>38322</c:v>
                </c:pt>
                <c:pt idx="62">
                  <c:v>38292</c:v>
                </c:pt>
                <c:pt idx="63">
                  <c:v>38261</c:v>
                </c:pt>
                <c:pt idx="64">
                  <c:v>38231</c:v>
                </c:pt>
                <c:pt idx="65">
                  <c:v>38201</c:v>
                </c:pt>
                <c:pt idx="66">
                  <c:v>38169</c:v>
                </c:pt>
                <c:pt idx="67">
                  <c:v>38139</c:v>
                </c:pt>
                <c:pt idx="68">
                  <c:v>38110</c:v>
                </c:pt>
                <c:pt idx="69">
                  <c:v>38078</c:v>
                </c:pt>
                <c:pt idx="70">
                  <c:v>38047</c:v>
                </c:pt>
                <c:pt idx="71">
                  <c:v>38019</c:v>
                </c:pt>
                <c:pt idx="72">
                  <c:v>37988</c:v>
                </c:pt>
                <c:pt idx="73">
                  <c:v>37956</c:v>
                </c:pt>
                <c:pt idx="74">
                  <c:v>37928</c:v>
                </c:pt>
                <c:pt idx="75">
                  <c:v>37895</c:v>
                </c:pt>
                <c:pt idx="76">
                  <c:v>37866</c:v>
                </c:pt>
                <c:pt idx="77">
                  <c:v>37834</c:v>
                </c:pt>
                <c:pt idx="78">
                  <c:v>37803</c:v>
                </c:pt>
                <c:pt idx="79">
                  <c:v>37774</c:v>
                </c:pt>
                <c:pt idx="80">
                  <c:v>37742</c:v>
                </c:pt>
                <c:pt idx="81">
                  <c:v>37712</c:v>
                </c:pt>
                <c:pt idx="82">
                  <c:v>37683</c:v>
                </c:pt>
                <c:pt idx="83">
                  <c:v>37655</c:v>
                </c:pt>
                <c:pt idx="84">
                  <c:v>37623</c:v>
                </c:pt>
                <c:pt idx="85">
                  <c:v>37592</c:v>
                </c:pt>
                <c:pt idx="86">
                  <c:v>37561</c:v>
                </c:pt>
                <c:pt idx="87">
                  <c:v>37530</c:v>
                </c:pt>
                <c:pt idx="88">
                  <c:v>37502</c:v>
                </c:pt>
                <c:pt idx="89">
                  <c:v>37469</c:v>
                </c:pt>
                <c:pt idx="90">
                  <c:v>37438</c:v>
                </c:pt>
                <c:pt idx="91">
                  <c:v>37410</c:v>
                </c:pt>
                <c:pt idx="92">
                  <c:v>37377</c:v>
                </c:pt>
                <c:pt idx="93">
                  <c:v>37347</c:v>
                </c:pt>
                <c:pt idx="94">
                  <c:v>37316</c:v>
                </c:pt>
                <c:pt idx="95">
                  <c:v>37288</c:v>
                </c:pt>
                <c:pt idx="96">
                  <c:v>37258</c:v>
                </c:pt>
                <c:pt idx="97">
                  <c:v>37228</c:v>
                </c:pt>
                <c:pt idx="98">
                  <c:v>37196</c:v>
                </c:pt>
                <c:pt idx="99">
                  <c:v>37165</c:v>
                </c:pt>
                <c:pt idx="100">
                  <c:v>37138</c:v>
                </c:pt>
              </c:numCache>
            </c:numRef>
          </c:cat>
          <c:val>
            <c:numRef>
              <c:f>IWM!$I$5:$I$105</c:f>
              <c:numCache>
                <c:formatCode>0.00%</c:formatCode>
                <c:ptCount val="101"/>
                <c:pt idx="0">
                  <c:v>-3.7615823190262625E-2</c:v>
                </c:pt>
                <c:pt idx="1">
                  <c:v>7.8356584860006892E-2</c:v>
                </c:pt>
                <c:pt idx="2">
                  <c:v>3.0972549019607807E-2</c:v>
                </c:pt>
                <c:pt idx="3">
                  <c:v>-6.5299999999999969E-2</c:v>
                </c:pt>
                <c:pt idx="4">
                  <c:v>5.4680397677283159E-2</c:v>
                </c:pt>
                <c:pt idx="5">
                  <c:v>2.7656102861282134E-2</c:v>
                </c:pt>
                <c:pt idx="6">
                  <c:v>9.0635863977856876E-2</c:v>
                </c:pt>
                <c:pt idx="7">
                  <c:v>1.6815942028985481E-2</c:v>
                </c:pt>
                <c:pt idx="8">
                  <c:v>3.3438218151540397E-2</c:v>
                </c:pt>
                <c:pt idx="9">
                  <c:v>0.15319836695485106</c:v>
                </c:pt>
                <c:pt idx="10">
                  <c:v>7.5739751552795026E-2</c:v>
                </c:pt>
                <c:pt idx="11">
                  <c:v>-0.1200177676537585</c:v>
                </c:pt>
                <c:pt idx="12">
                  <c:v>-9.7107818930041209E-2</c:v>
                </c:pt>
                <c:pt idx="13">
                  <c:v>4.7991438430019497E-2</c:v>
                </c:pt>
                <c:pt idx="14">
                  <c:v>-0.12237825261158597</c:v>
                </c:pt>
                <c:pt idx="15">
                  <c:v>-0.21105945945945939</c:v>
                </c:pt>
                <c:pt idx="16">
                  <c:v>-9.4162326869806218E-2</c:v>
                </c:pt>
                <c:pt idx="17">
                  <c:v>1.8919408980060382E-2</c:v>
                </c:pt>
                <c:pt idx="18">
                  <c:v>1.6893762038820551E-2</c:v>
                </c:pt>
                <c:pt idx="19">
                  <c:v>-9.4326089339545199E-2</c:v>
                </c:pt>
                <c:pt idx="20">
                  <c:v>3.630855423413093E-2</c:v>
                </c:pt>
                <c:pt idx="21">
                  <c:v>3.3343071161048787E-2</c:v>
                </c:pt>
                <c:pt idx="22">
                  <c:v>-3.1572362555720608E-2</c:v>
                </c:pt>
                <c:pt idx="23">
                  <c:v>-5.0620248053071908E-2</c:v>
                </c:pt>
                <c:pt idx="24">
                  <c:v>-9.2846697222971189E-2</c:v>
                </c:pt>
                <c:pt idx="25">
                  <c:v>-4.186220704432831E-2</c:v>
                </c:pt>
                <c:pt idx="26">
                  <c:v>-0.10843651328095767</c:v>
                </c:pt>
                <c:pt idx="27">
                  <c:v>-5.0275105809927043E-3</c:v>
                </c:pt>
                <c:pt idx="28">
                  <c:v>-2.8450705697856737E-2</c:v>
                </c:pt>
                <c:pt idx="29">
                  <c:v>-2.8143886812600185E-2</c:v>
                </c:pt>
                <c:pt idx="30">
                  <c:v>-0.11430993048659385</c:v>
                </c:pt>
                <c:pt idx="31">
                  <c:v>-6.3815428851095091E-2</c:v>
                </c:pt>
                <c:pt idx="32">
                  <c:v>-4.327416677308113E-3</c:v>
                </c:pt>
                <c:pt idx="33">
                  <c:v>-3.5978873604983128E-2</c:v>
                </c:pt>
                <c:pt idx="34">
                  <c:v>-4.2471668195518286E-2</c:v>
                </c:pt>
                <c:pt idx="35">
                  <c:v>-5.6009569066527799E-2</c:v>
                </c:pt>
                <c:pt idx="36">
                  <c:v>-3.1287715117818429E-2</c:v>
                </c:pt>
                <c:pt idx="37">
                  <c:v>-4.847956417751792E-2</c:v>
                </c:pt>
                <c:pt idx="38">
                  <c:v>-2.7275721284703312E-2</c:v>
                </c:pt>
                <c:pt idx="39">
                  <c:v>1.1589625360230518E-2</c:v>
                </c:pt>
                <c:pt idx="40">
                  <c:v>-4.5319489559164552E-2</c:v>
                </c:pt>
                <c:pt idx="41">
                  <c:v>-2.0177595220313798E-2</c:v>
                </c:pt>
                <c:pt idx="42">
                  <c:v>-7.588386535113173E-2</c:v>
                </c:pt>
                <c:pt idx="43">
                  <c:v>-4.8035097897026841E-2</c:v>
                </c:pt>
                <c:pt idx="44">
                  <c:v>-0.10270056079879629</c:v>
                </c:pt>
                <c:pt idx="45">
                  <c:v>-4.3581753326931011E-2</c:v>
                </c:pt>
                <c:pt idx="46">
                  <c:v>4.278871617731661E-3</c:v>
                </c:pt>
                <c:pt idx="47">
                  <c:v>-3.8623563384348844E-2</c:v>
                </c:pt>
                <c:pt idx="48">
                  <c:v>4.9290167527790953E-2</c:v>
                </c:pt>
                <c:pt idx="49">
                  <c:v>-4.6396268656716352E-2</c:v>
                </c:pt>
                <c:pt idx="50">
                  <c:v>1.9846859585662499E-2</c:v>
                </c:pt>
                <c:pt idx="51">
                  <c:v>-7.1230279576686178E-2</c:v>
                </c:pt>
                <c:pt idx="52">
                  <c:v>-3.3251383399209453E-2</c:v>
                </c:pt>
                <c:pt idx="53">
                  <c:v>-5.1987604586303165E-2</c:v>
                </c:pt>
                <c:pt idx="54">
                  <c:v>3.7219947159841546E-2</c:v>
                </c:pt>
                <c:pt idx="55">
                  <c:v>1.2907528360261308E-2</c:v>
                </c:pt>
                <c:pt idx="56">
                  <c:v>3.7892863677950611E-2</c:v>
                </c:pt>
                <c:pt idx="57">
                  <c:v>-8.3520058691524277E-2</c:v>
                </c:pt>
                <c:pt idx="58">
                  <c:v>-5.344619255283458E-2</c:v>
                </c:pt>
                <c:pt idx="59">
                  <c:v>-4.0612105711850151E-3</c:v>
                </c:pt>
                <c:pt idx="60">
                  <c:v>-5.9726202158979419E-2</c:v>
                </c:pt>
                <c:pt idx="61">
                  <c:v>3.7490872550661504E-3</c:v>
                </c:pt>
                <c:pt idx="62">
                  <c:v>7.4689758595464548E-2</c:v>
                </c:pt>
                <c:pt idx="63">
                  <c:v>4.6300485255692699E-3</c:v>
                </c:pt>
                <c:pt idx="64">
                  <c:v>3.877304894829961E-2</c:v>
                </c:pt>
                <c:pt idx="65">
                  <c:v>-2.8001645692158784E-2</c:v>
                </c:pt>
                <c:pt idx="66">
                  <c:v>-7.8889530685920584E-2</c:v>
                </c:pt>
                <c:pt idx="67">
                  <c:v>3.3133019755409221E-2</c:v>
                </c:pt>
                <c:pt idx="68">
                  <c:v>1.2726042667691667E-2</c:v>
                </c:pt>
                <c:pt idx="69">
                  <c:v>-6.4702469584165589E-2</c:v>
                </c:pt>
                <c:pt idx="70">
                  <c:v>3.2538955087134738E-5</c:v>
                </c:pt>
                <c:pt idx="71">
                  <c:v>1.4242828058485292E-3</c:v>
                </c:pt>
                <c:pt idx="72">
                  <c:v>3.5351592971616178E-2</c:v>
                </c:pt>
                <c:pt idx="73">
                  <c:v>8.6853155101238796E-3</c:v>
                </c:pt>
                <c:pt idx="74">
                  <c:v>2.8028044054660334E-2</c:v>
                </c:pt>
                <c:pt idx="75">
                  <c:v>7.8198692086012017E-2</c:v>
                </c:pt>
                <c:pt idx="76">
                  <c:v>-2.9047826086956535E-2</c:v>
                </c:pt>
                <c:pt idx="77">
                  <c:v>3.8135990888382723E-2</c:v>
                </c:pt>
                <c:pt idx="78">
                  <c:v>5.6916982047549726E-2</c:v>
                </c:pt>
                <c:pt idx="79">
                  <c:v>3.3742331288316024E-5</c:v>
                </c:pt>
                <c:pt idx="80">
                  <c:v>9.7241893362350437E-2</c:v>
                </c:pt>
                <c:pt idx="81">
                  <c:v>9.1310291029102902E-2</c:v>
                </c:pt>
                <c:pt idx="82">
                  <c:v>-9.9953698135898886E-3</c:v>
                </c:pt>
                <c:pt idx="83">
                  <c:v>-4.1537911927675739E-2</c:v>
                </c:pt>
                <c:pt idx="84">
                  <c:v>-3.2345231296402169E-2</c:v>
                </c:pt>
                <c:pt idx="85">
                  <c:v>-6.9735127860026794E-2</c:v>
                </c:pt>
                <c:pt idx="86">
                  <c:v>6.9088317757009243E-2</c:v>
                </c:pt>
                <c:pt idx="87">
                  <c:v>2.5045910611128042E-2</c:v>
                </c:pt>
                <c:pt idx="88">
                  <c:v>-9.7057270693512235E-2</c:v>
                </c:pt>
                <c:pt idx="89">
                  <c:v>-2.369066407335382E-2</c:v>
                </c:pt>
                <c:pt idx="90">
                  <c:v>-0.14999754394413675</c:v>
                </c:pt>
                <c:pt idx="91">
                  <c:v>-7.5363052846450493E-2</c:v>
                </c:pt>
                <c:pt idx="92">
                  <c:v>-6.482646359904938E-2</c:v>
                </c:pt>
                <c:pt idx="93">
                  <c:v>-5.7755137735024682E-3</c:v>
                </c:pt>
                <c:pt idx="94">
                  <c:v>5.7623319228961037E-2</c:v>
                </c:pt>
                <c:pt idx="95">
                  <c:v>-4.8079498861047829E-2</c:v>
                </c:pt>
                <c:pt idx="96">
                  <c:v>-1.8391994541733004E-2</c:v>
                </c:pt>
                <c:pt idx="97">
                  <c:v>3.4942418426103627E-2</c:v>
                </c:pt>
                <c:pt idx="98">
                  <c:v>5.3768344952233482E-2</c:v>
                </c:pt>
                <c:pt idx="99">
                  <c:v>4.1381518151815108E-2</c:v>
                </c:pt>
                <c:pt idx="100">
                  <c:v>-0.18107737843551799</c:v>
                </c:pt>
              </c:numCache>
            </c:numRef>
          </c:val>
        </c:ser>
        <c:marker val="1"/>
        <c:axId val="148439808"/>
        <c:axId val="148441344"/>
      </c:lineChart>
      <c:dateAx>
        <c:axId val="148439808"/>
        <c:scaling>
          <c:orientation val="minMax"/>
        </c:scaling>
        <c:axPos val="b"/>
        <c:numFmt formatCode="[$-409]mmm\-yy;@" sourceLinked="1"/>
        <c:tickLblPos val="low"/>
        <c:crossAx val="148441344"/>
        <c:crosses val="autoZero"/>
        <c:auto val="1"/>
        <c:lblOffset val="100"/>
      </c:dateAx>
      <c:valAx>
        <c:axId val="148441344"/>
        <c:scaling>
          <c:orientation val="minMax"/>
        </c:scaling>
        <c:axPos val="l"/>
        <c:majorGridlines/>
        <c:numFmt formatCode="0.00%" sourceLinked="1"/>
        <c:tickLblPos val="nextTo"/>
        <c:crossAx val="148439808"/>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4"/>
  <c:clrMapOvr bg1="lt1" tx1="dk1" bg2="lt2" tx2="dk2" accent1="accent1" accent2="accent2" accent3="accent3" accent4="accent4" accent5="accent5" accent6="accent6" hlink="hlink" folHlink="folHlink"/>
  <c:chart>
    <c:plotArea>
      <c:layout/>
      <c:barChart>
        <c:barDir val="col"/>
        <c:grouping val="clustered"/>
        <c:ser>
          <c:idx val="0"/>
          <c:order val="0"/>
          <c:cat>
            <c:strRef>
              <c:f>VWO!$K$6:$K$13</c:f>
              <c:strCache>
                <c:ptCount val="8"/>
                <c:pt idx="0">
                  <c:v>-27%</c:v>
                </c:pt>
                <c:pt idx="1">
                  <c:v>-21%</c:v>
                </c:pt>
                <c:pt idx="2">
                  <c:v>-14%</c:v>
                </c:pt>
                <c:pt idx="3">
                  <c:v>-8%</c:v>
                </c:pt>
                <c:pt idx="4">
                  <c:v>-2%</c:v>
                </c:pt>
                <c:pt idx="5">
                  <c:v>5%</c:v>
                </c:pt>
                <c:pt idx="6">
                  <c:v>11%</c:v>
                </c:pt>
                <c:pt idx="7">
                  <c:v>More</c:v>
                </c:pt>
              </c:strCache>
            </c:strRef>
          </c:cat>
          <c:val>
            <c:numRef>
              <c:f>VWO!$L$6:$L$13</c:f>
              <c:numCache>
                <c:formatCode>General</c:formatCode>
                <c:ptCount val="8"/>
                <c:pt idx="0">
                  <c:v>1</c:v>
                </c:pt>
                <c:pt idx="1">
                  <c:v>0</c:v>
                </c:pt>
                <c:pt idx="2">
                  <c:v>2</c:v>
                </c:pt>
                <c:pt idx="3">
                  <c:v>7</c:v>
                </c:pt>
                <c:pt idx="4">
                  <c:v>18</c:v>
                </c:pt>
                <c:pt idx="5">
                  <c:v>19</c:v>
                </c:pt>
                <c:pt idx="6">
                  <c:v>8</c:v>
                </c:pt>
                <c:pt idx="7">
                  <c:v>3</c:v>
                </c:pt>
              </c:numCache>
            </c:numRef>
          </c:val>
        </c:ser>
        <c:gapWidth val="0"/>
        <c:axId val="53577216"/>
        <c:axId val="53578752"/>
      </c:barChart>
      <c:catAx>
        <c:axId val="53577216"/>
        <c:scaling>
          <c:orientation val="minMax"/>
        </c:scaling>
        <c:axPos val="b"/>
        <c:tickLblPos val="nextTo"/>
        <c:crossAx val="53578752"/>
        <c:crosses val="autoZero"/>
        <c:auto val="1"/>
        <c:lblAlgn val="ctr"/>
        <c:lblOffset val="100"/>
      </c:catAx>
      <c:valAx>
        <c:axId val="53578752"/>
        <c:scaling>
          <c:orientation val="minMax"/>
        </c:scaling>
        <c:axPos val="l"/>
        <c:majorGridlines/>
        <c:numFmt formatCode="General" sourceLinked="1"/>
        <c:tickLblPos val="nextTo"/>
        <c:crossAx val="53577216"/>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4"/>
  <c:clrMapOvr bg1="lt1" tx1="dk1" bg2="lt2" tx2="dk2" accent1="accent1" accent2="accent2" accent3="accent3" accent4="accent4" accent5="accent5" accent6="accent6" hlink="hlink" folHlink="folHlink"/>
  <c:chart>
    <c:autoTitleDeleted val="1"/>
    <c:plotArea>
      <c:layout/>
      <c:lineChart>
        <c:grouping val="standard"/>
        <c:ser>
          <c:idx val="0"/>
          <c:order val="0"/>
          <c:tx>
            <c:v>Excess Returns</c:v>
          </c:tx>
          <c:marker>
            <c:symbol val="none"/>
          </c:marker>
          <c:cat>
            <c:numRef>
              <c:f>VWO!$A$5:$A$62</c:f>
              <c:numCache>
                <c:formatCode>[$-409]mmm\-yy;@</c:formatCode>
                <c:ptCount val="58"/>
                <c:pt idx="0">
                  <c:v>40182</c:v>
                </c:pt>
                <c:pt idx="1">
                  <c:v>40148</c:v>
                </c:pt>
                <c:pt idx="2">
                  <c:v>40119</c:v>
                </c:pt>
                <c:pt idx="3">
                  <c:v>40087</c:v>
                </c:pt>
                <c:pt idx="4">
                  <c:v>40057</c:v>
                </c:pt>
                <c:pt idx="5">
                  <c:v>40028</c:v>
                </c:pt>
                <c:pt idx="6">
                  <c:v>39995</c:v>
                </c:pt>
                <c:pt idx="7">
                  <c:v>39965</c:v>
                </c:pt>
                <c:pt idx="8">
                  <c:v>39934</c:v>
                </c:pt>
                <c:pt idx="9">
                  <c:v>39904</c:v>
                </c:pt>
                <c:pt idx="10">
                  <c:v>39874</c:v>
                </c:pt>
                <c:pt idx="11">
                  <c:v>39846</c:v>
                </c:pt>
                <c:pt idx="12">
                  <c:v>39815</c:v>
                </c:pt>
                <c:pt idx="13">
                  <c:v>39783</c:v>
                </c:pt>
                <c:pt idx="14">
                  <c:v>39755</c:v>
                </c:pt>
                <c:pt idx="15">
                  <c:v>39722</c:v>
                </c:pt>
                <c:pt idx="16">
                  <c:v>39693</c:v>
                </c:pt>
                <c:pt idx="17">
                  <c:v>39661</c:v>
                </c:pt>
                <c:pt idx="18">
                  <c:v>39630</c:v>
                </c:pt>
                <c:pt idx="19">
                  <c:v>39601</c:v>
                </c:pt>
                <c:pt idx="20">
                  <c:v>39569</c:v>
                </c:pt>
                <c:pt idx="21">
                  <c:v>39539</c:v>
                </c:pt>
                <c:pt idx="22">
                  <c:v>39510</c:v>
                </c:pt>
                <c:pt idx="23">
                  <c:v>39479</c:v>
                </c:pt>
                <c:pt idx="24">
                  <c:v>39449</c:v>
                </c:pt>
                <c:pt idx="25">
                  <c:v>39419</c:v>
                </c:pt>
                <c:pt idx="26">
                  <c:v>39387</c:v>
                </c:pt>
                <c:pt idx="27">
                  <c:v>39356</c:v>
                </c:pt>
                <c:pt idx="28">
                  <c:v>39329</c:v>
                </c:pt>
                <c:pt idx="29">
                  <c:v>39295</c:v>
                </c:pt>
                <c:pt idx="30">
                  <c:v>39265</c:v>
                </c:pt>
                <c:pt idx="31">
                  <c:v>39234</c:v>
                </c:pt>
                <c:pt idx="32">
                  <c:v>39203</c:v>
                </c:pt>
                <c:pt idx="33">
                  <c:v>39174</c:v>
                </c:pt>
                <c:pt idx="34">
                  <c:v>39142</c:v>
                </c:pt>
                <c:pt idx="35">
                  <c:v>39114</c:v>
                </c:pt>
                <c:pt idx="36">
                  <c:v>39085</c:v>
                </c:pt>
                <c:pt idx="37">
                  <c:v>39052</c:v>
                </c:pt>
                <c:pt idx="38">
                  <c:v>39022</c:v>
                </c:pt>
                <c:pt idx="39">
                  <c:v>38992</c:v>
                </c:pt>
                <c:pt idx="40">
                  <c:v>38961</c:v>
                </c:pt>
                <c:pt idx="41">
                  <c:v>38930</c:v>
                </c:pt>
                <c:pt idx="42">
                  <c:v>38901</c:v>
                </c:pt>
                <c:pt idx="43">
                  <c:v>38869</c:v>
                </c:pt>
                <c:pt idx="44">
                  <c:v>38838</c:v>
                </c:pt>
                <c:pt idx="45">
                  <c:v>38810</c:v>
                </c:pt>
                <c:pt idx="46">
                  <c:v>38777</c:v>
                </c:pt>
                <c:pt idx="47">
                  <c:v>38749</c:v>
                </c:pt>
                <c:pt idx="48">
                  <c:v>38720</c:v>
                </c:pt>
                <c:pt idx="49">
                  <c:v>38687</c:v>
                </c:pt>
                <c:pt idx="50">
                  <c:v>38657</c:v>
                </c:pt>
                <c:pt idx="51">
                  <c:v>38628</c:v>
                </c:pt>
                <c:pt idx="52">
                  <c:v>38596</c:v>
                </c:pt>
                <c:pt idx="53">
                  <c:v>38565</c:v>
                </c:pt>
                <c:pt idx="54">
                  <c:v>38534</c:v>
                </c:pt>
                <c:pt idx="55">
                  <c:v>38504</c:v>
                </c:pt>
                <c:pt idx="56">
                  <c:v>38474</c:v>
                </c:pt>
                <c:pt idx="57">
                  <c:v>38443</c:v>
                </c:pt>
              </c:numCache>
            </c:numRef>
          </c:cat>
          <c:val>
            <c:numRef>
              <c:f>VWO!$I$5:$I$62</c:f>
              <c:numCache>
                <c:formatCode>0.00%</c:formatCode>
                <c:ptCount val="58"/>
                <c:pt idx="0">
                  <c:v>-6.7617073170731651E-2</c:v>
                </c:pt>
                <c:pt idx="1">
                  <c:v>3.0387122736418564E-2</c:v>
                </c:pt>
                <c:pt idx="2">
                  <c:v>7.1298113207547073E-2</c:v>
                </c:pt>
                <c:pt idx="3">
                  <c:v>-2.424106813996308E-2</c:v>
                </c:pt>
                <c:pt idx="4">
                  <c:v>9.8408244142319856E-2</c:v>
                </c:pt>
                <c:pt idx="5">
                  <c:v>-8.6797817346352668E-3</c:v>
                </c:pt>
                <c:pt idx="6">
                  <c:v>0.10817046830200699</c:v>
                </c:pt>
                <c:pt idx="7">
                  <c:v>-2.5849409571162184E-2</c:v>
                </c:pt>
                <c:pt idx="8">
                  <c:v>0.1780545787545787</c:v>
                </c:pt>
                <c:pt idx="9">
                  <c:v>0.17419879518072301</c:v>
                </c:pt>
                <c:pt idx="10">
                  <c:v>0.12189110251450672</c:v>
                </c:pt>
                <c:pt idx="11">
                  <c:v>-2.3807176581680831E-2</c:v>
                </c:pt>
                <c:pt idx="12">
                  <c:v>-8.9432258064516143E-2</c:v>
                </c:pt>
                <c:pt idx="13">
                  <c:v>7.6288888888888809E-2</c:v>
                </c:pt>
                <c:pt idx="14">
                  <c:v>-8.9780761099365641E-2</c:v>
                </c:pt>
                <c:pt idx="15">
                  <c:v>-0.27413152876038144</c:v>
                </c:pt>
                <c:pt idx="16">
                  <c:v>-0.17240368735393405</c:v>
                </c:pt>
                <c:pt idx="17">
                  <c:v>-9.5948732663797276E-2</c:v>
                </c:pt>
                <c:pt idx="18">
                  <c:v>-6.3380410022778999E-2</c:v>
                </c:pt>
                <c:pt idx="19">
                  <c:v>-0.11710698582288889</c:v>
                </c:pt>
                <c:pt idx="20">
                  <c:v>8.3749895441238287E-3</c:v>
                </c:pt>
                <c:pt idx="21">
                  <c:v>7.2153741496598603E-2</c:v>
                </c:pt>
                <c:pt idx="22">
                  <c:v>-6.0097247706422011E-2</c:v>
                </c:pt>
                <c:pt idx="23">
                  <c:v>7.5640449438202501E-3</c:v>
                </c:pt>
                <c:pt idx="24">
                  <c:v>-0.11776561030464111</c:v>
                </c:pt>
                <c:pt idx="25">
                  <c:v>-4.4818023491292137E-2</c:v>
                </c:pt>
                <c:pt idx="26">
                  <c:v>-0.12481674694331224</c:v>
                </c:pt>
                <c:pt idx="27">
                  <c:v>9.6497906635963859E-2</c:v>
                </c:pt>
                <c:pt idx="28">
                  <c:v>5.1013428374338941E-2</c:v>
                </c:pt>
                <c:pt idx="29">
                  <c:v>-4.9729885057471224E-2</c:v>
                </c:pt>
                <c:pt idx="30">
                  <c:v>-9.0786768205617166E-3</c:v>
                </c:pt>
                <c:pt idx="31">
                  <c:v>-3.9662851455584611E-3</c:v>
                </c:pt>
                <c:pt idx="32">
                  <c:v>1.8330591668877683E-2</c:v>
                </c:pt>
                <c:pt idx="33">
                  <c:v>-1.3907988980716234E-2</c:v>
                </c:pt>
                <c:pt idx="34">
                  <c:v>-9.7956921309593145E-3</c:v>
                </c:pt>
                <c:pt idx="35">
                  <c:v>-7.2781907433380033E-2</c:v>
                </c:pt>
                <c:pt idx="36">
                  <c:v>-4.7257776530039271E-2</c:v>
                </c:pt>
                <c:pt idx="37">
                  <c:v>-1.2200000000000072E-2</c:v>
                </c:pt>
                <c:pt idx="38">
                  <c:v>2.1831244124099022E-2</c:v>
                </c:pt>
                <c:pt idx="39">
                  <c:v>3.5079354626275649E-3</c:v>
                </c:pt>
                <c:pt idx="40">
                  <c:v>-4.1051081530782019E-2</c:v>
                </c:pt>
                <c:pt idx="41">
                  <c:v>-3.534015535292126E-2</c:v>
                </c:pt>
                <c:pt idx="42">
                  <c:v>-2.8724148606811176E-2</c:v>
                </c:pt>
                <c:pt idx="43">
                  <c:v>-4.8630927835051581E-2</c:v>
                </c:pt>
                <c:pt idx="44">
                  <c:v>-0.15887528192624201</c:v>
                </c:pt>
                <c:pt idx="45">
                  <c:v>3.1612290502793378E-2</c:v>
                </c:pt>
                <c:pt idx="46">
                  <c:v>-3.3164361702127616E-2</c:v>
                </c:pt>
                <c:pt idx="47">
                  <c:v>-6.3270396877033189E-2</c:v>
                </c:pt>
                <c:pt idx="48">
                  <c:v>8.1094625998547554E-2</c:v>
                </c:pt>
                <c:pt idx="49">
                  <c:v>2.59771760154738E-2</c:v>
                </c:pt>
                <c:pt idx="50">
                  <c:v>3.2250331125827869E-2</c:v>
                </c:pt>
                <c:pt idx="51">
                  <c:v>-8.851850839515811E-2</c:v>
                </c:pt>
                <c:pt idx="52">
                  <c:v>4.7760287283481091E-2</c:v>
                </c:pt>
                <c:pt idx="53">
                  <c:v>-1.7426489498499641E-2</c:v>
                </c:pt>
                <c:pt idx="54">
                  <c:v>4.1192801467216864E-2</c:v>
                </c:pt>
                <c:pt idx="55">
                  <c:v>6.6299810246679552E-3</c:v>
                </c:pt>
                <c:pt idx="56">
                  <c:v>2.0945339189848665E-3</c:v>
                </c:pt>
                <c:pt idx="57">
                  <c:v>-5.0255576739752242E-2</c:v>
                </c:pt>
              </c:numCache>
            </c:numRef>
          </c:val>
        </c:ser>
        <c:marker val="1"/>
        <c:axId val="53585792"/>
        <c:axId val="53587328"/>
      </c:lineChart>
      <c:dateAx>
        <c:axId val="53585792"/>
        <c:scaling>
          <c:orientation val="minMax"/>
        </c:scaling>
        <c:axPos val="b"/>
        <c:numFmt formatCode="[$-409]mmm\-yy;@" sourceLinked="1"/>
        <c:tickLblPos val="low"/>
        <c:crossAx val="53587328"/>
        <c:crosses val="autoZero"/>
        <c:auto val="1"/>
        <c:lblOffset val="100"/>
      </c:dateAx>
      <c:valAx>
        <c:axId val="53587328"/>
        <c:scaling>
          <c:orientation val="minMax"/>
        </c:scaling>
        <c:axPos val="l"/>
        <c:majorGridlines/>
        <c:numFmt formatCode="0.00%" sourceLinked="1"/>
        <c:tickLblPos val="nextTo"/>
        <c:crossAx val="53585792"/>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4"/>
  <c:clrMapOvr bg1="lt1" tx1="dk1" bg2="lt2" tx2="dk2" accent1="accent1" accent2="accent2" accent3="accent3" accent4="accent4" accent5="accent5" accent6="accent6" hlink="hlink" folHlink="folHlink"/>
  <c:chart>
    <c:plotArea>
      <c:layout/>
      <c:barChart>
        <c:barDir val="col"/>
        <c:grouping val="clustered"/>
        <c:ser>
          <c:idx val="0"/>
          <c:order val="0"/>
          <c:cat>
            <c:strRef>
              <c:f>EFA!$K$6:$K$16</c:f>
              <c:strCache>
                <c:ptCount val="11"/>
                <c:pt idx="0">
                  <c:v>-0.209941057</c:v>
                </c:pt>
                <c:pt idx="1">
                  <c:v>-0.175840943</c:v>
                </c:pt>
                <c:pt idx="2">
                  <c:v>-0.141740829</c:v>
                </c:pt>
                <c:pt idx="3">
                  <c:v>-0.107640716</c:v>
                </c:pt>
                <c:pt idx="4">
                  <c:v>-0.073540602</c:v>
                </c:pt>
                <c:pt idx="5">
                  <c:v>-0.039440489</c:v>
                </c:pt>
                <c:pt idx="6">
                  <c:v>-0.005340375</c:v>
                </c:pt>
                <c:pt idx="7">
                  <c:v>0.028759738</c:v>
                </c:pt>
                <c:pt idx="8">
                  <c:v>0.062859852</c:v>
                </c:pt>
                <c:pt idx="9">
                  <c:v>0.096959965</c:v>
                </c:pt>
                <c:pt idx="10">
                  <c:v>More</c:v>
                </c:pt>
              </c:strCache>
            </c:strRef>
          </c:cat>
          <c:val>
            <c:numRef>
              <c:f>EFA!$L$6:$L$16</c:f>
              <c:numCache>
                <c:formatCode>General</c:formatCode>
                <c:ptCount val="11"/>
                <c:pt idx="0">
                  <c:v>1</c:v>
                </c:pt>
                <c:pt idx="1">
                  <c:v>0</c:v>
                </c:pt>
                <c:pt idx="2">
                  <c:v>0</c:v>
                </c:pt>
                <c:pt idx="3">
                  <c:v>6</c:v>
                </c:pt>
                <c:pt idx="4">
                  <c:v>5</c:v>
                </c:pt>
                <c:pt idx="5">
                  <c:v>20</c:v>
                </c:pt>
                <c:pt idx="6">
                  <c:v>24</c:v>
                </c:pt>
                <c:pt idx="7">
                  <c:v>29</c:v>
                </c:pt>
                <c:pt idx="8">
                  <c:v>9</c:v>
                </c:pt>
                <c:pt idx="9">
                  <c:v>4</c:v>
                </c:pt>
                <c:pt idx="10">
                  <c:v>3</c:v>
                </c:pt>
              </c:numCache>
            </c:numRef>
          </c:val>
        </c:ser>
        <c:gapWidth val="0"/>
        <c:axId val="53435392"/>
        <c:axId val="53465856"/>
      </c:barChart>
      <c:catAx>
        <c:axId val="53435392"/>
        <c:scaling>
          <c:orientation val="minMax"/>
        </c:scaling>
        <c:axPos val="b"/>
        <c:tickLblPos val="nextTo"/>
        <c:crossAx val="53465856"/>
        <c:crosses val="autoZero"/>
        <c:auto val="1"/>
        <c:lblAlgn val="ctr"/>
        <c:lblOffset val="100"/>
      </c:catAx>
      <c:valAx>
        <c:axId val="53465856"/>
        <c:scaling>
          <c:orientation val="minMax"/>
        </c:scaling>
        <c:axPos val="l"/>
        <c:majorGridlines/>
        <c:numFmt formatCode="General" sourceLinked="1"/>
        <c:tickLblPos val="nextTo"/>
        <c:crossAx val="53435392"/>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style val="4"/>
  <c:clrMapOvr bg1="lt1" tx1="dk1" bg2="lt2" tx2="dk2" accent1="accent1" accent2="accent2" accent3="accent3" accent4="accent4" accent5="accent5" accent6="accent6" hlink="hlink" folHlink="folHlink"/>
  <c:chart>
    <c:autoTitleDeleted val="1"/>
    <c:plotArea>
      <c:layout/>
      <c:lineChart>
        <c:grouping val="standard"/>
        <c:ser>
          <c:idx val="0"/>
          <c:order val="0"/>
          <c:tx>
            <c:v>Excess Returns</c:v>
          </c:tx>
          <c:marker>
            <c:symbol val="none"/>
          </c:marker>
          <c:cat>
            <c:numRef>
              <c:f>EFA!$A$5:$A$105</c:f>
              <c:numCache>
                <c:formatCode>[$-409]mmm\-yy;@</c:formatCode>
                <c:ptCount val="101"/>
                <c:pt idx="0">
                  <c:v>40182</c:v>
                </c:pt>
                <c:pt idx="1">
                  <c:v>40148</c:v>
                </c:pt>
                <c:pt idx="2">
                  <c:v>40119</c:v>
                </c:pt>
                <c:pt idx="3">
                  <c:v>40087</c:v>
                </c:pt>
                <c:pt idx="4">
                  <c:v>40057</c:v>
                </c:pt>
                <c:pt idx="5">
                  <c:v>40028</c:v>
                </c:pt>
                <c:pt idx="6">
                  <c:v>39995</c:v>
                </c:pt>
                <c:pt idx="7">
                  <c:v>39965</c:v>
                </c:pt>
                <c:pt idx="8">
                  <c:v>39934</c:v>
                </c:pt>
                <c:pt idx="9">
                  <c:v>39904</c:v>
                </c:pt>
                <c:pt idx="10">
                  <c:v>39874</c:v>
                </c:pt>
                <c:pt idx="11">
                  <c:v>39846</c:v>
                </c:pt>
                <c:pt idx="12">
                  <c:v>39815</c:v>
                </c:pt>
                <c:pt idx="13">
                  <c:v>39783</c:v>
                </c:pt>
                <c:pt idx="14">
                  <c:v>39755</c:v>
                </c:pt>
                <c:pt idx="15">
                  <c:v>39722</c:v>
                </c:pt>
                <c:pt idx="16">
                  <c:v>39693</c:v>
                </c:pt>
                <c:pt idx="17">
                  <c:v>39661</c:v>
                </c:pt>
                <c:pt idx="18">
                  <c:v>39630</c:v>
                </c:pt>
                <c:pt idx="19">
                  <c:v>39601</c:v>
                </c:pt>
                <c:pt idx="20">
                  <c:v>39569</c:v>
                </c:pt>
                <c:pt idx="21">
                  <c:v>39539</c:v>
                </c:pt>
                <c:pt idx="22">
                  <c:v>39510</c:v>
                </c:pt>
                <c:pt idx="23">
                  <c:v>39479</c:v>
                </c:pt>
                <c:pt idx="24">
                  <c:v>39449</c:v>
                </c:pt>
                <c:pt idx="25">
                  <c:v>39419</c:v>
                </c:pt>
                <c:pt idx="26">
                  <c:v>39387</c:v>
                </c:pt>
                <c:pt idx="27">
                  <c:v>39356</c:v>
                </c:pt>
                <c:pt idx="28">
                  <c:v>39329</c:v>
                </c:pt>
                <c:pt idx="29">
                  <c:v>39295</c:v>
                </c:pt>
                <c:pt idx="30">
                  <c:v>39265</c:v>
                </c:pt>
                <c:pt idx="31">
                  <c:v>39234</c:v>
                </c:pt>
                <c:pt idx="32">
                  <c:v>39203</c:v>
                </c:pt>
                <c:pt idx="33">
                  <c:v>39174</c:v>
                </c:pt>
                <c:pt idx="34">
                  <c:v>39142</c:v>
                </c:pt>
                <c:pt idx="35">
                  <c:v>39114</c:v>
                </c:pt>
                <c:pt idx="36">
                  <c:v>39085</c:v>
                </c:pt>
                <c:pt idx="37">
                  <c:v>39052</c:v>
                </c:pt>
                <c:pt idx="38">
                  <c:v>39022</c:v>
                </c:pt>
                <c:pt idx="39">
                  <c:v>38992</c:v>
                </c:pt>
                <c:pt idx="40">
                  <c:v>38961</c:v>
                </c:pt>
                <c:pt idx="41">
                  <c:v>38930</c:v>
                </c:pt>
                <c:pt idx="42">
                  <c:v>38901</c:v>
                </c:pt>
                <c:pt idx="43">
                  <c:v>38869</c:v>
                </c:pt>
                <c:pt idx="44">
                  <c:v>38838</c:v>
                </c:pt>
                <c:pt idx="45">
                  <c:v>38810</c:v>
                </c:pt>
                <c:pt idx="46">
                  <c:v>38777</c:v>
                </c:pt>
                <c:pt idx="47">
                  <c:v>38749</c:v>
                </c:pt>
                <c:pt idx="48">
                  <c:v>38720</c:v>
                </c:pt>
                <c:pt idx="49">
                  <c:v>38687</c:v>
                </c:pt>
                <c:pt idx="50">
                  <c:v>38657</c:v>
                </c:pt>
                <c:pt idx="51">
                  <c:v>38628</c:v>
                </c:pt>
                <c:pt idx="52">
                  <c:v>38596</c:v>
                </c:pt>
                <c:pt idx="53">
                  <c:v>38565</c:v>
                </c:pt>
                <c:pt idx="54">
                  <c:v>38534</c:v>
                </c:pt>
                <c:pt idx="55">
                  <c:v>38504</c:v>
                </c:pt>
                <c:pt idx="56">
                  <c:v>38474</c:v>
                </c:pt>
                <c:pt idx="57">
                  <c:v>38443</c:v>
                </c:pt>
                <c:pt idx="58">
                  <c:v>38412</c:v>
                </c:pt>
                <c:pt idx="59">
                  <c:v>38384</c:v>
                </c:pt>
                <c:pt idx="60">
                  <c:v>38355</c:v>
                </c:pt>
                <c:pt idx="61">
                  <c:v>38322</c:v>
                </c:pt>
                <c:pt idx="62">
                  <c:v>38292</c:v>
                </c:pt>
                <c:pt idx="63">
                  <c:v>38261</c:v>
                </c:pt>
                <c:pt idx="64">
                  <c:v>38231</c:v>
                </c:pt>
                <c:pt idx="65">
                  <c:v>38201</c:v>
                </c:pt>
                <c:pt idx="66">
                  <c:v>38169</c:v>
                </c:pt>
                <c:pt idx="67">
                  <c:v>38139</c:v>
                </c:pt>
                <c:pt idx="68">
                  <c:v>38110</c:v>
                </c:pt>
                <c:pt idx="69">
                  <c:v>38078</c:v>
                </c:pt>
                <c:pt idx="70">
                  <c:v>38047</c:v>
                </c:pt>
                <c:pt idx="71">
                  <c:v>38019</c:v>
                </c:pt>
                <c:pt idx="72">
                  <c:v>37988</c:v>
                </c:pt>
                <c:pt idx="73">
                  <c:v>37956</c:v>
                </c:pt>
                <c:pt idx="74">
                  <c:v>37928</c:v>
                </c:pt>
                <c:pt idx="75">
                  <c:v>37895</c:v>
                </c:pt>
                <c:pt idx="76">
                  <c:v>37866</c:v>
                </c:pt>
                <c:pt idx="77">
                  <c:v>37834</c:v>
                </c:pt>
                <c:pt idx="78">
                  <c:v>37803</c:v>
                </c:pt>
                <c:pt idx="79">
                  <c:v>37774</c:v>
                </c:pt>
                <c:pt idx="80">
                  <c:v>37742</c:v>
                </c:pt>
                <c:pt idx="81">
                  <c:v>37712</c:v>
                </c:pt>
                <c:pt idx="82">
                  <c:v>37683</c:v>
                </c:pt>
                <c:pt idx="83">
                  <c:v>37655</c:v>
                </c:pt>
                <c:pt idx="84">
                  <c:v>37623</c:v>
                </c:pt>
                <c:pt idx="85">
                  <c:v>37592</c:v>
                </c:pt>
                <c:pt idx="86">
                  <c:v>37561</c:v>
                </c:pt>
                <c:pt idx="87">
                  <c:v>37530</c:v>
                </c:pt>
                <c:pt idx="88">
                  <c:v>37502</c:v>
                </c:pt>
                <c:pt idx="89">
                  <c:v>37469</c:v>
                </c:pt>
                <c:pt idx="90">
                  <c:v>37438</c:v>
                </c:pt>
                <c:pt idx="91">
                  <c:v>37410</c:v>
                </c:pt>
                <c:pt idx="92">
                  <c:v>37377</c:v>
                </c:pt>
                <c:pt idx="93">
                  <c:v>37347</c:v>
                </c:pt>
                <c:pt idx="94">
                  <c:v>37316</c:v>
                </c:pt>
                <c:pt idx="95">
                  <c:v>37288</c:v>
                </c:pt>
                <c:pt idx="96">
                  <c:v>37258</c:v>
                </c:pt>
                <c:pt idx="97">
                  <c:v>37228</c:v>
                </c:pt>
                <c:pt idx="98">
                  <c:v>37196</c:v>
                </c:pt>
                <c:pt idx="99">
                  <c:v>37165</c:v>
                </c:pt>
                <c:pt idx="100">
                  <c:v>37138</c:v>
                </c:pt>
              </c:numCache>
            </c:numRef>
          </c:cat>
          <c:val>
            <c:numRef>
              <c:f>EFA!$I$5:$I$105</c:f>
              <c:numCache>
                <c:formatCode>0.00%</c:formatCode>
                <c:ptCount val="101"/>
                <c:pt idx="0">
                  <c:v>-5.0951230101302536E-2</c:v>
                </c:pt>
                <c:pt idx="1">
                  <c:v>6.3051193295682369E-3</c:v>
                </c:pt>
                <c:pt idx="2">
                  <c:v>3.8789700870882252E-2</c:v>
                </c:pt>
                <c:pt idx="3">
                  <c:v>-2.5581417235652291E-2</c:v>
                </c:pt>
                <c:pt idx="4">
                  <c:v>3.7022605363984579E-2</c:v>
                </c:pt>
                <c:pt idx="5">
                  <c:v>4.3335868694956002E-2</c:v>
                </c:pt>
                <c:pt idx="6">
                  <c:v>9.9340528634361283E-2</c:v>
                </c:pt>
                <c:pt idx="7">
                  <c:v>-1.520095569070375E-2</c:v>
                </c:pt>
                <c:pt idx="8">
                  <c:v>0.1310600786627335</c:v>
                </c:pt>
                <c:pt idx="9">
                  <c:v>0.11463157894736851</c:v>
                </c:pt>
                <c:pt idx="10">
                  <c:v>8.220104011887068E-2</c:v>
                </c:pt>
                <c:pt idx="11">
                  <c:v>-0.10406151797603193</c:v>
                </c:pt>
                <c:pt idx="12">
                  <c:v>-0.13777652193889281</c:v>
                </c:pt>
                <c:pt idx="13">
                  <c:v>8.8694397198599409E-2</c:v>
                </c:pt>
                <c:pt idx="14">
                  <c:v>-6.7019456801685889E-2</c:v>
                </c:pt>
                <c:pt idx="15">
                  <c:v>-0.20994105653382764</c:v>
                </c:pt>
                <c:pt idx="16">
                  <c:v>-0.13086695123953365</c:v>
                </c:pt>
                <c:pt idx="17">
                  <c:v>-5.9246156264738295E-2</c:v>
                </c:pt>
                <c:pt idx="18">
                  <c:v>-4.928267477203644E-2</c:v>
                </c:pt>
                <c:pt idx="19">
                  <c:v>-0.12386190476190481</c:v>
                </c:pt>
                <c:pt idx="20">
                  <c:v>2.4392070484581425E-3</c:v>
                </c:pt>
                <c:pt idx="21">
                  <c:v>4.2234605893453334E-2</c:v>
                </c:pt>
                <c:pt idx="22">
                  <c:v>-1.9318962250400796E-2</c:v>
                </c:pt>
                <c:pt idx="23">
                  <c:v>-3.1299552734093246E-2</c:v>
                </c:pt>
                <c:pt idx="24">
                  <c:v>-0.10616952938048387</c:v>
                </c:pt>
                <c:pt idx="25">
                  <c:v>-6.5094918096220838E-2</c:v>
                </c:pt>
                <c:pt idx="26">
                  <c:v>-7.5776031824962661E-2</c:v>
                </c:pt>
                <c:pt idx="27">
                  <c:v>9.0090720580611877E-3</c:v>
                </c:pt>
                <c:pt idx="28">
                  <c:v>5.6913061280196575E-3</c:v>
                </c:pt>
                <c:pt idx="29">
                  <c:v>-5.5738980062389913E-2</c:v>
                </c:pt>
                <c:pt idx="30">
                  <c:v>-6.7226053538298303E-2</c:v>
                </c:pt>
                <c:pt idx="31">
                  <c:v>-5.2802073702285041E-2</c:v>
                </c:pt>
                <c:pt idx="32">
                  <c:v>-2.4338561384532179E-2</c:v>
                </c:pt>
                <c:pt idx="33">
                  <c:v>-1.4747341843175936E-2</c:v>
                </c:pt>
                <c:pt idx="34">
                  <c:v>-2.3287297921477993E-2</c:v>
                </c:pt>
                <c:pt idx="35">
                  <c:v>-5.0653402537485563E-2</c:v>
                </c:pt>
                <c:pt idx="36">
                  <c:v>-3.4213141353603232E-2</c:v>
                </c:pt>
                <c:pt idx="37">
                  <c:v>-2.0219309096394772E-2</c:v>
                </c:pt>
                <c:pt idx="38">
                  <c:v>-2.071163116156113E-2</c:v>
                </c:pt>
                <c:pt idx="39">
                  <c:v>-9.7746088078722315E-3</c:v>
                </c:pt>
                <c:pt idx="40">
                  <c:v>-4.9436459175424399E-2</c:v>
                </c:pt>
                <c:pt idx="41">
                  <c:v>-2.4665262808821101E-2</c:v>
                </c:pt>
                <c:pt idx="42">
                  <c:v>-3.9277268928631058E-2</c:v>
                </c:pt>
                <c:pt idx="43">
                  <c:v>-4.8268114247536312E-2</c:v>
                </c:pt>
                <c:pt idx="44">
                  <c:v>-8.4032931726907678E-2</c:v>
                </c:pt>
                <c:pt idx="45">
                  <c:v>1.3797979797980017E-3</c:v>
                </c:pt>
                <c:pt idx="46">
                  <c:v>-4.701943617580133E-3</c:v>
                </c:pt>
                <c:pt idx="47">
                  <c:v>-4.8927955493741369E-2</c:v>
                </c:pt>
                <c:pt idx="48">
                  <c:v>2.2641816844428106E-2</c:v>
                </c:pt>
                <c:pt idx="49">
                  <c:v>1.2437524177949702E-2</c:v>
                </c:pt>
                <c:pt idx="50">
                  <c:v>-1.4545438353453358E-2</c:v>
                </c:pt>
                <c:pt idx="51">
                  <c:v>-6.3706859551638184E-2</c:v>
                </c:pt>
                <c:pt idx="52">
                  <c:v>2.7560898072719955E-3</c:v>
                </c:pt>
                <c:pt idx="53">
                  <c:v>6.3742521147101203E-3</c:v>
                </c:pt>
                <c:pt idx="54">
                  <c:v>1.4617509562260197E-3</c:v>
                </c:pt>
                <c:pt idx="55">
                  <c:v>-1.3775862068965434E-2</c:v>
                </c:pt>
                <c:pt idx="56">
                  <c:v>-3.5247008547008518E-2</c:v>
                </c:pt>
                <c:pt idx="57">
                  <c:v>-4.3086672272440681E-2</c:v>
                </c:pt>
                <c:pt idx="58">
                  <c:v>-5.1302661207778932E-2</c:v>
                </c:pt>
                <c:pt idx="59">
                  <c:v>1.7216018695559832E-2</c:v>
                </c:pt>
                <c:pt idx="60">
                  <c:v>-3.7966235931638115E-2</c:v>
                </c:pt>
                <c:pt idx="61">
                  <c:v>2.785591961555255E-2</c:v>
                </c:pt>
                <c:pt idx="62">
                  <c:v>4.3404355885078891E-2</c:v>
                </c:pt>
                <c:pt idx="63">
                  <c:v>1.9111990407673706E-2</c:v>
                </c:pt>
                <c:pt idx="64">
                  <c:v>6.3078335373317369E-3</c:v>
                </c:pt>
                <c:pt idx="65">
                  <c:v>-1.0099826603912811E-3</c:v>
                </c:pt>
                <c:pt idx="66">
                  <c:v>-5.3884372776855684E-2</c:v>
                </c:pt>
                <c:pt idx="67">
                  <c:v>2.4378431372549136E-2</c:v>
                </c:pt>
                <c:pt idx="68">
                  <c:v>2.6030738720871013E-3</c:v>
                </c:pt>
                <c:pt idx="69">
                  <c:v>-4.3503831417624393E-2</c:v>
                </c:pt>
                <c:pt idx="70">
                  <c:v>-8.7810927390366365E-3</c:v>
                </c:pt>
                <c:pt idx="71">
                  <c:v>1.4844863937239466E-2</c:v>
                </c:pt>
                <c:pt idx="72">
                  <c:v>3.2551809618243839E-3</c:v>
                </c:pt>
                <c:pt idx="73">
                  <c:v>7.793153638814021E-2</c:v>
                </c:pt>
                <c:pt idx="74">
                  <c:v>1.592841348811503E-2</c:v>
                </c:pt>
                <c:pt idx="75">
                  <c:v>5.6357403591404204E-2</c:v>
                </c:pt>
                <c:pt idx="76">
                  <c:v>2.0318192844148032E-2</c:v>
                </c:pt>
                <c:pt idx="77">
                  <c:v>2.3184434700908148E-2</c:v>
                </c:pt>
                <c:pt idx="78">
                  <c:v>7.1623211446740984E-3</c:v>
                </c:pt>
                <c:pt idx="79">
                  <c:v>7.9489465153970117E-3</c:v>
                </c:pt>
                <c:pt idx="80">
                  <c:v>5.3227260179434126E-2</c:v>
                </c:pt>
                <c:pt idx="81">
                  <c:v>8.9882326111744654E-2</c:v>
                </c:pt>
                <c:pt idx="82">
                  <c:v>-3.5122651318232487E-2</c:v>
                </c:pt>
                <c:pt idx="83">
                  <c:v>-3.2583242457288324E-2</c:v>
                </c:pt>
                <c:pt idx="84">
                  <c:v>-5.4630434782608636E-2</c:v>
                </c:pt>
                <c:pt idx="85">
                  <c:v>-4.601344537815126E-2</c:v>
                </c:pt>
                <c:pt idx="86">
                  <c:v>4.0563068181818179E-2</c:v>
                </c:pt>
                <c:pt idx="87">
                  <c:v>2.2348082595870171E-2</c:v>
                </c:pt>
                <c:pt idx="88">
                  <c:v>-0.12056734963648381</c:v>
                </c:pt>
                <c:pt idx="89">
                  <c:v>-2.711675392670148E-2</c:v>
                </c:pt>
                <c:pt idx="90">
                  <c:v>-0.11192267613972773</c:v>
                </c:pt>
                <c:pt idx="91">
                  <c:v>-5.0222988834812438E-2</c:v>
                </c:pt>
                <c:pt idx="92">
                  <c:v>-1.183080023028216E-2</c:v>
                </c:pt>
                <c:pt idx="93">
                  <c:v>-2.6042080654587046E-3</c:v>
                </c:pt>
                <c:pt idx="94">
                  <c:v>3.8246960814563483E-2</c:v>
                </c:pt>
                <c:pt idx="95">
                  <c:v>-5.2361223852639589E-3</c:v>
                </c:pt>
                <c:pt idx="96">
                  <c:v>-7.4464018829067391E-2</c:v>
                </c:pt>
                <c:pt idx="97">
                  <c:v>-1.4081089079609269E-2</c:v>
                </c:pt>
                <c:pt idx="98">
                  <c:v>1.1249434077699648E-2</c:v>
                </c:pt>
                <c:pt idx="99">
                  <c:v>-5.7370912488321907E-3</c:v>
                </c:pt>
                <c:pt idx="100">
                  <c:v>-0.13120225225225235</c:v>
                </c:pt>
              </c:numCache>
            </c:numRef>
          </c:val>
        </c:ser>
        <c:marker val="1"/>
        <c:axId val="53472256"/>
        <c:axId val="125313792"/>
      </c:lineChart>
      <c:dateAx>
        <c:axId val="53472256"/>
        <c:scaling>
          <c:orientation val="minMax"/>
        </c:scaling>
        <c:axPos val="b"/>
        <c:numFmt formatCode="[$-409]mmm\-yy;@" sourceLinked="1"/>
        <c:tickLblPos val="low"/>
        <c:crossAx val="125313792"/>
        <c:crosses val="autoZero"/>
        <c:auto val="1"/>
        <c:lblOffset val="100"/>
      </c:dateAx>
      <c:valAx>
        <c:axId val="125313792"/>
        <c:scaling>
          <c:orientation val="minMax"/>
        </c:scaling>
        <c:axPos val="l"/>
        <c:majorGridlines/>
        <c:numFmt formatCode="0.00%" sourceLinked="1"/>
        <c:tickLblPos val="nextTo"/>
        <c:crossAx val="53472256"/>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style val="4"/>
  <c:clrMapOvr bg1="lt1" tx1="dk1" bg2="lt2" tx2="dk2" accent1="accent1" accent2="accent2" accent3="accent3" accent4="accent4" accent5="accent5" accent6="accent6" hlink="hlink" folHlink="folHlink"/>
  <c:chart>
    <c:plotArea>
      <c:layout/>
      <c:barChart>
        <c:barDir val="col"/>
        <c:grouping val="clustered"/>
        <c:ser>
          <c:idx val="0"/>
          <c:order val="0"/>
          <c:cat>
            <c:strRef>
              <c:f>LQD!$K$6:$K$15</c:f>
              <c:strCache>
                <c:ptCount val="10"/>
                <c:pt idx="0">
                  <c:v>-13%</c:v>
                </c:pt>
                <c:pt idx="1">
                  <c:v>-10%</c:v>
                </c:pt>
                <c:pt idx="2">
                  <c:v>-7%</c:v>
                </c:pt>
                <c:pt idx="3">
                  <c:v>-4%</c:v>
                </c:pt>
                <c:pt idx="4">
                  <c:v>-1%</c:v>
                </c:pt>
                <c:pt idx="5">
                  <c:v>2%</c:v>
                </c:pt>
                <c:pt idx="6">
                  <c:v>5%</c:v>
                </c:pt>
                <c:pt idx="7">
                  <c:v>8%</c:v>
                </c:pt>
                <c:pt idx="8">
                  <c:v>11%</c:v>
                </c:pt>
                <c:pt idx="9">
                  <c:v>More</c:v>
                </c:pt>
              </c:strCache>
            </c:strRef>
          </c:cat>
          <c:val>
            <c:numRef>
              <c:f>LQD!$L$6:$L$15</c:f>
              <c:numCache>
                <c:formatCode>General</c:formatCode>
                <c:ptCount val="10"/>
                <c:pt idx="0">
                  <c:v>1</c:v>
                </c:pt>
                <c:pt idx="1">
                  <c:v>0</c:v>
                </c:pt>
                <c:pt idx="2">
                  <c:v>0</c:v>
                </c:pt>
                <c:pt idx="3">
                  <c:v>20</c:v>
                </c:pt>
                <c:pt idx="4">
                  <c:v>36</c:v>
                </c:pt>
                <c:pt idx="5">
                  <c:v>23</c:v>
                </c:pt>
                <c:pt idx="6">
                  <c:v>9</c:v>
                </c:pt>
                <c:pt idx="7">
                  <c:v>0</c:v>
                </c:pt>
                <c:pt idx="8">
                  <c:v>0</c:v>
                </c:pt>
                <c:pt idx="9">
                  <c:v>1</c:v>
                </c:pt>
              </c:numCache>
            </c:numRef>
          </c:val>
        </c:ser>
        <c:gapWidth val="0"/>
        <c:axId val="83845120"/>
        <c:axId val="83846656"/>
      </c:barChart>
      <c:catAx>
        <c:axId val="83845120"/>
        <c:scaling>
          <c:orientation val="minMax"/>
        </c:scaling>
        <c:axPos val="b"/>
        <c:tickLblPos val="nextTo"/>
        <c:crossAx val="83846656"/>
        <c:crosses val="autoZero"/>
        <c:auto val="1"/>
        <c:lblAlgn val="ctr"/>
        <c:lblOffset val="100"/>
      </c:catAx>
      <c:valAx>
        <c:axId val="83846656"/>
        <c:scaling>
          <c:orientation val="minMax"/>
        </c:scaling>
        <c:axPos val="l"/>
        <c:majorGridlines/>
        <c:numFmt formatCode="General" sourceLinked="1"/>
        <c:tickLblPos val="nextTo"/>
        <c:crossAx val="83845120"/>
        <c:crosses val="autoZero"/>
        <c:crossBetween val="between"/>
      </c:valAx>
    </c:plotArea>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13</xdr:col>
      <xdr:colOff>28575</xdr:colOff>
      <xdr:row>4</xdr:row>
      <xdr:rowOff>180975</xdr:rowOff>
    </xdr:from>
    <xdr:to>
      <xdr:col>20</xdr:col>
      <xdr:colOff>600075</xdr:colOff>
      <xdr:row>19</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28575</xdr:colOff>
      <xdr:row>22</xdr:row>
      <xdr:rowOff>173037</xdr:rowOff>
    </xdr:from>
    <xdr:to>
      <xdr:col>21</xdr:col>
      <xdr:colOff>10584</xdr:colOff>
      <xdr:row>37</xdr:row>
      <xdr:rowOff>48153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28574</xdr:colOff>
      <xdr:row>4</xdr:row>
      <xdr:rowOff>171450</xdr:rowOff>
    </xdr:from>
    <xdr:to>
      <xdr:col>21</xdr:col>
      <xdr:colOff>2380</xdr:colOff>
      <xdr:row>19</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16668</xdr:colOff>
      <xdr:row>23</xdr:row>
      <xdr:rowOff>47626</xdr:rowOff>
    </xdr:from>
    <xdr:to>
      <xdr:col>21</xdr:col>
      <xdr:colOff>11906</xdr:colOff>
      <xdr:row>37</xdr:row>
      <xdr:rowOff>107157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4</xdr:row>
      <xdr:rowOff>171450</xdr:rowOff>
    </xdr:from>
    <xdr:to>
      <xdr:col>20</xdr:col>
      <xdr:colOff>600075</xdr:colOff>
      <xdr:row>20</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69056</xdr:colOff>
      <xdr:row>23</xdr:row>
      <xdr:rowOff>130968</xdr:rowOff>
    </xdr:from>
    <xdr:to>
      <xdr:col>20</xdr:col>
      <xdr:colOff>583406</xdr:colOff>
      <xdr:row>38</xdr:row>
      <xdr:rowOff>11906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4</xdr:row>
      <xdr:rowOff>171449</xdr:rowOff>
    </xdr:from>
    <xdr:to>
      <xdr:col>21</xdr:col>
      <xdr:colOff>9525</xdr:colOff>
      <xdr:row>20</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9524</xdr:colOff>
      <xdr:row>24</xdr:row>
      <xdr:rowOff>59532</xdr:rowOff>
    </xdr:from>
    <xdr:to>
      <xdr:col>21</xdr:col>
      <xdr:colOff>23811</xdr:colOff>
      <xdr:row>38</xdr:row>
      <xdr:rowOff>119063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19049</xdr:colOff>
      <xdr:row>5</xdr:row>
      <xdr:rowOff>0</xdr:rowOff>
    </xdr:from>
    <xdr:to>
      <xdr:col>21</xdr:col>
      <xdr:colOff>9524</xdr:colOff>
      <xdr:row>20</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19048</xdr:colOff>
      <xdr:row>24</xdr:row>
      <xdr:rowOff>119063</xdr:rowOff>
    </xdr:from>
    <xdr:to>
      <xdr:col>21</xdr:col>
      <xdr:colOff>23811</xdr:colOff>
      <xdr:row>38</xdr:row>
      <xdr:rowOff>178594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47624</xdr:colOff>
      <xdr:row>4</xdr:row>
      <xdr:rowOff>180974</xdr:rowOff>
    </xdr:from>
    <xdr:to>
      <xdr:col>21</xdr:col>
      <xdr:colOff>2380</xdr:colOff>
      <xdr:row>20</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47623</xdr:colOff>
      <xdr:row>24</xdr:row>
      <xdr:rowOff>95250</xdr:rowOff>
    </xdr:from>
    <xdr:to>
      <xdr:col>20</xdr:col>
      <xdr:colOff>595311</xdr:colOff>
      <xdr:row>38</xdr:row>
      <xdr:rowOff>166688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H24"/>
  <sheetViews>
    <sheetView workbookViewId="0"/>
  </sheetViews>
  <sheetFormatPr defaultRowHeight="15"/>
  <cols>
    <col min="1" max="1" width="8.85546875" customWidth="1"/>
    <col min="2" max="2" width="16.140625" bestFit="1" customWidth="1"/>
  </cols>
  <sheetData>
    <row r="1" spans="1:8">
      <c r="A1" t="s">
        <v>22</v>
      </c>
    </row>
    <row r="2" spans="1:8">
      <c r="A2" t="s">
        <v>23</v>
      </c>
    </row>
    <row r="4" spans="1:8">
      <c r="A4" t="s">
        <v>27</v>
      </c>
    </row>
    <row r="5" spans="1:8">
      <c r="B5" t="s">
        <v>28</v>
      </c>
    </row>
    <row r="7" spans="1:8">
      <c r="A7" t="s">
        <v>49</v>
      </c>
    </row>
    <row r="8" spans="1:8">
      <c r="B8" s="1">
        <v>40221</v>
      </c>
    </row>
    <row r="10" spans="1:8">
      <c r="A10" t="s">
        <v>26</v>
      </c>
    </row>
    <row r="11" spans="1:8" ht="15" customHeight="1">
      <c r="B11" s="21" t="s">
        <v>48</v>
      </c>
      <c r="C11" s="21"/>
      <c r="D11" s="21"/>
      <c r="E11" s="21"/>
      <c r="F11" s="21"/>
      <c r="G11" s="21"/>
      <c r="H11" s="21"/>
    </row>
    <row r="12" spans="1:8">
      <c r="B12" s="21"/>
      <c r="C12" s="21"/>
      <c r="D12" s="21"/>
      <c r="E12" s="21"/>
      <c r="F12" s="21"/>
      <c r="G12" s="21"/>
      <c r="H12" s="21"/>
    </row>
    <row r="14" spans="1:8">
      <c r="A14" t="s">
        <v>24</v>
      </c>
    </row>
    <row r="15" spans="1:8" ht="15" customHeight="1">
      <c r="A15" s="2"/>
      <c r="B15" s="21" t="s">
        <v>25</v>
      </c>
      <c r="C15" s="21"/>
      <c r="D15" s="21"/>
      <c r="E15" s="21"/>
      <c r="F15" s="21"/>
      <c r="G15" s="21"/>
      <c r="H15" s="21"/>
    </row>
    <row r="16" spans="1:8">
      <c r="A16" s="2"/>
      <c r="B16" s="21"/>
      <c r="C16" s="21"/>
      <c r="D16" s="21"/>
      <c r="E16" s="21"/>
      <c r="F16" s="21"/>
      <c r="G16" s="21"/>
      <c r="H16" s="21"/>
    </row>
    <row r="18" spans="1:8">
      <c r="A18" t="s">
        <v>47</v>
      </c>
    </row>
    <row r="19" spans="1:8" ht="15" customHeight="1">
      <c r="B19" s="21" t="s">
        <v>46</v>
      </c>
      <c r="C19" s="21"/>
      <c r="D19" s="21"/>
      <c r="E19" s="21"/>
      <c r="F19" s="21"/>
      <c r="G19" s="21"/>
      <c r="H19" s="21"/>
    </row>
    <row r="20" spans="1:8">
      <c r="B20" s="21"/>
      <c r="C20" s="21"/>
      <c r="D20" s="21"/>
      <c r="E20" s="21"/>
      <c r="F20" s="21"/>
      <c r="G20" s="21"/>
      <c r="H20" s="21"/>
    </row>
    <row r="21" spans="1:8">
      <c r="B21" s="21"/>
      <c r="C21" s="21"/>
      <c r="D21" s="21"/>
      <c r="E21" s="21"/>
      <c r="F21" s="21"/>
      <c r="G21" s="21"/>
      <c r="H21" s="21"/>
    </row>
    <row r="22" spans="1:8">
      <c r="B22" s="21"/>
      <c r="C22" s="21"/>
      <c r="D22" s="21"/>
      <c r="E22" s="21"/>
      <c r="F22" s="21"/>
      <c r="G22" s="21"/>
      <c r="H22" s="21"/>
    </row>
    <row r="23" spans="1:8">
      <c r="B23" s="21"/>
      <c r="C23" s="21"/>
      <c r="D23" s="21"/>
      <c r="E23" s="21"/>
      <c r="F23" s="21"/>
      <c r="G23" s="21"/>
      <c r="H23" s="21"/>
    </row>
    <row r="24" spans="1:8">
      <c r="B24" s="21"/>
      <c r="C24" s="21"/>
      <c r="D24" s="21"/>
      <c r="E24" s="21"/>
      <c r="F24" s="21"/>
      <c r="G24" s="21"/>
      <c r="H24" s="21"/>
    </row>
  </sheetData>
  <mergeCells count="3">
    <mergeCell ref="B11:H12"/>
    <mergeCell ref="B15:H16"/>
    <mergeCell ref="B19:H24"/>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H48"/>
  <sheetViews>
    <sheetView tabSelected="1" workbookViewId="0"/>
  </sheetViews>
  <sheetFormatPr defaultRowHeight="15"/>
  <cols>
    <col min="1" max="1" width="2.7109375" customWidth="1"/>
    <col min="2" max="2" width="22.42578125" bestFit="1" customWidth="1"/>
    <col min="3" max="3" width="10.28515625" bestFit="1" customWidth="1"/>
    <col min="5" max="5" width="10" bestFit="1" customWidth="1"/>
  </cols>
  <sheetData>
    <row r="2" spans="2:8">
      <c r="B2" t="s">
        <v>50</v>
      </c>
    </row>
    <row r="4" spans="2:8">
      <c r="B4" s="21" t="s">
        <v>55</v>
      </c>
      <c r="C4" s="21"/>
      <c r="D4" s="21"/>
      <c r="E4" s="21"/>
      <c r="F4" s="21"/>
      <c r="G4" s="21"/>
      <c r="H4" s="21"/>
    </row>
    <row r="5" spans="2:8">
      <c r="B5" s="21"/>
      <c r="C5" s="21"/>
      <c r="D5" s="21"/>
      <c r="E5" s="21"/>
      <c r="F5" s="21"/>
      <c r="G5" s="21"/>
      <c r="H5" s="21"/>
    </row>
    <row r="6" spans="2:8">
      <c r="B6" s="21"/>
      <c r="C6" s="21"/>
      <c r="D6" s="21"/>
      <c r="E6" s="21"/>
      <c r="F6" s="21"/>
      <c r="G6" s="21"/>
      <c r="H6" s="21"/>
    </row>
    <row r="8" spans="2:8">
      <c r="B8" s="22" t="s">
        <v>29</v>
      </c>
      <c r="C8" s="23"/>
    </row>
    <row r="9" spans="2:8">
      <c r="B9" s="6" t="s">
        <v>30</v>
      </c>
      <c r="C9" s="26">
        <f ca="1">MIN(INDIRECT(CONCATENATE(B8,"date")))</f>
        <v>37104</v>
      </c>
      <c r="E9" s="1"/>
    </row>
    <row r="10" spans="2:8">
      <c r="B10" s="7" t="s">
        <v>31</v>
      </c>
      <c r="C10" s="27">
        <f ca="1">MAX(INDIRECT(CONCATENATE(B8,"date")))</f>
        <v>40182</v>
      </c>
    </row>
    <row r="11" spans="2:8">
      <c r="B11" s="7" t="s">
        <v>32</v>
      </c>
      <c r="C11" s="3">
        <f ca="1">COUNT(INDIRECT(CONCATENATE(B8,"adjclose")))</f>
        <v>102</v>
      </c>
    </row>
    <row r="12" spans="2:8">
      <c r="B12" s="7" t="s">
        <v>33</v>
      </c>
      <c r="C12" s="4">
        <f ca="1">AVERAGE(INDIRECT(CONCATENATE(B8,"excessreturn")))</f>
        <v>-1.9947011978531572E-2</v>
      </c>
    </row>
    <row r="13" spans="2:8">
      <c r="B13" s="8" t="s">
        <v>34</v>
      </c>
      <c r="C13" s="5">
        <f ca="1">STDEV(INDIRECT(CONCATENATE(B8,"excessreturn")))</f>
        <v>4.7637541047908058E-2</v>
      </c>
    </row>
    <row r="15" spans="2:8">
      <c r="B15" s="22" t="s">
        <v>35</v>
      </c>
      <c r="C15" s="23"/>
    </row>
    <row r="16" spans="2:8">
      <c r="B16" s="6" t="s">
        <v>30</v>
      </c>
      <c r="C16" s="26">
        <f ca="1">MIN(INDIRECT(CONCATENATE(B15,"date")))</f>
        <v>37104</v>
      </c>
    </row>
    <row r="17" spans="2:3">
      <c r="B17" s="7" t="s">
        <v>31</v>
      </c>
      <c r="C17" s="27">
        <f ca="1">MAX(INDIRECT(CONCATENATE(B15,"date")))</f>
        <v>40182</v>
      </c>
    </row>
    <row r="18" spans="2:3">
      <c r="B18" s="7" t="s">
        <v>32</v>
      </c>
      <c r="C18" s="3">
        <f ca="1">COUNT(INDIRECT(CONCATENATE(B15,"adjclose")))</f>
        <v>102</v>
      </c>
    </row>
    <row r="19" spans="2:3">
      <c r="B19" s="7" t="s">
        <v>33</v>
      </c>
      <c r="C19" s="4">
        <f ca="1">AVERAGE(INDIRECT(CONCATENATE(B15,"excessreturn")))</f>
        <v>-1.6598545545315299E-2</v>
      </c>
    </row>
    <row r="20" spans="2:3">
      <c r="B20" s="8" t="s">
        <v>34</v>
      </c>
      <c r="C20" s="5">
        <f ca="1">STDEV(INDIRECT(CONCATENATE(B15,"excessreturn")))</f>
        <v>6.2843785682841782E-2</v>
      </c>
    </row>
    <row r="22" spans="2:3">
      <c r="B22" s="22" t="s">
        <v>37</v>
      </c>
      <c r="C22" s="23"/>
    </row>
    <row r="23" spans="2:3">
      <c r="B23" s="6" t="s">
        <v>30</v>
      </c>
      <c r="C23" s="26">
        <f ca="1">MIN(INDIRECT(CONCATENATE(B22,"date")))</f>
        <v>38421</v>
      </c>
    </row>
    <row r="24" spans="2:3">
      <c r="B24" s="7" t="s">
        <v>31</v>
      </c>
      <c r="C24" s="27">
        <f ca="1">MAX(INDIRECT(CONCATENATE(B22,"date")))</f>
        <v>40182</v>
      </c>
    </row>
    <row r="25" spans="2:3">
      <c r="B25" s="7" t="s">
        <v>32</v>
      </c>
      <c r="C25" s="3">
        <f ca="1">COUNT(INDIRECT(CONCATENATE(B22,"adjclose")))</f>
        <v>59</v>
      </c>
    </row>
    <row r="26" spans="2:3">
      <c r="B26" s="7" t="s">
        <v>33</v>
      </c>
      <c r="C26" s="4">
        <f ca="1">AVERAGE(INDIRECT(CONCATENATE(B22,"excessreturn")))</f>
        <v>-1.3401179632416127E-2</v>
      </c>
    </row>
    <row r="27" spans="2:3">
      <c r="B27" s="8" t="s">
        <v>34</v>
      </c>
      <c r="C27" s="5">
        <f ca="1">STDEV(INDIRECT(CONCATENATE(B22,"excessreturn")))</f>
        <v>8.1452796211956127E-2</v>
      </c>
    </row>
    <row r="29" spans="2:3">
      <c r="B29" s="22" t="s">
        <v>38</v>
      </c>
      <c r="C29" s="23"/>
    </row>
    <row r="30" spans="2:3">
      <c r="B30" s="6" t="s">
        <v>30</v>
      </c>
      <c r="C30" s="26">
        <f ca="1">MIN(INDIRECT(CONCATENATE(B29,"date")))</f>
        <v>37130</v>
      </c>
    </row>
    <row r="31" spans="2:3">
      <c r="B31" s="7" t="s">
        <v>31</v>
      </c>
      <c r="C31" s="27">
        <f ca="1">MAX(INDIRECT(CONCATENATE(B29,"date")))</f>
        <v>40182</v>
      </c>
    </row>
    <row r="32" spans="2:3">
      <c r="B32" s="7" t="s">
        <v>32</v>
      </c>
      <c r="C32" s="3">
        <f ca="1">COUNT(INDIRECT(CONCATENATE(B29,"adjclose")))</f>
        <v>102</v>
      </c>
    </row>
    <row r="33" spans="2:3">
      <c r="B33" s="7" t="s">
        <v>33</v>
      </c>
      <c r="C33" s="4">
        <f ca="1">AVERAGE(INDIRECT(CONCATENATE(B29,"excessreturn")))</f>
        <v>-1.6470137894586914E-2</v>
      </c>
    </row>
    <row r="34" spans="2:3">
      <c r="B34" s="8" t="s">
        <v>34</v>
      </c>
      <c r="C34" s="5">
        <f ca="1">STDEV(INDIRECT(CONCATENATE(B29,"excessreturn")))</f>
        <v>5.6332280216805225E-2</v>
      </c>
    </row>
    <row r="36" spans="2:3">
      <c r="B36" s="22" t="s">
        <v>39</v>
      </c>
      <c r="C36" s="23"/>
    </row>
    <row r="37" spans="2:3">
      <c r="B37" s="6" t="s">
        <v>30</v>
      </c>
      <c r="C37" s="26">
        <f ca="1">MIN(INDIRECT(CONCATENATE(B36,"date")))</f>
        <v>37468</v>
      </c>
    </row>
    <row r="38" spans="2:3">
      <c r="B38" s="7" t="s">
        <v>31</v>
      </c>
      <c r="C38" s="27">
        <f ca="1">MAX(INDIRECT(CONCATENATE(B36,"date")))</f>
        <v>40182</v>
      </c>
    </row>
    <row r="39" spans="2:3">
      <c r="B39" s="7" t="s">
        <v>32</v>
      </c>
      <c r="C39" s="28">
        <f ca="1">COUNT(INDIRECT(CONCATENATE(B36,"adjclose")))</f>
        <v>91</v>
      </c>
    </row>
    <row r="40" spans="2:3">
      <c r="B40" s="7" t="s">
        <v>33</v>
      </c>
      <c r="C40" s="4">
        <f ca="1">AVERAGE(INDIRECT(CONCATENATE(B36,"excessreturn")))</f>
        <v>-1.7333521051016872E-2</v>
      </c>
    </row>
    <row r="41" spans="2:3">
      <c r="B41" s="8" t="s">
        <v>34</v>
      </c>
      <c r="C41" s="5">
        <f ca="1">STDEV(INDIRECT(CONCATENATE(B36,"excessreturn")))</f>
        <v>3.3006509376507662E-2</v>
      </c>
    </row>
    <row r="43" spans="2:3">
      <c r="B43" s="22" t="s">
        <v>40</v>
      </c>
      <c r="C43" s="23"/>
    </row>
    <row r="44" spans="2:3">
      <c r="B44" s="6" t="s">
        <v>30</v>
      </c>
      <c r="C44" s="26">
        <f ca="1">MIN(INDIRECT(CONCATENATE(B43,"date")))</f>
        <v>39183</v>
      </c>
    </row>
    <row r="45" spans="2:3">
      <c r="B45" s="7" t="s">
        <v>31</v>
      </c>
      <c r="C45" s="27">
        <f ca="1">MAX(INDIRECT(CONCATENATE(B43,"date")))</f>
        <v>40182</v>
      </c>
    </row>
    <row r="46" spans="2:3">
      <c r="B46" s="7" t="s">
        <v>32</v>
      </c>
      <c r="C46" s="3">
        <f ca="1">COUNT(INDIRECT(CONCATENATE(B43,"adjclose")))</f>
        <v>34</v>
      </c>
    </row>
    <row r="47" spans="2:3">
      <c r="B47" s="7" t="s">
        <v>33</v>
      </c>
      <c r="C47" s="4">
        <f ca="1">AVERAGE(INDIRECT(CONCATENATE(B43,"excessreturn")))</f>
        <v>-1.2961825990442563E-2</v>
      </c>
    </row>
    <row r="48" spans="2:3">
      <c r="B48" s="8" t="s">
        <v>34</v>
      </c>
      <c r="C48" s="5">
        <f ca="1">STDEV(INDIRECT(CONCATENATE(B43,"excessreturn")))</f>
        <v>6.2864840515875819E-2</v>
      </c>
    </row>
  </sheetData>
  <mergeCells count="7">
    <mergeCell ref="B36:C36"/>
    <mergeCell ref="B43:C43"/>
    <mergeCell ref="B4:H6"/>
    <mergeCell ref="B8:C8"/>
    <mergeCell ref="B15:C15"/>
    <mergeCell ref="B22:C22"/>
    <mergeCell ref="B29:C29"/>
  </mergeCells>
  <hyperlinks>
    <hyperlink ref="B8:C8" location="SPY!A1" display="SPY"/>
    <hyperlink ref="B15:C15" location="IWM!A1" display="IWM"/>
    <hyperlink ref="B22:C22" location="VWO!A1" display="VWO"/>
    <hyperlink ref="B29:C29" location="EFA!A1" display="EFA"/>
    <hyperlink ref="B36:C36" location="LQD!A1" display="LQD"/>
    <hyperlink ref="B43:C43" location="HYG!A1" display="HYG"/>
  </hyperlink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U447"/>
  <sheetViews>
    <sheetView showGridLines="0" zoomScale="80" zoomScaleNormal="80" workbookViewId="0"/>
  </sheetViews>
  <sheetFormatPr defaultRowHeight="15"/>
  <cols>
    <col min="1" max="1" width="11.85546875" customWidth="1"/>
    <col min="7" max="7" width="9.7109375" bestFit="1" customWidth="1"/>
    <col min="8" max="8" width="14.42578125" bestFit="1" customWidth="1"/>
    <col min="9" max="9" width="14.42578125" customWidth="1"/>
  </cols>
  <sheetData>
    <row r="1" spans="1:21">
      <c r="A1" t="s">
        <v>56</v>
      </c>
    </row>
    <row r="2" spans="1:21">
      <c r="A2" t="s">
        <v>36</v>
      </c>
    </row>
    <row r="4" spans="1:21" ht="15.75" thickBot="1">
      <c r="A4" s="10" t="s">
        <v>0</v>
      </c>
      <c r="B4" s="10" t="s">
        <v>1</v>
      </c>
      <c r="C4" s="10" t="s">
        <v>2</v>
      </c>
      <c r="D4" s="10" t="s">
        <v>3</v>
      </c>
      <c r="E4" s="10" t="s">
        <v>4</v>
      </c>
      <c r="F4" s="10" t="s">
        <v>5</v>
      </c>
      <c r="G4" s="10" t="s">
        <v>6</v>
      </c>
      <c r="H4" s="10" t="s">
        <v>53</v>
      </c>
      <c r="I4" s="10" t="s">
        <v>51</v>
      </c>
      <c r="K4" s="24" t="s">
        <v>45</v>
      </c>
      <c r="L4" s="24"/>
      <c r="N4" s="25" t="s">
        <v>57</v>
      </c>
      <c r="O4" s="25"/>
      <c r="P4" s="25"/>
      <c r="Q4" s="25"/>
      <c r="R4" s="25"/>
      <c r="S4" s="25"/>
      <c r="T4" s="25"/>
      <c r="U4" s="25"/>
    </row>
    <row r="5" spans="1:21">
      <c r="A5" s="17">
        <v>40182</v>
      </c>
      <c r="B5">
        <v>112.37</v>
      </c>
      <c r="C5">
        <v>115.14</v>
      </c>
      <c r="D5">
        <v>107.22</v>
      </c>
      <c r="E5">
        <v>107.39</v>
      </c>
      <c r="F5">
        <v>211378900</v>
      </c>
      <c r="G5">
        <v>107.39</v>
      </c>
      <c r="H5" s="18">
        <f>(G5-G6)/G6</f>
        <v>-3.6342426417803275E-2</v>
      </c>
      <c r="I5" s="18">
        <f>H5-('US Treasury Yields'!B8/100)</f>
        <v>-3.6642426417803277E-2</v>
      </c>
      <c r="K5" s="15" t="s">
        <v>42</v>
      </c>
      <c r="L5" s="15" t="s">
        <v>44</v>
      </c>
    </row>
    <row r="6" spans="1:21">
      <c r="A6" s="17">
        <v>40148</v>
      </c>
      <c r="B6">
        <v>110.92</v>
      </c>
      <c r="C6">
        <v>113.03</v>
      </c>
      <c r="D6">
        <v>109.02</v>
      </c>
      <c r="E6">
        <v>111.44</v>
      </c>
      <c r="F6">
        <v>135205600</v>
      </c>
      <c r="G6">
        <v>111.44</v>
      </c>
      <c r="H6" s="18">
        <f t="shared" ref="H6:H69" si="0">(G6-G7)/G7</f>
        <v>1.9112940100594455E-2</v>
      </c>
      <c r="I6" s="18">
        <f>H6-('US Treasury Yields'!B9/100)</f>
        <v>1.8312940100594456E-2</v>
      </c>
      <c r="K6" s="14">
        <v>-0.16674006224988888</v>
      </c>
      <c r="L6" s="12">
        <v>1</v>
      </c>
    </row>
    <row r="7" spans="1:21">
      <c r="A7" s="17">
        <v>40119</v>
      </c>
      <c r="B7">
        <v>104.13</v>
      </c>
      <c r="C7">
        <v>111.74</v>
      </c>
      <c r="D7">
        <v>103.08</v>
      </c>
      <c r="E7">
        <v>109.94</v>
      </c>
      <c r="F7">
        <v>179587000</v>
      </c>
      <c r="G7">
        <v>109.35</v>
      </c>
      <c r="H7" s="18">
        <f t="shared" si="0"/>
        <v>6.1547422580331898E-2</v>
      </c>
      <c r="I7" s="18">
        <f>H7-('US Treasury Yields'!B10/100)</f>
        <v>6.11474225803319E-2</v>
      </c>
      <c r="K7" s="14">
        <v>-0.140190149024389</v>
      </c>
      <c r="L7" s="12">
        <v>0</v>
      </c>
    </row>
    <row r="8" spans="1:21">
      <c r="A8" s="17">
        <v>40087</v>
      </c>
      <c r="B8">
        <v>103</v>
      </c>
      <c r="C8">
        <v>110.31</v>
      </c>
      <c r="D8">
        <v>101.99</v>
      </c>
      <c r="E8">
        <v>103.56</v>
      </c>
      <c r="F8">
        <v>218514000</v>
      </c>
      <c r="G8">
        <v>103.01</v>
      </c>
      <c r="H8" s="18">
        <f t="shared" si="0"/>
        <v>-1.9139211578746821E-2</v>
      </c>
      <c r="I8" s="18">
        <f>H8-('US Treasury Yields'!B11/100)</f>
        <v>-1.9439211578746823E-2</v>
      </c>
      <c r="K8" s="14">
        <v>-0.11364023579888916</v>
      </c>
      <c r="L8" s="12">
        <v>2</v>
      </c>
    </row>
    <row r="9" spans="1:21">
      <c r="A9" s="17">
        <v>40057</v>
      </c>
      <c r="B9">
        <v>101.95</v>
      </c>
      <c r="C9">
        <v>108.06</v>
      </c>
      <c r="D9">
        <v>99.57</v>
      </c>
      <c r="E9">
        <v>105.59</v>
      </c>
      <c r="F9">
        <v>192016100</v>
      </c>
      <c r="G9">
        <v>105.02</v>
      </c>
      <c r="H9" s="18">
        <f t="shared" si="0"/>
        <v>3.5393867692004227E-2</v>
      </c>
      <c r="I9" s="18">
        <f>H9-('US Treasury Yields'!B12/100)</f>
        <v>3.429386769200423E-2</v>
      </c>
      <c r="K9" s="14">
        <v>-8.7090322573389278E-2</v>
      </c>
      <c r="L9" s="12">
        <v>6</v>
      </c>
    </row>
    <row r="10" spans="1:21">
      <c r="A10" s="17">
        <v>40028</v>
      </c>
      <c r="B10">
        <v>99.85</v>
      </c>
      <c r="C10">
        <v>104.35</v>
      </c>
      <c r="D10">
        <v>98.11</v>
      </c>
      <c r="E10">
        <v>102.46</v>
      </c>
      <c r="F10">
        <v>196839300</v>
      </c>
      <c r="G10">
        <v>101.43</v>
      </c>
      <c r="H10" s="18">
        <f t="shared" si="0"/>
        <v>3.7010530620590988E-2</v>
      </c>
      <c r="I10" s="18">
        <f>H10-('US Treasury Yields'!B13/100)</f>
        <v>3.5510530620590987E-2</v>
      </c>
      <c r="K10" s="14">
        <v>-6.0540409347889415E-2</v>
      </c>
      <c r="L10" s="12">
        <v>9</v>
      </c>
    </row>
    <row r="11" spans="1:21">
      <c r="A11" s="17">
        <v>39995</v>
      </c>
      <c r="B11">
        <v>92.34</v>
      </c>
      <c r="C11">
        <v>99.83</v>
      </c>
      <c r="D11">
        <v>87</v>
      </c>
      <c r="E11">
        <v>98.81</v>
      </c>
      <c r="F11">
        <v>204691000</v>
      </c>
      <c r="G11">
        <v>97.81</v>
      </c>
      <c r="H11" s="18">
        <f t="shared" si="0"/>
        <v>7.459898923313564E-2</v>
      </c>
      <c r="I11" s="18">
        <f>H11-('US Treasury Yields'!B14/100)</f>
        <v>7.3498989233135636E-2</v>
      </c>
      <c r="K11" s="14">
        <v>-3.3990496122389552E-2</v>
      </c>
      <c r="L11" s="12">
        <v>19</v>
      </c>
    </row>
    <row r="12" spans="1:21">
      <c r="A12" s="17">
        <v>39965</v>
      </c>
      <c r="B12">
        <v>93.67</v>
      </c>
      <c r="C12">
        <v>96.11</v>
      </c>
      <c r="D12">
        <v>88.85</v>
      </c>
      <c r="E12">
        <v>91.95</v>
      </c>
      <c r="F12">
        <v>240170100</v>
      </c>
      <c r="G12">
        <v>91.02</v>
      </c>
      <c r="H12" s="18">
        <f t="shared" si="0"/>
        <v>-6.5876152832677068E-4</v>
      </c>
      <c r="I12" s="18">
        <f>H12-('US Treasury Yields'!B15/100)</f>
        <v>-1.9587615283267706E-3</v>
      </c>
      <c r="K12" s="14">
        <v>-7.4405828968896748E-3</v>
      </c>
      <c r="L12" s="12">
        <v>27</v>
      </c>
    </row>
    <row r="13" spans="1:21">
      <c r="A13" s="17">
        <v>39934</v>
      </c>
      <c r="B13">
        <v>87.44</v>
      </c>
      <c r="C13">
        <v>93.7</v>
      </c>
      <c r="D13">
        <v>86.72</v>
      </c>
      <c r="E13">
        <v>92.53</v>
      </c>
      <c r="F13">
        <v>272718800</v>
      </c>
      <c r="G13">
        <v>91.08</v>
      </c>
      <c r="H13" s="18">
        <f t="shared" si="0"/>
        <v>5.8454386984311463E-2</v>
      </c>
      <c r="I13" s="18">
        <f>H13-('US Treasury Yields'!B16/100)</f>
        <v>5.7754386984311464E-2</v>
      </c>
      <c r="K13" s="14">
        <v>1.9109330328610175E-2</v>
      </c>
      <c r="L13" s="12">
        <v>21</v>
      </c>
    </row>
    <row r="14" spans="1:21">
      <c r="A14" s="17">
        <v>39904</v>
      </c>
      <c r="B14">
        <v>78.53</v>
      </c>
      <c r="C14">
        <v>89.02</v>
      </c>
      <c r="D14">
        <v>78.33</v>
      </c>
      <c r="E14">
        <v>87.42</v>
      </c>
      <c r="F14">
        <v>301163100</v>
      </c>
      <c r="G14">
        <v>86.05</v>
      </c>
      <c r="H14" s="18">
        <f t="shared" si="0"/>
        <v>9.9259070005109806E-2</v>
      </c>
      <c r="I14" s="18">
        <f>H14-('US Treasury Yields'!B17/100)</f>
        <v>9.8759070005109806E-2</v>
      </c>
      <c r="K14" s="14">
        <v>4.5659243554110052E-2</v>
      </c>
      <c r="L14" s="12">
        <v>7</v>
      </c>
    </row>
    <row r="15" spans="1:21">
      <c r="A15" s="17">
        <v>39874</v>
      </c>
      <c r="B15">
        <v>72.52</v>
      </c>
      <c r="C15">
        <v>83.3</v>
      </c>
      <c r="D15">
        <v>67.099999999999994</v>
      </c>
      <c r="E15">
        <v>79.52</v>
      </c>
      <c r="F15">
        <v>417157600</v>
      </c>
      <c r="G15">
        <v>78.28</v>
      </c>
      <c r="H15" s="18">
        <f t="shared" si="0"/>
        <v>8.3310268474951502E-2</v>
      </c>
      <c r="I15" s="18">
        <f>H15-('US Treasury Yields'!B18/100)</f>
        <v>8.1410268474951503E-2</v>
      </c>
      <c r="K15" s="14">
        <v>7.2209156779609929E-2</v>
      </c>
      <c r="L15" s="12">
        <v>5</v>
      </c>
    </row>
    <row r="16" spans="1:21" ht="15.75" thickBot="1">
      <c r="A16" s="17">
        <v>39846</v>
      </c>
      <c r="B16">
        <v>81.569999999999993</v>
      </c>
      <c r="C16">
        <v>87.74</v>
      </c>
      <c r="D16">
        <v>73.81</v>
      </c>
      <c r="E16">
        <v>73.930000000000007</v>
      </c>
      <c r="F16">
        <v>407663300</v>
      </c>
      <c r="G16">
        <v>72.260000000000005</v>
      </c>
      <c r="H16" s="18">
        <f t="shared" si="0"/>
        <v>-0.10746047430830026</v>
      </c>
      <c r="I16" s="18">
        <f>H16-('US Treasury Yields'!B19/100)</f>
        <v>-0.10766047430830027</v>
      </c>
      <c r="K16" s="13" t="s">
        <v>43</v>
      </c>
      <c r="L16" s="13">
        <v>4</v>
      </c>
    </row>
    <row r="17" spans="1:21">
      <c r="A17" s="17">
        <v>39815</v>
      </c>
      <c r="B17">
        <v>90.44</v>
      </c>
      <c r="C17">
        <v>94.45</v>
      </c>
      <c r="D17">
        <v>80.05</v>
      </c>
      <c r="E17">
        <v>82.83</v>
      </c>
      <c r="F17">
        <v>362760400</v>
      </c>
      <c r="G17">
        <v>80.959999999999994</v>
      </c>
      <c r="H17" s="18">
        <f t="shared" si="0"/>
        <v>-8.2086167800453622E-2</v>
      </c>
      <c r="I17" s="18">
        <f>H17-('US Treasury Yields'!B20/100)</f>
        <v>-8.2486167800453619E-2</v>
      </c>
    </row>
    <row r="18" spans="1:21">
      <c r="A18" s="17">
        <v>39783</v>
      </c>
      <c r="B18">
        <v>87.51</v>
      </c>
      <c r="C18">
        <v>92.43</v>
      </c>
      <c r="D18">
        <v>81.86</v>
      </c>
      <c r="E18">
        <v>90.24</v>
      </c>
      <c r="F18">
        <v>323359700</v>
      </c>
      <c r="G18">
        <v>88.2</v>
      </c>
      <c r="H18" s="18">
        <f t="shared" si="0"/>
        <v>9.8465765972063132E-3</v>
      </c>
      <c r="I18" s="18">
        <f>H18-('US Treasury Yields'!B21/100)</f>
        <v>9.7465765972063138E-3</v>
      </c>
    </row>
    <row r="19" spans="1:21">
      <c r="A19" s="17">
        <v>39755</v>
      </c>
      <c r="B19">
        <v>96.78</v>
      </c>
      <c r="C19">
        <v>100.86</v>
      </c>
      <c r="D19">
        <v>74.34</v>
      </c>
      <c r="E19">
        <v>90.09</v>
      </c>
      <c r="F19">
        <v>467397100</v>
      </c>
      <c r="G19">
        <v>87.34</v>
      </c>
      <c r="H19" s="18">
        <f t="shared" si="0"/>
        <v>-6.9663400085215085E-2</v>
      </c>
      <c r="I19" s="18">
        <f>H19-('US Treasury Yields'!B22/100)</f>
        <v>-7.2763400085215091E-2</v>
      </c>
    </row>
    <row r="20" spans="1:21">
      <c r="A20" s="17">
        <v>39722</v>
      </c>
      <c r="B20">
        <v>115.27</v>
      </c>
      <c r="C20">
        <v>116.69</v>
      </c>
      <c r="D20">
        <v>83.58</v>
      </c>
      <c r="E20">
        <v>96.83</v>
      </c>
      <c r="F20">
        <v>534504800</v>
      </c>
      <c r="G20">
        <v>93.88</v>
      </c>
      <c r="H20" s="18">
        <f t="shared" si="0"/>
        <v>-0.16514006224988889</v>
      </c>
      <c r="I20" s="18">
        <f>H20-('US Treasury Yields'!B23/100)</f>
        <v>-0.16674006224988888</v>
      </c>
    </row>
    <row r="21" spans="1:21">
      <c r="A21" s="17">
        <v>39693</v>
      </c>
      <c r="B21">
        <v>130.03</v>
      </c>
      <c r="C21">
        <v>130.71</v>
      </c>
      <c r="D21">
        <v>110.53</v>
      </c>
      <c r="E21">
        <v>115.99</v>
      </c>
      <c r="F21">
        <v>401587700</v>
      </c>
      <c r="G21">
        <v>112.45</v>
      </c>
      <c r="H21" s="18">
        <f t="shared" si="0"/>
        <v>-9.4167874979861427E-2</v>
      </c>
      <c r="I21" s="18">
        <f>H21-('US Treasury Yields'!B24/100)</f>
        <v>-0.11076787497986143</v>
      </c>
    </row>
    <row r="22" spans="1:21">
      <c r="A22" s="17">
        <v>39661</v>
      </c>
      <c r="B22">
        <v>127.12</v>
      </c>
      <c r="C22">
        <v>131.51</v>
      </c>
      <c r="D22">
        <v>124.76</v>
      </c>
      <c r="E22">
        <v>128.79</v>
      </c>
      <c r="F22">
        <v>215877300</v>
      </c>
      <c r="G22">
        <v>124.14</v>
      </c>
      <c r="H22" s="18">
        <f t="shared" si="0"/>
        <v>1.5460122699386509E-2</v>
      </c>
      <c r="I22" s="18">
        <f>H22-('US Treasury Yields'!B25/100)</f>
        <v>-1.3398773006134904E-3</v>
      </c>
      <c r="N22" s="25" t="s">
        <v>58</v>
      </c>
      <c r="O22" s="25"/>
      <c r="P22" s="25"/>
      <c r="Q22" s="25"/>
      <c r="R22" s="25"/>
      <c r="S22" s="25"/>
      <c r="T22" s="25"/>
      <c r="U22" s="25"/>
    </row>
    <row r="23" spans="1:21">
      <c r="A23" s="17">
        <v>39630</v>
      </c>
      <c r="B23">
        <v>126.52</v>
      </c>
      <c r="C23">
        <v>129.16</v>
      </c>
      <c r="D23">
        <v>120.02</v>
      </c>
      <c r="E23">
        <v>126.83</v>
      </c>
      <c r="F23">
        <v>337891300</v>
      </c>
      <c r="G23">
        <v>122.25</v>
      </c>
      <c r="H23" s="18">
        <f t="shared" si="0"/>
        <v>-8.998054474708167E-3</v>
      </c>
      <c r="I23" s="18">
        <f>H23-('US Treasury Yields'!B26/100)</f>
        <v>-2.4998054474708167E-2</v>
      </c>
    </row>
    <row r="24" spans="1:21">
      <c r="A24" s="17">
        <v>39601</v>
      </c>
      <c r="B24">
        <v>139.83000000000001</v>
      </c>
      <c r="C24">
        <v>140.88999999999999</v>
      </c>
      <c r="D24">
        <v>127.04</v>
      </c>
      <c r="E24">
        <v>127.98</v>
      </c>
      <c r="F24">
        <v>269879800</v>
      </c>
      <c r="G24">
        <v>123.36</v>
      </c>
      <c r="H24" s="18">
        <f t="shared" si="0"/>
        <v>-8.3574771562291164E-2</v>
      </c>
      <c r="I24" s="18">
        <f>H24-('US Treasury Yields'!B27/100)</f>
        <v>-0.10267477156229116</v>
      </c>
    </row>
    <row r="25" spans="1:21">
      <c r="A25" s="17">
        <v>39569</v>
      </c>
      <c r="B25">
        <v>138.38</v>
      </c>
      <c r="C25">
        <v>144.30000000000001</v>
      </c>
      <c r="D25">
        <v>137.52000000000001</v>
      </c>
      <c r="E25">
        <v>140.35</v>
      </c>
      <c r="F25">
        <v>179255100</v>
      </c>
      <c r="G25">
        <v>134.61000000000001</v>
      </c>
      <c r="H25" s="18">
        <f t="shared" si="0"/>
        <v>1.5081818867355401E-2</v>
      </c>
      <c r="I25" s="18">
        <f>H25-('US Treasury Yields'!B28/100)</f>
        <v>5.6818188673554027E-3</v>
      </c>
    </row>
    <row r="26" spans="1:21">
      <c r="A26" s="17">
        <v>39539</v>
      </c>
      <c r="B26">
        <v>133.61000000000001</v>
      </c>
      <c r="C26">
        <v>140.59</v>
      </c>
      <c r="D26">
        <v>132.33000000000001</v>
      </c>
      <c r="E26">
        <v>138.26</v>
      </c>
      <c r="F26">
        <v>191956700</v>
      </c>
      <c r="G26">
        <v>132.61000000000001</v>
      </c>
      <c r="H26" s="18">
        <f t="shared" si="0"/>
        <v>4.7637857481434787E-2</v>
      </c>
      <c r="I26" s="18">
        <f>H26-('US Treasury Yields'!B29/100)</f>
        <v>3.5437857481434784E-2</v>
      </c>
    </row>
    <row r="27" spans="1:21">
      <c r="A27" s="17">
        <v>39510</v>
      </c>
      <c r="B27">
        <v>133.13999999999999</v>
      </c>
      <c r="C27">
        <v>135.81</v>
      </c>
      <c r="D27">
        <v>126.07</v>
      </c>
      <c r="E27">
        <v>131.97</v>
      </c>
      <c r="F27">
        <v>281440600</v>
      </c>
      <c r="G27">
        <v>126.58</v>
      </c>
      <c r="H27" s="18">
        <f t="shared" si="0"/>
        <v>-8.9257751331036691E-3</v>
      </c>
      <c r="I27" s="18">
        <f>H27-('US Treasury Yields'!B30/100)</f>
        <v>-3.2325775133103668E-2</v>
      </c>
    </row>
    <row r="28" spans="1:21">
      <c r="A28" s="17">
        <v>39479</v>
      </c>
      <c r="B28">
        <v>137.94</v>
      </c>
      <c r="C28">
        <v>139.61000000000001</v>
      </c>
      <c r="D28">
        <v>131.72999999999999</v>
      </c>
      <c r="E28">
        <v>133.82</v>
      </c>
      <c r="F28">
        <v>220182200</v>
      </c>
      <c r="G28">
        <v>127.72</v>
      </c>
      <c r="H28" s="18">
        <f t="shared" si="0"/>
        <v>-2.5856151323316409E-2</v>
      </c>
      <c r="I28" s="18">
        <f>H28-('US Treasury Yields'!B31/100)</f>
        <v>-4.7056151323316406E-2</v>
      </c>
    </row>
    <row r="29" spans="1:21">
      <c r="A29" s="17">
        <v>39449</v>
      </c>
      <c r="B29">
        <v>146.53</v>
      </c>
      <c r="C29">
        <v>146.99</v>
      </c>
      <c r="D29">
        <v>126</v>
      </c>
      <c r="E29">
        <v>137.37</v>
      </c>
      <c r="F29">
        <v>307167300</v>
      </c>
      <c r="G29">
        <v>131.11000000000001</v>
      </c>
      <c r="H29" s="18">
        <f t="shared" si="0"/>
        <v>-6.0412784864554814E-2</v>
      </c>
      <c r="I29" s="18">
        <f>H29-('US Treasury Yields'!B32/100)</f>
        <v>-8.8012784864554813E-2</v>
      </c>
    </row>
    <row r="30" spans="1:21">
      <c r="A30" s="17">
        <v>39419</v>
      </c>
      <c r="B30">
        <v>148.19</v>
      </c>
      <c r="C30">
        <v>152.88999999999999</v>
      </c>
      <c r="D30">
        <v>143.96</v>
      </c>
      <c r="E30">
        <v>146.21</v>
      </c>
      <c r="F30">
        <v>170095700</v>
      </c>
      <c r="G30">
        <v>139.54</v>
      </c>
      <c r="H30" s="18">
        <f t="shared" si="0"/>
        <v>-1.1266208460284869E-2</v>
      </c>
      <c r="I30" s="18">
        <f>H30-('US Treasury Yields'!B33/100)</f>
        <v>-4.6566208460284864E-2</v>
      </c>
    </row>
    <row r="31" spans="1:21">
      <c r="A31" s="17">
        <v>39387</v>
      </c>
      <c r="B31">
        <v>153.29</v>
      </c>
      <c r="C31">
        <v>153.41</v>
      </c>
      <c r="D31">
        <v>140.66</v>
      </c>
      <c r="E31">
        <v>148.66</v>
      </c>
      <c r="F31">
        <v>271219900</v>
      </c>
      <c r="G31">
        <v>141.13</v>
      </c>
      <c r="H31" s="18">
        <f t="shared" si="0"/>
        <v>-3.8754938019343398E-2</v>
      </c>
      <c r="I31" s="18">
        <f>H31-('US Treasury Yields'!B34/100)</f>
        <v>-7.8354938019343401E-2</v>
      </c>
    </row>
    <row r="32" spans="1:21">
      <c r="A32" s="17">
        <v>39356</v>
      </c>
      <c r="B32">
        <v>152.6</v>
      </c>
      <c r="C32">
        <v>157.52000000000001</v>
      </c>
      <c r="D32">
        <v>148.66</v>
      </c>
      <c r="E32">
        <v>154.65</v>
      </c>
      <c r="F32">
        <v>177001000</v>
      </c>
      <c r="G32">
        <v>146.82</v>
      </c>
      <c r="H32" s="18">
        <f t="shared" si="0"/>
        <v>1.3600276147739032E-2</v>
      </c>
      <c r="I32" s="18">
        <f>H32-('US Treasury Yields'!B35/100)</f>
        <v>-1.9899723852260971E-2</v>
      </c>
    </row>
    <row r="33" spans="1:9">
      <c r="A33" s="17">
        <v>39329</v>
      </c>
      <c r="B33">
        <v>147.44999999999999</v>
      </c>
      <c r="C33">
        <v>154.38999999999999</v>
      </c>
      <c r="D33">
        <v>144.33000000000001</v>
      </c>
      <c r="E33">
        <v>152.58000000000001</v>
      </c>
      <c r="F33">
        <v>163177900</v>
      </c>
      <c r="G33">
        <v>144.85</v>
      </c>
      <c r="H33" s="18">
        <f t="shared" si="0"/>
        <v>3.8723556830405209E-2</v>
      </c>
      <c r="I33" s="18">
        <f>H33-('US Treasury Yields'!B36/100)</f>
        <v>-8.6764431695947955E-3</v>
      </c>
    </row>
    <row r="34" spans="1:9">
      <c r="A34" s="17">
        <v>39295</v>
      </c>
      <c r="B34">
        <v>145.18</v>
      </c>
      <c r="C34">
        <v>150.59</v>
      </c>
      <c r="D34">
        <v>137</v>
      </c>
      <c r="E34">
        <v>147.59</v>
      </c>
      <c r="F34">
        <v>277452000</v>
      </c>
      <c r="G34">
        <v>139.44999999999999</v>
      </c>
      <c r="H34" s="18">
        <f t="shared" si="0"/>
        <v>1.2782337134141846E-2</v>
      </c>
      <c r="I34" s="18">
        <f>H34-('US Treasury Yields'!B37/100)</f>
        <v>-3.6717662865858154E-2</v>
      </c>
    </row>
    <row r="35" spans="1:9">
      <c r="A35" s="17">
        <v>39265</v>
      </c>
      <c r="B35">
        <v>150.87</v>
      </c>
      <c r="C35">
        <v>155.53</v>
      </c>
      <c r="D35">
        <v>145.04</v>
      </c>
      <c r="E35">
        <v>145.72</v>
      </c>
      <c r="F35">
        <v>205031000</v>
      </c>
      <c r="G35">
        <v>137.69</v>
      </c>
      <c r="H35" s="18">
        <f t="shared" si="0"/>
        <v>-3.1307161953004002E-2</v>
      </c>
      <c r="I35" s="18">
        <f>H35-('US Treasury Yields'!B38/100)</f>
        <v>-7.5607161953004001E-2</v>
      </c>
    </row>
    <row r="36" spans="1:9">
      <c r="A36" s="17">
        <v>39234</v>
      </c>
      <c r="B36">
        <v>153.88</v>
      </c>
      <c r="C36">
        <v>154.4</v>
      </c>
      <c r="D36">
        <v>148.06</v>
      </c>
      <c r="E36">
        <v>150.43</v>
      </c>
      <c r="F36">
        <v>176313600</v>
      </c>
      <c r="G36">
        <v>142.13999999999999</v>
      </c>
      <c r="H36" s="18">
        <f t="shared" si="0"/>
        <v>-1.4627383015598015E-2</v>
      </c>
      <c r="I36" s="18">
        <f>H36-('US Treasury Yields'!B39/100)</f>
        <v>-6.4127383015598019E-2</v>
      </c>
    </row>
    <row r="37" spans="1:9">
      <c r="A37" s="17">
        <v>39203</v>
      </c>
      <c r="B37">
        <v>148.41999999999999</v>
      </c>
      <c r="C37">
        <v>153.88999999999999</v>
      </c>
      <c r="D37">
        <v>147.66999999999999</v>
      </c>
      <c r="E37">
        <v>153.32</v>
      </c>
      <c r="F37">
        <v>119229300</v>
      </c>
      <c r="G37">
        <v>144.25</v>
      </c>
      <c r="H37" s="18">
        <f t="shared" si="0"/>
        <v>3.3901949541284331E-2</v>
      </c>
      <c r="I37" s="18">
        <f>H37-('US Treasury Yields'!B40/100)</f>
        <v>-1.409805045871567E-2</v>
      </c>
    </row>
    <row r="38" spans="1:9">
      <c r="A38" s="17">
        <v>39174</v>
      </c>
      <c r="B38">
        <v>142.16</v>
      </c>
      <c r="C38">
        <v>149.80000000000001</v>
      </c>
      <c r="D38">
        <v>141.47999999999999</v>
      </c>
      <c r="E38">
        <v>148.29</v>
      </c>
      <c r="F38">
        <v>94608200</v>
      </c>
      <c r="G38">
        <v>139.52000000000001</v>
      </c>
      <c r="H38" s="18">
        <f t="shared" si="0"/>
        <v>4.4311377245509105E-2</v>
      </c>
      <c r="I38" s="18">
        <f>H38-('US Treasury Yields'!B41/100)</f>
        <v>-7.8886227544908913E-3</v>
      </c>
    </row>
    <row r="39" spans="1:9">
      <c r="A39" s="17">
        <v>39142</v>
      </c>
      <c r="B39">
        <v>139.34</v>
      </c>
      <c r="C39">
        <v>143.81</v>
      </c>
      <c r="D39">
        <v>136.75</v>
      </c>
      <c r="E39">
        <v>142</v>
      </c>
      <c r="F39">
        <v>138477200</v>
      </c>
      <c r="G39">
        <v>133.6</v>
      </c>
      <c r="H39" s="18">
        <f t="shared" si="0"/>
        <v>1.1584765654577127E-2</v>
      </c>
      <c r="I39" s="18">
        <f>H39-('US Treasury Yields'!B42/100)</f>
        <v>-4.0715234345422881E-2</v>
      </c>
    </row>
    <row r="40" spans="1:9">
      <c r="A40" s="17">
        <v>39114</v>
      </c>
      <c r="B40">
        <v>144.15</v>
      </c>
      <c r="C40">
        <v>146.41999999999999</v>
      </c>
      <c r="D40">
        <v>139</v>
      </c>
      <c r="E40">
        <v>140.93</v>
      </c>
      <c r="F40">
        <v>88004400</v>
      </c>
      <c r="G40">
        <v>132.07</v>
      </c>
      <c r="H40" s="18">
        <f t="shared" si="0"/>
        <v>-1.9597654220176786E-2</v>
      </c>
      <c r="I40" s="18">
        <f>H40-('US Treasury Yields'!B43/100)</f>
        <v>-6.9097654220176788E-2</v>
      </c>
    </row>
    <row r="41" spans="1:9">
      <c r="A41" s="17">
        <v>39085</v>
      </c>
      <c r="B41">
        <v>142.25</v>
      </c>
      <c r="C41">
        <v>144.13</v>
      </c>
      <c r="D41">
        <v>140.25</v>
      </c>
      <c r="E41">
        <v>143.75</v>
      </c>
      <c r="F41">
        <v>71109900</v>
      </c>
      <c r="G41">
        <v>134.71</v>
      </c>
      <c r="H41" s="18">
        <f t="shared" si="0"/>
        <v>1.5070454374199382E-2</v>
      </c>
      <c r="I41" s="18">
        <f>H41-('US Treasury Yields'!B44/100)</f>
        <v>-3.3029545625800613E-2</v>
      </c>
    </row>
    <row r="42" spans="1:9">
      <c r="A42" s="17">
        <v>39052</v>
      </c>
      <c r="B42">
        <v>140.53</v>
      </c>
      <c r="C42">
        <v>143.24</v>
      </c>
      <c r="D42">
        <v>138.97</v>
      </c>
      <c r="E42">
        <v>141.62</v>
      </c>
      <c r="F42">
        <v>62910900</v>
      </c>
      <c r="G42">
        <v>132.71</v>
      </c>
      <c r="H42" s="18">
        <f t="shared" si="0"/>
        <v>7.7454628293720882E-3</v>
      </c>
      <c r="I42" s="18">
        <f>H42-('US Treasury Yields'!B45/100)</f>
        <v>-4.445453717062791E-2</v>
      </c>
    </row>
    <row r="43" spans="1:9">
      <c r="A43" s="17">
        <v>39022</v>
      </c>
      <c r="B43">
        <v>138.22</v>
      </c>
      <c r="C43">
        <v>141.16</v>
      </c>
      <c r="D43">
        <v>135.62</v>
      </c>
      <c r="E43">
        <v>140.53</v>
      </c>
      <c r="F43">
        <v>75526300</v>
      </c>
      <c r="G43">
        <v>131.69</v>
      </c>
      <c r="H43" s="18">
        <f t="shared" si="0"/>
        <v>1.9903965303593504E-2</v>
      </c>
      <c r="I43" s="18">
        <f>H43-('US Treasury Yields'!B46/100)</f>
        <v>-3.1596034696406497E-2</v>
      </c>
    </row>
    <row r="44" spans="1:9">
      <c r="A44" s="17">
        <v>38992</v>
      </c>
      <c r="B44">
        <v>133.54</v>
      </c>
      <c r="C44">
        <v>139</v>
      </c>
      <c r="D44">
        <v>132.65</v>
      </c>
      <c r="E44">
        <v>137.79</v>
      </c>
      <c r="F44">
        <v>68846200</v>
      </c>
      <c r="G44">
        <v>129.12</v>
      </c>
      <c r="H44" s="18">
        <f t="shared" si="0"/>
        <v>3.1474676465889098E-2</v>
      </c>
      <c r="I44" s="18">
        <f>H44-('US Treasury Yields'!B47/100)</f>
        <v>-1.5725323534110901E-2</v>
      </c>
    </row>
    <row r="45" spans="1:9">
      <c r="A45" s="17">
        <v>38961</v>
      </c>
      <c r="B45">
        <v>131.13999999999999</v>
      </c>
      <c r="C45">
        <v>133.99</v>
      </c>
      <c r="D45">
        <v>129.35</v>
      </c>
      <c r="E45">
        <v>133.58000000000001</v>
      </c>
      <c r="F45">
        <v>70582700</v>
      </c>
      <c r="G45">
        <v>125.18</v>
      </c>
      <c r="H45" s="18">
        <f t="shared" si="0"/>
        <v>2.6991549757978555E-2</v>
      </c>
      <c r="I45" s="18">
        <f>H45-('US Treasury Yields'!B48/100)</f>
        <v>-2.4708450242021441E-2</v>
      </c>
    </row>
    <row r="46" spans="1:9">
      <c r="A46" s="17">
        <v>38930</v>
      </c>
      <c r="B46">
        <v>127.34</v>
      </c>
      <c r="C46">
        <v>131.04</v>
      </c>
      <c r="D46">
        <v>126.28</v>
      </c>
      <c r="E46">
        <v>130.63999999999999</v>
      </c>
      <c r="F46">
        <v>63385000</v>
      </c>
      <c r="G46">
        <v>121.89</v>
      </c>
      <c r="H46" s="18">
        <f t="shared" si="0"/>
        <v>2.1881287726358143E-2</v>
      </c>
      <c r="I46" s="18">
        <f>H46-('US Treasury Yields'!B49/100)</f>
        <v>-2.8318712273641852E-2</v>
      </c>
    </row>
    <row r="47" spans="1:9">
      <c r="A47" s="17">
        <v>38901</v>
      </c>
      <c r="B47">
        <v>127.43</v>
      </c>
      <c r="C47">
        <v>128.13999999999999</v>
      </c>
      <c r="D47">
        <v>122.39</v>
      </c>
      <c r="E47">
        <v>127.85</v>
      </c>
      <c r="F47">
        <v>87044700</v>
      </c>
      <c r="G47">
        <v>119.28</v>
      </c>
      <c r="H47" s="18">
        <f t="shared" si="0"/>
        <v>4.463157894736852E-3</v>
      </c>
      <c r="I47" s="18">
        <f>H47-('US Treasury Yields'!B50/100)</f>
        <v>-4.2836842105263152E-2</v>
      </c>
    </row>
    <row r="48" spans="1:9">
      <c r="A48" s="17">
        <v>38869</v>
      </c>
      <c r="B48">
        <v>127.38</v>
      </c>
      <c r="C48">
        <v>129.43</v>
      </c>
      <c r="D48">
        <v>122.34</v>
      </c>
      <c r="E48">
        <v>127.28</v>
      </c>
      <c r="F48">
        <v>100820700</v>
      </c>
      <c r="G48">
        <v>118.75</v>
      </c>
      <c r="H48" s="18">
        <f t="shared" si="0"/>
        <v>2.6173590003377429E-3</v>
      </c>
      <c r="I48" s="18">
        <f>H48-('US Treasury Yields'!B51/100)</f>
        <v>-4.4982640999662253E-2</v>
      </c>
    </row>
    <row r="49" spans="1:9">
      <c r="A49" s="17">
        <v>38838</v>
      </c>
      <c r="B49">
        <v>131.47</v>
      </c>
      <c r="C49">
        <v>132.80000000000001</v>
      </c>
      <c r="D49">
        <v>124.76</v>
      </c>
      <c r="E49">
        <v>127.51</v>
      </c>
      <c r="F49">
        <v>83621500</v>
      </c>
      <c r="G49">
        <v>118.44</v>
      </c>
      <c r="H49" s="18">
        <f t="shared" si="0"/>
        <v>-3.0134294136914565E-2</v>
      </c>
      <c r="I49" s="18">
        <f>H49-('US Treasury Yields'!B52/100)</f>
        <v>-7.5934294136914562E-2</v>
      </c>
    </row>
    <row r="50" spans="1:9">
      <c r="A50" s="17">
        <v>38810</v>
      </c>
      <c r="B50">
        <v>130.07</v>
      </c>
      <c r="C50">
        <v>131.86000000000001</v>
      </c>
      <c r="D50">
        <v>128.02000000000001</v>
      </c>
      <c r="E50">
        <v>131.47</v>
      </c>
      <c r="F50">
        <v>71378000</v>
      </c>
      <c r="G50">
        <v>122.12</v>
      </c>
      <c r="H50" s="18">
        <f t="shared" si="0"/>
        <v>1.2603648424544032E-2</v>
      </c>
      <c r="I50" s="18">
        <f>H50-('US Treasury Yields'!B53/100)</f>
        <v>-3.3996351575455969E-2</v>
      </c>
    </row>
    <row r="51" spans="1:9">
      <c r="A51" s="17">
        <v>38777</v>
      </c>
      <c r="B51">
        <v>128.6</v>
      </c>
      <c r="C51">
        <v>131.47</v>
      </c>
      <c r="D51">
        <v>127.18</v>
      </c>
      <c r="E51">
        <v>129.83000000000001</v>
      </c>
      <c r="F51">
        <v>61465300</v>
      </c>
      <c r="G51">
        <v>120.6</v>
      </c>
      <c r="H51" s="18">
        <f t="shared" si="0"/>
        <v>1.6520566419420041E-2</v>
      </c>
      <c r="I51" s="18">
        <f>H51-('US Treasury Yields'!B54/100)</f>
        <v>-2.8279433580579966E-2</v>
      </c>
    </row>
    <row r="52" spans="1:9">
      <c r="A52" s="17">
        <v>38749</v>
      </c>
      <c r="B52">
        <v>127.82</v>
      </c>
      <c r="C52">
        <v>130.04</v>
      </c>
      <c r="D52">
        <v>125.4</v>
      </c>
      <c r="E52">
        <v>128.22999999999999</v>
      </c>
      <c r="F52">
        <v>64191500</v>
      </c>
      <c r="G52">
        <v>118.64</v>
      </c>
      <c r="H52" s="18">
        <f t="shared" si="0"/>
        <v>5.6794100194964966E-3</v>
      </c>
      <c r="I52" s="18">
        <f>H52-('US Treasury Yields'!B55/100)</f>
        <v>-3.6120589980503499E-2</v>
      </c>
    </row>
    <row r="53" spans="1:9">
      <c r="A53" s="17">
        <v>38720</v>
      </c>
      <c r="B53">
        <v>125.19</v>
      </c>
      <c r="C53">
        <v>129.44</v>
      </c>
      <c r="D53">
        <v>124.39</v>
      </c>
      <c r="E53">
        <v>127.5</v>
      </c>
      <c r="F53">
        <v>65342300</v>
      </c>
      <c r="G53">
        <v>117.97</v>
      </c>
      <c r="H53" s="18">
        <f t="shared" si="0"/>
        <v>2.4045138888888852E-2</v>
      </c>
      <c r="I53" s="18">
        <f>H53-('US Treasury Yields'!B56/100)</f>
        <v>-1.1054861111111147E-2</v>
      </c>
    </row>
    <row r="54" spans="1:9">
      <c r="A54" s="17">
        <v>38687</v>
      </c>
      <c r="B54">
        <v>126.02</v>
      </c>
      <c r="C54">
        <v>128.09</v>
      </c>
      <c r="D54">
        <v>124.36</v>
      </c>
      <c r="E54">
        <v>124.51</v>
      </c>
      <c r="F54">
        <v>53228200</v>
      </c>
      <c r="G54">
        <v>115.2</v>
      </c>
      <c r="H54" s="18">
        <f t="shared" si="0"/>
        <v>-1.9060821348119812E-3</v>
      </c>
      <c r="I54" s="18">
        <f>H54-('US Treasury Yields'!B57/100)</f>
        <v>-4.1306082134811982E-2</v>
      </c>
    </row>
    <row r="55" spans="1:9">
      <c r="A55" s="17">
        <v>38657</v>
      </c>
      <c r="B55">
        <v>120.58</v>
      </c>
      <c r="C55">
        <v>127.41</v>
      </c>
      <c r="D55">
        <v>120.13</v>
      </c>
      <c r="E55">
        <v>125.41</v>
      </c>
      <c r="F55">
        <v>59035200</v>
      </c>
      <c r="G55">
        <v>115.42</v>
      </c>
      <c r="H55" s="18">
        <f t="shared" si="0"/>
        <v>4.3958031837916058E-2</v>
      </c>
      <c r="I55" s="18">
        <f>H55-('US Treasury Yields'!B58/100)</f>
        <v>6.2580318379160602E-3</v>
      </c>
    </row>
    <row r="56" spans="1:9">
      <c r="A56" s="17">
        <v>38628</v>
      </c>
      <c r="B56">
        <v>122.96</v>
      </c>
      <c r="C56">
        <v>123.34</v>
      </c>
      <c r="D56">
        <v>116.88</v>
      </c>
      <c r="E56">
        <v>120.13</v>
      </c>
      <c r="F56">
        <v>88679300</v>
      </c>
      <c r="G56">
        <v>110.56</v>
      </c>
      <c r="H56" s="18">
        <f t="shared" si="0"/>
        <v>-2.3666548922642111E-2</v>
      </c>
      <c r="I56" s="18">
        <f>H56-('US Treasury Yields'!B59/100)</f>
        <v>-5.5566548922642109E-2</v>
      </c>
    </row>
    <row r="57" spans="1:9">
      <c r="A57" s="17">
        <v>38596</v>
      </c>
      <c r="B57">
        <v>122.52</v>
      </c>
      <c r="C57">
        <v>124.74</v>
      </c>
      <c r="D57">
        <v>120.44</v>
      </c>
      <c r="E57">
        <v>123.04</v>
      </c>
      <c r="F57">
        <v>63563200</v>
      </c>
      <c r="G57">
        <v>113.24</v>
      </c>
      <c r="H57" s="18">
        <f t="shared" si="0"/>
        <v>8.0113939825528883E-3</v>
      </c>
      <c r="I57" s="18">
        <f>H57-('US Treasury Yields'!B60/100)</f>
        <v>-2.6188606017447113E-2</v>
      </c>
    </row>
    <row r="58" spans="1:9">
      <c r="A58" s="17">
        <v>38565</v>
      </c>
      <c r="B58">
        <v>123.83</v>
      </c>
      <c r="C58">
        <v>124.74</v>
      </c>
      <c r="D58">
        <v>120.38</v>
      </c>
      <c r="E58">
        <v>122.58</v>
      </c>
      <c r="F58">
        <v>61283000</v>
      </c>
      <c r="G58">
        <v>112.34</v>
      </c>
      <c r="H58" s="18">
        <f t="shared" si="0"/>
        <v>-9.3474426807760337E-3</v>
      </c>
      <c r="I58" s="18">
        <f>H58-('US Treasury Yields'!B61/100)</f>
        <v>-4.1347442680776031E-2</v>
      </c>
    </row>
    <row r="59" spans="1:9">
      <c r="A59" s="17">
        <v>38534</v>
      </c>
      <c r="B59">
        <v>119.45</v>
      </c>
      <c r="C59">
        <v>124.64</v>
      </c>
      <c r="D59">
        <v>118.26</v>
      </c>
      <c r="E59">
        <v>123.74</v>
      </c>
      <c r="F59">
        <v>61933200</v>
      </c>
      <c r="G59">
        <v>113.4</v>
      </c>
      <c r="H59" s="18">
        <f t="shared" si="0"/>
        <v>3.8271378868339194E-2</v>
      </c>
      <c r="I59" s="18">
        <f>H59-('US Treasury Yields'!B62/100)</f>
        <v>9.7713788683391929E-3</v>
      </c>
    </row>
    <row r="60" spans="1:9">
      <c r="A60" s="17">
        <v>38504</v>
      </c>
      <c r="B60">
        <v>119.52</v>
      </c>
      <c r="C60">
        <v>121.94</v>
      </c>
      <c r="D60">
        <v>118.75</v>
      </c>
      <c r="E60">
        <v>119.18</v>
      </c>
      <c r="F60">
        <v>52345900</v>
      </c>
      <c r="G60">
        <v>109.22</v>
      </c>
      <c r="H60" s="18">
        <f t="shared" si="0"/>
        <v>1.4670823399963011E-3</v>
      </c>
      <c r="I60" s="18">
        <f>H60-('US Treasury Yields'!B63/100)</f>
        <v>-2.6532917660003697E-2</v>
      </c>
    </row>
    <row r="61" spans="1:9">
      <c r="A61" s="17">
        <v>38474</v>
      </c>
      <c r="B61">
        <v>116.07</v>
      </c>
      <c r="C61">
        <v>120.25</v>
      </c>
      <c r="D61">
        <v>114.8</v>
      </c>
      <c r="E61">
        <v>119.48</v>
      </c>
      <c r="F61">
        <v>65620200</v>
      </c>
      <c r="G61">
        <v>109.06</v>
      </c>
      <c r="H61" s="18">
        <f t="shared" si="0"/>
        <v>3.2276384287742516E-2</v>
      </c>
      <c r="I61" s="18">
        <f>H61-('US Treasury Yields'!B64/100)</f>
        <v>5.5763842877425175E-3</v>
      </c>
    </row>
    <row r="62" spans="1:9">
      <c r="A62" s="17">
        <v>38443</v>
      </c>
      <c r="B62">
        <v>118.63</v>
      </c>
      <c r="C62">
        <v>119.26</v>
      </c>
      <c r="D62">
        <v>113.55</v>
      </c>
      <c r="E62">
        <v>115.75</v>
      </c>
      <c r="F62">
        <v>82729100</v>
      </c>
      <c r="G62">
        <v>105.65</v>
      </c>
      <c r="H62" s="18">
        <f t="shared" si="0"/>
        <v>-1.8761029070307383E-2</v>
      </c>
      <c r="I62" s="18">
        <f>H62-('US Treasury Yields'!B65/100)</f>
        <v>-4.5661029070307384E-2</v>
      </c>
    </row>
    <row r="63" spans="1:9">
      <c r="A63" s="17">
        <v>38412</v>
      </c>
      <c r="B63">
        <v>120.82</v>
      </c>
      <c r="C63">
        <v>123.25</v>
      </c>
      <c r="D63">
        <v>116.25</v>
      </c>
      <c r="E63">
        <v>117.96</v>
      </c>
      <c r="F63">
        <v>63414700</v>
      </c>
      <c r="G63">
        <v>107.67</v>
      </c>
      <c r="H63" s="18">
        <f t="shared" si="0"/>
        <v>-1.832603938730858E-2</v>
      </c>
      <c r="I63" s="18">
        <f>H63-('US Treasury Yields'!B66/100)</f>
        <v>-4.3426039387308574E-2</v>
      </c>
    </row>
    <row r="64" spans="1:9">
      <c r="A64" s="17">
        <v>38384</v>
      </c>
      <c r="B64">
        <v>118.25</v>
      </c>
      <c r="C64">
        <v>121.67</v>
      </c>
      <c r="D64">
        <v>118.1</v>
      </c>
      <c r="E64">
        <v>120.63</v>
      </c>
      <c r="F64">
        <v>57631000</v>
      </c>
      <c r="G64">
        <v>109.68</v>
      </c>
      <c r="H64" s="18">
        <f t="shared" si="0"/>
        <v>2.0943870427254957E-2</v>
      </c>
      <c r="I64" s="18">
        <f>H64-('US Treasury Yields'!B67/100)</f>
        <v>3.438704272549567E-4</v>
      </c>
    </row>
    <row r="65" spans="1:9">
      <c r="A65" s="17">
        <v>38355</v>
      </c>
      <c r="B65">
        <v>121.56</v>
      </c>
      <c r="C65">
        <v>121.76</v>
      </c>
      <c r="D65">
        <v>116.37</v>
      </c>
      <c r="E65">
        <v>118.16</v>
      </c>
      <c r="F65">
        <v>61837200</v>
      </c>
      <c r="G65">
        <v>107.43</v>
      </c>
      <c r="H65" s="18">
        <f t="shared" si="0"/>
        <v>-2.2386022386022331E-2</v>
      </c>
      <c r="I65" s="18">
        <f>H65-('US Treasury Yields'!B68/100)</f>
        <v>-4.1386022386022334E-2</v>
      </c>
    </row>
    <row r="66" spans="1:9">
      <c r="A66" s="17">
        <v>38322</v>
      </c>
      <c r="B66">
        <v>118.16</v>
      </c>
      <c r="C66">
        <v>121.66</v>
      </c>
      <c r="D66">
        <v>117.73</v>
      </c>
      <c r="E66">
        <v>120.87</v>
      </c>
      <c r="F66">
        <v>42628100</v>
      </c>
      <c r="G66">
        <v>109.89</v>
      </c>
      <c r="H66" s="18">
        <f t="shared" si="0"/>
        <v>3.0089988751406015E-2</v>
      </c>
      <c r="I66" s="18">
        <f>H66-('US Treasury Yields'!B69/100)</f>
        <v>9.8899887514060161E-3</v>
      </c>
    </row>
    <row r="67" spans="1:9">
      <c r="A67" s="17">
        <v>38292</v>
      </c>
      <c r="B67">
        <v>113.56</v>
      </c>
      <c r="C67">
        <v>119.14</v>
      </c>
      <c r="D67">
        <v>113.2</v>
      </c>
      <c r="E67">
        <v>117.89</v>
      </c>
      <c r="F67">
        <v>48346900</v>
      </c>
      <c r="G67">
        <v>106.68</v>
      </c>
      <c r="H67" s="18">
        <f t="shared" si="0"/>
        <v>4.4551062371487433E-2</v>
      </c>
      <c r="I67" s="18">
        <f>H67-('US Treasury Yields'!B70/100)</f>
        <v>2.7251062371487434E-2</v>
      </c>
    </row>
    <row r="68" spans="1:9">
      <c r="A68" s="17">
        <v>38261</v>
      </c>
      <c r="B68">
        <v>112.26</v>
      </c>
      <c r="C68">
        <v>114.68</v>
      </c>
      <c r="D68">
        <v>109.35</v>
      </c>
      <c r="E68">
        <v>113.2</v>
      </c>
      <c r="F68">
        <v>52042400</v>
      </c>
      <c r="G68">
        <v>102.13</v>
      </c>
      <c r="H68" s="18">
        <f t="shared" si="0"/>
        <v>1.289298819795693E-2</v>
      </c>
      <c r="I68" s="18">
        <f>H68-('US Treasury Yields'!B71/100)</f>
        <v>-3.0070118020430713E-3</v>
      </c>
    </row>
    <row r="69" spans="1:9">
      <c r="A69" s="17">
        <v>38231</v>
      </c>
      <c r="B69">
        <v>110.95</v>
      </c>
      <c r="C69">
        <v>113.74</v>
      </c>
      <c r="D69">
        <v>110.41</v>
      </c>
      <c r="E69">
        <v>111.76</v>
      </c>
      <c r="F69">
        <v>39734600</v>
      </c>
      <c r="G69">
        <v>100.83</v>
      </c>
      <c r="H69" s="18">
        <f t="shared" si="0"/>
        <v>1.0017028949213663E-2</v>
      </c>
      <c r="I69" s="18">
        <f>H69-('US Treasury Yields'!B72/100)</f>
        <v>-4.4829710507863357E-3</v>
      </c>
    </row>
    <row r="70" spans="1:9">
      <c r="A70" s="17">
        <v>38201</v>
      </c>
      <c r="B70">
        <v>110.19</v>
      </c>
      <c r="C70">
        <v>111.63</v>
      </c>
      <c r="D70">
        <v>106.59</v>
      </c>
      <c r="E70">
        <v>111.11</v>
      </c>
      <c r="F70">
        <v>43955300</v>
      </c>
      <c r="G70">
        <v>99.83</v>
      </c>
      <c r="H70" s="18">
        <f t="shared" ref="H70:H105" si="1">(G70-G71)/G71</f>
        <v>2.409880510091323E-3</v>
      </c>
      <c r="I70" s="18">
        <f>H70-('US Treasury Yields'!B73/100)</f>
        <v>-1.0490119489908677E-2</v>
      </c>
    </row>
    <row r="71" spans="1:9">
      <c r="A71" s="17">
        <v>38169</v>
      </c>
      <c r="B71">
        <v>114.25</v>
      </c>
      <c r="C71">
        <v>114.4</v>
      </c>
      <c r="D71">
        <v>108.21</v>
      </c>
      <c r="E71">
        <v>110.84</v>
      </c>
      <c r="F71">
        <v>47438100</v>
      </c>
      <c r="G71">
        <v>99.59</v>
      </c>
      <c r="H71" s="18">
        <f t="shared" si="1"/>
        <v>-3.2167152575315862E-2</v>
      </c>
      <c r="I71" s="18">
        <f>H71-('US Treasury Yields'!B74/100)</f>
        <v>-4.3367152575315863E-2</v>
      </c>
    </row>
    <row r="72" spans="1:9">
      <c r="A72" s="17">
        <v>38139</v>
      </c>
      <c r="B72">
        <v>112.46</v>
      </c>
      <c r="C72">
        <v>114.94</v>
      </c>
      <c r="D72">
        <v>111.87</v>
      </c>
      <c r="E72">
        <v>114.53</v>
      </c>
      <c r="F72">
        <v>36862400</v>
      </c>
      <c r="G72">
        <v>102.9</v>
      </c>
      <c r="H72" s="18">
        <f t="shared" si="1"/>
        <v>1.8408551068883602E-2</v>
      </c>
      <c r="I72" s="18">
        <f>H72-('US Treasury Yields'!B75/100)</f>
        <v>9.2085510688836025E-3</v>
      </c>
    </row>
    <row r="73" spans="1:9">
      <c r="A73" s="17">
        <v>38110</v>
      </c>
      <c r="B73">
        <v>111.37</v>
      </c>
      <c r="C73">
        <v>113.26</v>
      </c>
      <c r="D73">
        <v>108.06</v>
      </c>
      <c r="E73">
        <v>112.86</v>
      </c>
      <c r="F73">
        <v>50222500</v>
      </c>
      <c r="G73">
        <v>101.04</v>
      </c>
      <c r="H73" s="18">
        <f t="shared" si="1"/>
        <v>1.7215342796738226E-2</v>
      </c>
      <c r="I73" s="18">
        <f>H73-('US Treasury Yields'!B76/100)</f>
        <v>8.415342796738225E-3</v>
      </c>
    </row>
    <row r="74" spans="1:9">
      <c r="A74" s="17">
        <v>38078</v>
      </c>
      <c r="B74">
        <v>113.07</v>
      </c>
      <c r="C74">
        <v>115.41</v>
      </c>
      <c r="D74">
        <v>110.9</v>
      </c>
      <c r="E74">
        <v>110.96</v>
      </c>
      <c r="F74">
        <v>48442900</v>
      </c>
      <c r="G74">
        <v>99.33</v>
      </c>
      <c r="H74" s="18">
        <f t="shared" si="1"/>
        <v>-1.896296296296298E-2</v>
      </c>
      <c r="I74" s="18">
        <f>H74-('US Treasury Yields'!B77/100)</f>
        <v>-2.8462962962962982E-2</v>
      </c>
    </row>
    <row r="75" spans="1:9">
      <c r="A75" s="17">
        <v>38047</v>
      </c>
      <c r="B75">
        <v>115.43</v>
      </c>
      <c r="C75">
        <v>116.97</v>
      </c>
      <c r="D75">
        <v>108.85</v>
      </c>
      <c r="E75">
        <v>113.1</v>
      </c>
      <c r="F75">
        <v>51022600</v>
      </c>
      <c r="G75">
        <v>101.25</v>
      </c>
      <c r="H75" s="18">
        <f t="shared" si="1"/>
        <v>-1.3254068804210111E-2</v>
      </c>
      <c r="I75" s="18">
        <f>H75-('US Treasury Yields'!B78/100)</f>
        <v>-2.2754068804210111E-2</v>
      </c>
    </row>
    <row r="76" spans="1:9">
      <c r="A76" s="17">
        <v>38019</v>
      </c>
      <c r="B76">
        <v>113.7</v>
      </c>
      <c r="C76">
        <v>116.6</v>
      </c>
      <c r="D76">
        <v>112.78</v>
      </c>
      <c r="E76">
        <v>115.02</v>
      </c>
      <c r="F76">
        <v>37699400</v>
      </c>
      <c r="G76">
        <v>102.61</v>
      </c>
      <c r="H76" s="18">
        <f t="shared" si="1"/>
        <v>1.3532200711181396E-2</v>
      </c>
      <c r="I76" s="18">
        <f>H76-('US Treasury Yields'!B79/100)</f>
        <v>5.3322007111813972E-3</v>
      </c>
    </row>
    <row r="77" spans="1:9">
      <c r="A77" s="17">
        <v>37988</v>
      </c>
      <c r="B77">
        <v>111.74</v>
      </c>
      <c r="C77">
        <v>116.5</v>
      </c>
      <c r="D77">
        <v>110.73</v>
      </c>
      <c r="E77">
        <v>113.48</v>
      </c>
      <c r="F77">
        <v>38432900</v>
      </c>
      <c r="G77">
        <v>101.24</v>
      </c>
      <c r="H77" s="18">
        <f t="shared" si="1"/>
        <v>1.9844867532990824E-2</v>
      </c>
      <c r="I77" s="18">
        <f>H77-('US Treasury Yields'!B80/100)</f>
        <v>1.1944867532990823E-2</v>
      </c>
    </row>
    <row r="78" spans="1:9">
      <c r="A78" s="17">
        <v>37956</v>
      </c>
      <c r="B78">
        <v>106.85</v>
      </c>
      <c r="C78">
        <v>111.52</v>
      </c>
      <c r="D78">
        <v>105.96</v>
      </c>
      <c r="E78">
        <v>111.28</v>
      </c>
      <c r="F78">
        <v>32266000</v>
      </c>
      <c r="G78">
        <v>99.27</v>
      </c>
      <c r="H78" s="18">
        <f t="shared" si="1"/>
        <v>5.0253914515446467E-2</v>
      </c>
      <c r="I78" s="18">
        <f>H78-('US Treasury Yields'!B81/100)</f>
        <v>4.0853914515446468E-2</v>
      </c>
    </row>
    <row r="79" spans="1:9">
      <c r="A79" s="17">
        <v>37928</v>
      </c>
      <c r="B79">
        <v>105.75</v>
      </c>
      <c r="C79">
        <v>106.95</v>
      </c>
      <c r="D79">
        <v>103.62</v>
      </c>
      <c r="E79">
        <v>106.45</v>
      </c>
      <c r="F79">
        <v>33745300</v>
      </c>
      <c r="G79">
        <v>94.52</v>
      </c>
      <c r="H79" s="18">
        <f t="shared" si="1"/>
        <v>1.0909090909090867E-2</v>
      </c>
      <c r="I79" s="18">
        <f>H79-('US Treasury Yields'!B82/100)</f>
        <v>1.4090909090908668E-3</v>
      </c>
    </row>
    <row r="80" spans="1:9">
      <c r="A80" s="17">
        <v>37895</v>
      </c>
      <c r="B80">
        <v>100.24</v>
      </c>
      <c r="C80">
        <v>105.97</v>
      </c>
      <c r="D80">
        <v>100.2</v>
      </c>
      <c r="E80">
        <v>105.3</v>
      </c>
      <c r="F80">
        <v>37280900</v>
      </c>
      <c r="G80">
        <v>93.5</v>
      </c>
      <c r="H80" s="18">
        <f t="shared" si="1"/>
        <v>5.3521126760563378E-2</v>
      </c>
      <c r="I80" s="18">
        <f>H80-('US Treasury Yields'!B83/100)</f>
        <v>4.4821126760563379E-2</v>
      </c>
    </row>
    <row r="81" spans="1:9">
      <c r="A81" s="17">
        <v>37866</v>
      </c>
      <c r="B81">
        <v>101.64</v>
      </c>
      <c r="C81">
        <v>104.7</v>
      </c>
      <c r="D81">
        <v>99.25</v>
      </c>
      <c r="E81">
        <v>99.95</v>
      </c>
      <c r="F81">
        <v>42346500</v>
      </c>
      <c r="G81">
        <v>88.75</v>
      </c>
      <c r="H81" s="18">
        <f t="shared" si="1"/>
        <v>-1.0811413285777963E-2</v>
      </c>
      <c r="I81" s="18">
        <f>H81-('US Treasury Yields'!B84/100)</f>
        <v>-2.0511413285777963E-2</v>
      </c>
    </row>
    <row r="82" spans="1:9">
      <c r="A82" s="17">
        <v>37834</v>
      </c>
      <c r="B82">
        <v>99.19</v>
      </c>
      <c r="C82">
        <v>101.82</v>
      </c>
      <c r="D82">
        <v>96.34</v>
      </c>
      <c r="E82">
        <v>101.44</v>
      </c>
      <c r="F82">
        <v>38162300</v>
      </c>
      <c r="G82">
        <v>89.72</v>
      </c>
      <c r="H82" s="18">
        <f t="shared" si="1"/>
        <v>2.0589238994426145E-2</v>
      </c>
      <c r="I82" s="18">
        <f>H82-('US Treasury Yields'!B85/100)</f>
        <v>1.0889238994426145E-2</v>
      </c>
    </row>
    <row r="83" spans="1:9">
      <c r="A83" s="17">
        <v>37803</v>
      </c>
      <c r="B83">
        <v>97.25</v>
      </c>
      <c r="C83">
        <v>101.9</v>
      </c>
      <c r="D83">
        <v>96.43</v>
      </c>
      <c r="E83">
        <v>99.39</v>
      </c>
      <c r="F83">
        <v>43190800</v>
      </c>
      <c r="G83">
        <v>87.91</v>
      </c>
      <c r="H83" s="18">
        <f t="shared" si="1"/>
        <v>1.8066010422698349E-2</v>
      </c>
      <c r="I83" s="18">
        <f>H83-('US Treasury Yields'!B86/100)</f>
        <v>9.9660104226983477E-3</v>
      </c>
    </row>
    <row r="84" spans="1:9">
      <c r="A84" s="17">
        <v>37774</v>
      </c>
      <c r="B84">
        <v>97.53</v>
      </c>
      <c r="C84">
        <v>102.18</v>
      </c>
      <c r="D84">
        <v>96.67</v>
      </c>
      <c r="E84">
        <v>97.63</v>
      </c>
      <c r="F84">
        <v>42919900</v>
      </c>
      <c r="G84">
        <v>86.35</v>
      </c>
      <c r="H84" s="18">
        <f t="shared" si="1"/>
        <v>1.0650749063670372E-2</v>
      </c>
      <c r="I84" s="18">
        <f>H84-('US Treasury Yields'!B87/100)</f>
        <v>-8.4925093632962773E-4</v>
      </c>
    </row>
    <row r="85" spans="1:9">
      <c r="A85" s="17">
        <v>37742</v>
      </c>
      <c r="B85">
        <v>91.92</v>
      </c>
      <c r="C85">
        <v>97.09</v>
      </c>
      <c r="D85">
        <v>90.5</v>
      </c>
      <c r="E85">
        <v>96.95</v>
      </c>
      <c r="F85">
        <v>44478000</v>
      </c>
      <c r="G85">
        <v>85.44</v>
      </c>
      <c r="H85" s="18">
        <f t="shared" si="1"/>
        <v>5.4814814814814788E-2</v>
      </c>
      <c r="I85" s="18">
        <f>H85-('US Treasury Yields'!B88/100)</f>
        <v>4.3514814814814791E-2</v>
      </c>
    </row>
    <row r="86" spans="1:9">
      <c r="A86" s="17">
        <v>37712</v>
      </c>
      <c r="B86">
        <v>85.25</v>
      </c>
      <c r="C86">
        <v>92.8</v>
      </c>
      <c r="D86">
        <v>84.91</v>
      </c>
      <c r="E86">
        <v>91.91</v>
      </c>
      <c r="F86">
        <v>49753400</v>
      </c>
      <c r="G86">
        <v>81</v>
      </c>
      <c r="H86" s="18">
        <f t="shared" si="1"/>
        <v>8.4627745045527489E-2</v>
      </c>
      <c r="I86" s="18">
        <f>H86-('US Treasury Yields'!B89/100)</f>
        <v>7.302774504552749E-2</v>
      </c>
    </row>
    <row r="87" spans="1:9">
      <c r="A87" s="17">
        <v>37683</v>
      </c>
      <c r="B87">
        <v>85.26</v>
      </c>
      <c r="C87">
        <v>89.88</v>
      </c>
      <c r="D87">
        <v>79.38</v>
      </c>
      <c r="E87">
        <v>84.74</v>
      </c>
      <c r="F87">
        <v>57999500</v>
      </c>
      <c r="G87">
        <v>74.680000000000007</v>
      </c>
      <c r="H87" s="18">
        <f t="shared" si="1"/>
        <v>2.1470746108428716E-3</v>
      </c>
      <c r="I87" s="18">
        <f>H87-('US Treasury Yields'!B90/100)</f>
        <v>-9.952925389157128E-3</v>
      </c>
    </row>
    <row r="88" spans="1:9">
      <c r="A88" s="17">
        <v>37655</v>
      </c>
      <c r="B88">
        <v>86.14</v>
      </c>
      <c r="C88">
        <v>86.81</v>
      </c>
      <c r="D88">
        <v>81</v>
      </c>
      <c r="E88">
        <v>84.9</v>
      </c>
      <c r="F88">
        <v>47679700</v>
      </c>
      <c r="G88">
        <v>74.52</v>
      </c>
      <c r="H88" s="18">
        <f t="shared" si="1"/>
        <v>-1.3502779984114512E-2</v>
      </c>
      <c r="I88" s="18">
        <f>H88-('US Treasury Yields'!B91/100)</f>
        <v>-2.5002779984114511E-2</v>
      </c>
    </row>
    <row r="89" spans="1:9">
      <c r="A89" s="17">
        <v>37623</v>
      </c>
      <c r="B89">
        <v>88.85</v>
      </c>
      <c r="C89">
        <v>93.86</v>
      </c>
      <c r="D89">
        <v>84.15</v>
      </c>
      <c r="E89">
        <v>86.06</v>
      </c>
      <c r="F89">
        <v>46030300</v>
      </c>
      <c r="G89">
        <v>75.540000000000006</v>
      </c>
      <c r="H89" s="18">
        <f t="shared" si="1"/>
        <v>-2.4661071659134882E-2</v>
      </c>
      <c r="I89" s="18">
        <f>H89-('US Treasury Yields'!B92/100)</f>
        <v>-3.6161071659134882E-2</v>
      </c>
    </row>
    <row r="90" spans="1:9">
      <c r="A90" s="17">
        <v>37592</v>
      </c>
      <c r="B90">
        <v>95.47</v>
      </c>
      <c r="C90">
        <v>96.05</v>
      </c>
      <c r="D90">
        <v>87.11</v>
      </c>
      <c r="E90">
        <v>88.23</v>
      </c>
      <c r="F90">
        <v>36301000</v>
      </c>
      <c r="G90">
        <v>77.45</v>
      </c>
      <c r="H90" s="18">
        <f t="shared" si="1"/>
        <v>-5.6523328054574253E-2</v>
      </c>
      <c r="I90" s="18">
        <f>H90-('US Treasury Yields'!B93/100)</f>
        <v>-6.8923328054574254E-2</v>
      </c>
    </row>
    <row r="91" spans="1:9">
      <c r="A91" s="17">
        <v>37561</v>
      </c>
      <c r="B91">
        <v>88.35</v>
      </c>
      <c r="C91">
        <v>94.95</v>
      </c>
      <c r="D91">
        <v>87.45</v>
      </c>
      <c r="E91">
        <v>93.98</v>
      </c>
      <c r="F91">
        <v>41881400</v>
      </c>
      <c r="G91">
        <v>82.09</v>
      </c>
      <c r="H91" s="18">
        <f t="shared" si="1"/>
        <v>6.1691670977754923E-2</v>
      </c>
      <c r="I91" s="18">
        <f>H91-('US Treasury Yields'!B94/100)</f>
        <v>4.5791670977754925E-2</v>
      </c>
    </row>
    <row r="92" spans="1:9">
      <c r="A92" s="17">
        <v>37530</v>
      </c>
      <c r="B92">
        <v>82.43</v>
      </c>
      <c r="C92">
        <v>91.29</v>
      </c>
      <c r="D92">
        <v>77.069999999999993</v>
      </c>
      <c r="E92">
        <v>88.52</v>
      </c>
      <c r="F92">
        <v>60255100</v>
      </c>
      <c r="G92">
        <v>77.319999999999993</v>
      </c>
      <c r="H92" s="18">
        <f t="shared" si="1"/>
        <v>8.2306830907054804E-2</v>
      </c>
      <c r="I92" s="18">
        <f>H92-('US Treasury Yields'!B95/100)</f>
        <v>6.6306830907054803E-2</v>
      </c>
    </row>
    <row r="93" spans="1:9">
      <c r="A93" s="17">
        <v>37502</v>
      </c>
      <c r="B93">
        <v>90.73</v>
      </c>
      <c r="C93">
        <v>93.33</v>
      </c>
      <c r="D93">
        <v>80.900000000000006</v>
      </c>
      <c r="E93">
        <v>81.790000000000006</v>
      </c>
      <c r="F93">
        <v>54346200</v>
      </c>
      <c r="G93">
        <v>71.44</v>
      </c>
      <c r="H93" s="18">
        <f t="shared" si="1"/>
        <v>-0.1048740759303346</v>
      </c>
      <c r="I93" s="18">
        <f>H93-('US Treasury Yields'!B96/100)</f>
        <v>-0.12167407593033459</v>
      </c>
    </row>
    <row r="94" spans="1:9">
      <c r="A94" s="17">
        <v>37469</v>
      </c>
      <c r="B94">
        <v>90.88</v>
      </c>
      <c r="C94">
        <v>97.15</v>
      </c>
      <c r="D94">
        <v>83.55</v>
      </c>
      <c r="E94">
        <v>91.78</v>
      </c>
      <c r="F94">
        <v>43934400</v>
      </c>
      <c r="G94">
        <v>79.81</v>
      </c>
      <c r="H94" s="18">
        <f t="shared" si="1"/>
        <v>6.8121609688407501E-3</v>
      </c>
      <c r="I94" s="18">
        <f>H94-('US Treasury Yields'!B97/100)</f>
        <v>-1.0487839031159249E-2</v>
      </c>
    </row>
    <row r="95" spans="1:9">
      <c r="A95" s="17">
        <v>37438</v>
      </c>
      <c r="B95">
        <v>99.18</v>
      </c>
      <c r="C95">
        <v>99.8</v>
      </c>
      <c r="D95">
        <v>77.680000000000007</v>
      </c>
      <c r="E95">
        <v>91.16</v>
      </c>
      <c r="F95">
        <v>53132600</v>
      </c>
      <c r="G95">
        <v>79.27</v>
      </c>
      <c r="H95" s="18">
        <f t="shared" si="1"/>
        <v>-7.8898442946781389E-2</v>
      </c>
      <c r="I95" s="18">
        <f>H95-('US Treasury Yields'!B98/100)</f>
        <v>-9.5498442946781392E-2</v>
      </c>
    </row>
    <row r="96" spans="1:9">
      <c r="A96" s="17">
        <v>37410</v>
      </c>
      <c r="B96">
        <v>107.09</v>
      </c>
      <c r="C96">
        <v>107.6</v>
      </c>
      <c r="D96">
        <v>95.19</v>
      </c>
      <c r="E96">
        <v>98.96</v>
      </c>
      <c r="F96">
        <v>28153300</v>
      </c>
      <c r="G96">
        <v>86.06</v>
      </c>
      <c r="H96" s="18">
        <f t="shared" si="1"/>
        <v>-7.3727262942632599E-2</v>
      </c>
      <c r="I96" s="18">
        <f>H96-('US Treasury Yields'!B99/100)</f>
        <v>-9.1027262942632595E-2</v>
      </c>
    </row>
    <row r="97" spans="1:9">
      <c r="A97" s="17">
        <v>37377</v>
      </c>
      <c r="B97">
        <v>107.97</v>
      </c>
      <c r="C97">
        <v>111.25</v>
      </c>
      <c r="D97">
        <v>104.9</v>
      </c>
      <c r="E97">
        <v>107.22</v>
      </c>
      <c r="F97">
        <v>21475100</v>
      </c>
      <c r="G97">
        <v>92.91</v>
      </c>
      <c r="H97" s="18">
        <f t="shared" si="1"/>
        <v>-5.9912271317000354E-3</v>
      </c>
      <c r="I97" s="18">
        <f>H97-('US Treasury Yields'!B100/100)</f>
        <v>-2.3291227131700034E-2</v>
      </c>
    </row>
    <row r="98" spans="1:9">
      <c r="A98" s="17">
        <v>37347</v>
      </c>
      <c r="B98">
        <v>114.23</v>
      </c>
      <c r="C98">
        <v>115.1</v>
      </c>
      <c r="D98">
        <v>106.63</v>
      </c>
      <c r="E98">
        <v>107.86</v>
      </c>
      <c r="F98">
        <v>19269700</v>
      </c>
      <c r="G98">
        <v>93.47</v>
      </c>
      <c r="H98" s="18">
        <f t="shared" si="1"/>
        <v>-5.8141878274889119E-2</v>
      </c>
      <c r="I98" s="18">
        <f>H98-('US Treasury Yields'!B101/100)</f>
        <v>-7.5941878274889116E-2</v>
      </c>
    </row>
    <row r="99" spans="1:9">
      <c r="A99" s="17">
        <v>37316</v>
      </c>
      <c r="B99">
        <v>111.72</v>
      </c>
      <c r="C99">
        <v>117.9</v>
      </c>
      <c r="D99">
        <v>111.51</v>
      </c>
      <c r="E99">
        <v>114.52</v>
      </c>
      <c r="F99">
        <v>20155500</v>
      </c>
      <c r="G99">
        <v>99.24</v>
      </c>
      <c r="H99" s="18">
        <f t="shared" si="1"/>
        <v>3.3319450229071103E-2</v>
      </c>
      <c r="I99" s="18">
        <f>H99-('US Treasury Yields'!B102/100)</f>
        <v>1.5719450229071102E-2</v>
      </c>
    </row>
    <row r="100" spans="1:9">
      <c r="A100" s="17">
        <v>37288</v>
      </c>
      <c r="B100">
        <v>113.09</v>
      </c>
      <c r="C100">
        <v>113.3</v>
      </c>
      <c r="D100">
        <v>107.82</v>
      </c>
      <c r="E100">
        <v>111.15</v>
      </c>
      <c r="F100">
        <v>23592000</v>
      </c>
      <c r="G100">
        <v>96.04</v>
      </c>
      <c r="H100" s="18">
        <f t="shared" si="1"/>
        <v>-1.7995910020449805E-2</v>
      </c>
      <c r="I100" s="18">
        <f>H100-('US Treasury Yields'!B103/100)</f>
        <v>-3.5095910020449803E-2</v>
      </c>
    </row>
    <row r="101" spans="1:9">
      <c r="A101" s="17">
        <v>37258</v>
      </c>
      <c r="B101">
        <v>115.11</v>
      </c>
      <c r="C101">
        <v>117.99</v>
      </c>
      <c r="D101">
        <v>108.4</v>
      </c>
      <c r="E101">
        <v>113.18</v>
      </c>
      <c r="F101">
        <v>17585200</v>
      </c>
      <c r="G101">
        <v>97.8</v>
      </c>
      <c r="H101" s="18">
        <f t="shared" si="1"/>
        <v>-9.8207957881947857E-3</v>
      </c>
      <c r="I101" s="18">
        <f>H101-('US Treasury Yields'!B104/100)</f>
        <v>-2.6620795788194783E-2</v>
      </c>
    </row>
    <row r="102" spans="1:9">
      <c r="A102" s="17">
        <v>37228</v>
      </c>
      <c r="B102">
        <v>113.65</v>
      </c>
      <c r="C102">
        <v>118</v>
      </c>
      <c r="D102">
        <v>112</v>
      </c>
      <c r="E102">
        <v>114.3</v>
      </c>
      <c r="F102">
        <v>16151100</v>
      </c>
      <c r="G102">
        <v>98.77</v>
      </c>
      <c r="H102" s="18">
        <f t="shared" si="1"/>
        <v>2.2323693556570152E-3</v>
      </c>
      <c r="I102" s="18">
        <f>H102-('US Treasury Yields'!B105/100)</f>
        <v>-1.7767630644342985E-2</v>
      </c>
    </row>
    <row r="103" spans="1:9">
      <c r="A103" s="17">
        <v>37196</v>
      </c>
      <c r="B103">
        <v>106.6</v>
      </c>
      <c r="C103">
        <v>116.9</v>
      </c>
      <c r="D103">
        <v>105.7</v>
      </c>
      <c r="E103">
        <v>114.05</v>
      </c>
      <c r="F103">
        <v>18390200</v>
      </c>
      <c r="G103">
        <v>98.55</v>
      </c>
      <c r="H103" s="18">
        <f t="shared" si="1"/>
        <v>7.7991686720630005E-2</v>
      </c>
      <c r="I103" s="18">
        <f>H103-('US Treasury Yields'!B106/100)</f>
        <v>5.5591686720630001E-2</v>
      </c>
    </row>
    <row r="104" spans="1:9">
      <c r="A104" s="17">
        <v>37165</v>
      </c>
      <c r="B104">
        <v>103.9</v>
      </c>
      <c r="C104">
        <v>111.79</v>
      </c>
      <c r="D104">
        <v>102.83</v>
      </c>
      <c r="E104">
        <v>105.8</v>
      </c>
      <c r="F104">
        <v>23510200</v>
      </c>
      <c r="G104">
        <v>91.42</v>
      </c>
      <c r="H104" s="18">
        <f t="shared" si="1"/>
        <v>1.2963988919667609E-2</v>
      </c>
      <c r="I104" s="18">
        <f>H104-('US Treasury Yields'!B107/100)</f>
        <v>-1.083601108033239E-2</v>
      </c>
    </row>
    <row r="105" spans="1:9">
      <c r="A105" s="17">
        <v>37138</v>
      </c>
      <c r="B105">
        <v>113.85</v>
      </c>
      <c r="C105">
        <v>116.17</v>
      </c>
      <c r="D105">
        <v>93.8</v>
      </c>
      <c r="E105">
        <v>104.44</v>
      </c>
      <c r="F105">
        <v>29389500</v>
      </c>
      <c r="G105">
        <v>90.25</v>
      </c>
      <c r="H105" s="18">
        <f t="shared" si="1"/>
        <v>-8.1611885621247549E-2</v>
      </c>
      <c r="I105" s="18">
        <f>H105-('US Treasury Yields'!B108/100)</f>
        <v>-0.11681188562124756</v>
      </c>
    </row>
    <row r="106" spans="1:9">
      <c r="A106" s="17">
        <v>37104</v>
      </c>
      <c r="B106">
        <v>121.97</v>
      </c>
      <c r="C106">
        <v>123.25</v>
      </c>
      <c r="D106">
        <v>112.04</v>
      </c>
      <c r="E106">
        <v>114.15</v>
      </c>
      <c r="F106">
        <v>12416700</v>
      </c>
      <c r="G106">
        <v>98.27</v>
      </c>
      <c r="H106" s="18"/>
      <c r="I106" s="18"/>
    </row>
    <row r="107" spans="1:9">
      <c r="A107" s="17"/>
      <c r="H107" s="18"/>
      <c r="I107" s="18"/>
    </row>
    <row r="108" spans="1:9">
      <c r="A108" s="17"/>
      <c r="H108" s="18"/>
      <c r="I108" s="18"/>
    </row>
    <row r="109" spans="1:9">
      <c r="A109" s="17"/>
      <c r="H109" s="18"/>
      <c r="I109" s="18"/>
    </row>
    <row r="110" spans="1:9">
      <c r="A110" s="17"/>
      <c r="H110" s="18"/>
      <c r="I110" s="18"/>
    </row>
    <row r="111" spans="1:9">
      <c r="A111" s="17"/>
      <c r="H111" s="18"/>
      <c r="I111" s="18"/>
    </row>
    <row r="112" spans="1:9">
      <c r="A112" s="17"/>
      <c r="H112" s="18"/>
      <c r="I112" s="18"/>
    </row>
    <row r="113" spans="1:9">
      <c r="A113" s="17"/>
      <c r="H113" s="18"/>
      <c r="I113" s="18"/>
    </row>
    <row r="114" spans="1:9">
      <c r="A114" s="17"/>
      <c r="H114" s="18"/>
      <c r="I114" s="18"/>
    </row>
    <row r="115" spans="1:9">
      <c r="A115" s="17"/>
      <c r="H115" s="18"/>
      <c r="I115" s="18"/>
    </row>
    <row r="116" spans="1:9">
      <c r="A116" s="17"/>
      <c r="H116" s="18"/>
      <c r="I116" s="18"/>
    </row>
    <row r="117" spans="1:9">
      <c r="A117" s="17"/>
      <c r="H117" s="18"/>
      <c r="I117" s="18"/>
    </row>
    <row r="118" spans="1:9">
      <c r="A118" s="17"/>
      <c r="H118" s="18"/>
      <c r="I118" s="18"/>
    </row>
    <row r="119" spans="1:9">
      <c r="A119" s="17"/>
      <c r="H119" s="18"/>
      <c r="I119" s="18"/>
    </row>
    <row r="120" spans="1:9">
      <c r="A120" s="17"/>
      <c r="H120" s="18"/>
      <c r="I120" s="18"/>
    </row>
    <row r="121" spans="1:9">
      <c r="A121" s="17"/>
      <c r="H121" s="18"/>
      <c r="I121" s="18"/>
    </row>
    <row r="122" spans="1:9">
      <c r="A122" s="17"/>
      <c r="H122" s="18"/>
      <c r="I122" s="18"/>
    </row>
    <row r="123" spans="1:9">
      <c r="A123" s="17"/>
      <c r="H123" s="18"/>
      <c r="I123" s="18"/>
    </row>
    <row r="124" spans="1:9">
      <c r="A124" s="17"/>
      <c r="H124" s="18"/>
      <c r="I124" s="18"/>
    </row>
    <row r="125" spans="1:9">
      <c r="A125" s="17"/>
    </row>
    <row r="447" spans="10:10">
      <c r="J447" s="16" t="s">
        <v>52</v>
      </c>
    </row>
  </sheetData>
  <mergeCells count="3">
    <mergeCell ref="K4:L4"/>
    <mergeCell ref="N4:U4"/>
    <mergeCell ref="N22:U22"/>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dimension ref="A1:U447"/>
  <sheetViews>
    <sheetView showGridLines="0" zoomScale="80" zoomScaleNormal="80" workbookViewId="0"/>
  </sheetViews>
  <sheetFormatPr defaultRowHeight="15"/>
  <cols>
    <col min="1" max="1" width="11.28515625" bestFit="1" customWidth="1"/>
    <col min="7" max="7" width="9.7109375" bestFit="1" customWidth="1"/>
    <col min="8" max="8" width="14.42578125" bestFit="1" customWidth="1"/>
    <col min="9" max="9" width="14.42578125" customWidth="1"/>
  </cols>
  <sheetData>
    <row r="1" spans="1:21">
      <c r="A1" t="s">
        <v>59</v>
      </c>
    </row>
    <row r="2" spans="1:21">
      <c r="A2" t="s">
        <v>36</v>
      </c>
    </row>
    <row r="4" spans="1:21" ht="15.75" thickBot="1">
      <c r="A4" s="10" t="s">
        <v>0</v>
      </c>
      <c r="B4" s="10" t="s">
        <v>1</v>
      </c>
      <c r="C4" s="10" t="s">
        <v>2</v>
      </c>
      <c r="D4" s="10" t="s">
        <v>3</v>
      </c>
      <c r="E4" s="10" t="s">
        <v>4</v>
      </c>
      <c r="F4" s="10" t="s">
        <v>5</v>
      </c>
      <c r="G4" s="10" t="s">
        <v>6</v>
      </c>
      <c r="H4" s="10" t="s">
        <v>53</v>
      </c>
      <c r="I4" s="10" t="s">
        <v>51</v>
      </c>
      <c r="K4" s="25" t="s">
        <v>45</v>
      </c>
      <c r="L4" s="25"/>
      <c r="N4" s="25" t="s">
        <v>57</v>
      </c>
      <c r="O4" s="25"/>
      <c r="P4" s="25"/>
      <c r="Q4" s="25"/>
      <c r="R4" s="25"/>
      <c r="S4" s="25"/>
      <c r="T4" s="25"/>
      <c r="U4" s="25"/>
    </row>
    <row r="5" spans="1:21">
      <c r="A5" s="17">
        <v>40182</v>
      </c>
      <c r="B5">
        <v>63.29</v>
      </c>
      <c r="C5">
        <v>64.88</v>
      </c>
      <c r="D5">
        <v>59.97</v>
      </c>
      <c r="E5">
        <v>60.11</v>
      </c>
      <c r="F5">
        <v>65659700</v>
      </c>
      <c r="G5">
        <v>60.11</v>
      </c>
      <c r="H5" s="18">
        <f>(G5-G6)/G6</f>
        <v>-3.7315823190262623E-2</v>
      </c>
      <c r="I5" s="18">
        <f>H5-('US Treasury Yields'!B8/100)</f>
        <v>-3.7615823190262625E-2</v>
      </c>
      <c r="K5" s="15" t="s">
        <v>42</v>
      </c>
      <c r="L5" s="15" t="s">
        <v>44</v>
      </c>
    </row>
    <row r="6" spans="1:21">
      <c r="A6" s="17">
        <v>40148</v>
      </c>
      <c r="B6">
        <v>58.64</v>
      </c>
      <c r="C6">
        <v>63.61</v>
      </c>
      <c r="D6">
        <v>58.46</v>
      </c>
      <c r="E6">
        <v>62.44</v>
      </c>
      <c r="F6">
        <v>53433700</v>
      </c>
      <c r="G6">
        <v>62.44</v>
      </c>
      <c r="H6" s="18">
        <f t="shared" ref="H6:H69" si="0">(G6-G7)/G7</f>
        <v>7.9156584860006887E-2</v>
      </c>
      <c r="I6" s="18">
        <f>H6-('US Treasury Yields'!B9/100)</f>
        <v>7.8356584860006892E-2</v>
      </c>
      <c r="K6" s="14">
        <v>-0.21105945945945939</v>
      </c>
      <c r="L6" s="12">
        <v>1</v>
      </c>
    </row>
    <row r="7" spans="1:21">
      <c r="A7" s="17">
        <v>40119</v>
      </c>
      <c r="B7">
        <v>56.63</v>
      </c>
      <c r="C7">
        <v>60.68</v>
      </c>
      <c r="D7">
        <v>55.33</v>
      </c>
      <c r="E7">
        <v>58.09</v>
      </c>
      <c r="F7">
        <v>66242700</v>
      </c>
      <c r="G7">
        <v>57.86</v>
      </c>
      <c r="H7" s="18">
        <f t="shared" si="0"/>
        <v>3.1372549019607808E-2</v>
      </c>
      <c r="I7" s="18">
        <f>H7-('US Treasury Yields'!B10/100)</f>
        <v>3.0972549019607807E-2</v>
      </c>
      <c r="K7" s="14">
        <v>-0.17463367681802833</v>
      </c>
      <c r="L7" s="12">
        <v>1</v>
      </c>
    </row>
    <row r="8" spans="1:21">
      <c r="A8" s="17">
        <v>40087</v>
      </c>
      <c r="B8">
        <v>60.13</v>
      </c>
      <c r="C8">
        <v>62.52</v>
      </c>
      <c r="D8">
        <v>55.98</v>
      </c>
      <c r="E8">
        <v>56.33</v>
      </c>
      <c r="F8">
        <v>60684200</v>
      </c>
      <c r="G8">
        <v>56.1</v>
      </c>
      <c r="H8" s="18">
        <f t="shared" si="0"/>
        <v>-6.4999999999999974E-2</v>
      </c>
      <c r="I8" s="18">
        <f>H8-('US Treasury Yields'!B11/100)</f>
        <v>-6.5299999999999969E-2</v>
      </c>
      <c r="K8" s="14">
        <v>-0.13820789417659729</v>
      </c>
      <c r="L8" s="12">
        <v>1</v>
      </c>
    </row>
    <row r="9" spans="1:21">
      <c r="A9" s="17">
        <v>40057</v>
      </c>
      <c r="B9">
        <v>56.86</v>
      </c>
      <c r="C9">
        <v>62.61</v>
      </c>
      <c r="D9">
        <v>55.21</v>
      </c>
      <c r="E9">
        <v>60.24</v>
      </c>
      <c r="F9">
        <v>49936500</v>
      </c>
      <c r="G9">
        <v>60</v>
      </c>
      <c r="H9" s="18">
        <f t="shared" si="0"/>
        <v>5.5780397677283156E-2</v>
      </c>
      <c r="I9" s="18">
        <f>H9-('US Treasury Yields'!B12/100)</f>
        <v>5.4680397677283159E-2</v>
      </c>
      <c r="K9" s="14">
        <v>-0.10178211153516624</v>
      </c>
      <c r="L9" s="12">
        <v>5</v>
      </c>
    </row>
    <row r="10" spans="1:21">
      <c r="A10" s="17">
        <v>40028</v>
      </c>
      <c r="B10">
        <v>56.24</v>
      </c>
      <c r="C10">
        <v>59.18</v>
      </c>
      <c r="D10">
        <v>54.68</v>
      </c>
      <c r="E10">
        <v>57.2</v>
      </c>
      <c r="F10">
        <v>44079400</v>
      </c>
      <c r="G10">
        <v>56.83</v>
      </c>
      <c r="H10" s="18">
        <f t="shared" si="0"/>
        <v>2.9156102861282136E-2</v>
      </c>
      <c r="I10" s="18">
        <f>H10-('US Treasury Yields'!B13/100)</f>
        <v>2.7656102861282134E-2</v>
      </c>
      <c r="K10" s="14">
        <v>-6.5356328893735188E-2</v>
      </c>
      <c r="L10" s="12">
        <v>11</v>
      </c>
    </row>
    <row r="11" spans="1:21">
      <c r="A11" s="17">
        <v>39995</v>
      </c>
      <c r="B11">
        <v>51.35</v>
      </c>
      <c r="C11">
        <v>56.44</v>
      </c>
      <c r="D11">
        <v>47.27</v>
      </c>
      <c r="E11">
        <v>55.57</v>
      </c>
      <c r="F11">
        <v>47892300</v>
      </c>
      <c r="G11">
        <v>55.22</v>
      </c>
      <c r="H11" s="18">
        <f t="shared" si="0"/>
        <v>9.173586397785688E-2</v>
      </c>
      <c r="I11" s="18">
        <f>H11-('US Treasury Yields'!B14/100)</f>
        <v>9.0635863977856876E-2</v>
      </c>
      <c r="K11" s="14">
        <v>-2.8930546252304151E-2</v>
      </c>
      <c r="L11" s="12">
        <v>26</v>
      </c>
    </row>
    <row r="12" spans="1:21">
      <c r="A12" s="17">
        <v>39965</v>
      </c>
      <c r="B12">
        <v>51.36</v>
      </c>
      <c r="C12">
        <v>53.79</v>
      </c>
      <c r="D12">
        <v>49.02</v>
      </c>
      <c r="E12">
        <v>51.08</v>
      </c>
      <c r="F12">
        <v>51764300</v>
      </c>
      <c r="G12">
        <v>50.58</v>
      </c>
      <c r="H12" s="18">
        <f t="shared" si="0"/>
        <v>1.811594202898548E-2</v>
      </c>
      <c r="I12" s="18">
        <f>H12-('US Treasury Yields'!B15/100)</f>
        <v>1.6815942028985481E-2</v>
      </c>
      <c r="K12" s="14">
        <v>7.4952363891269136E-3</v>
      </c>
      <c r="L12" s="12">
        <v>18</v>
      </c>
    </row>
    <row r="13" spans="1:21">
      <c r="A13" s="17">
        <v>39934</v>
      </c>
      <c r="B13">
        <v>48.65</v>
      </c>
      <c r="C13">
        <v>51.4</v>
      </c>
      <c r="D13">
        <v>47.06</v>
      </c>
      <c r="E13">
        <v>50.17</v>
      </c>
      <c r="F13">
        <v>60244200</v>
      </c>
      <c r="G13">
        <v>49.68</v>
      </c>
      <c r="H13" s="18">
        <f t="shared" si="0"/>
        <v>3.4138218151540396E-2</v>
      </c>
      <c r="I13" s="18">
        <f>H13-('US Treasury Yields'!B16/100)</f>
        <v>3.3438218151540397E-2</v>
      </c>
      <c r="K13" s="14">
        <v>4.3921019030557978E-2</v>
      </c>
      <c r="L13" s="12">
        <v>23</v>
      </c>
    </row>
    <row r="14" spans="1:21">
      <c r="A14" s="17">
        <v>39904</v>
      </c>
      <c r="B14">
        <v>41.34</v>
      </c>
      <c r="C14">
        <v>50.24</v>
      </c>
      <c r="D14">
        <v>41.11</v>
      </c>
      <c r="E14">
        <v>48.52</v>
      </c>
      <c r="F14">
        <v>64963200</v>
      </c>
      <c r="G14">
        <v>48.04</v>
      </c>
      <c r="H14" s="18">
        <f t="shared" si="0"/>
        <v>0.15369836695485106</v>
      </c>
      <c r="I14" s="18">
        <f>H14-('US Treasury Yields'!B17/100)</f>
        <v>0.15319836695485106</v>
      </c>
      <c r="K14" s="14">
        <v>8.0346801671989015E-2</v>
      </c>
      <c r="L14" s="12">
        <v>11</v>
      </c>
    </row>
    <row r="15" spans="1:21">
      <c r="A15" s="17">
        <v>39874</v>
      </c>
      <c r="B15">
        <v>38.26</v>
      </c>
      <c r="C15">
        <v>44.47</v>
      </c>
      <c r="D15">
        <v>34.26</v>
      </c>
      <c r="E15">
        <v>42.05</v>
      </c>
      <c r="F15">
        <v>83050700</v>
      </c>
      <c r="G15">
        <v>41.64</v>
      </c>
      <c r="H15" s="18">
        <f t="shared" si="0"/>
        <v>7.7639751552795025E-2</v>
      </c>
      <c r="I15" s="18">
        <f>H15-('US Treasury Yields'!B18/100)</f>
        <v>7.5739751552795026E-2</v>
      </c>
      <c r="K15" s="14">
        <v>0.11677258431342005</v>
      </c>
      <c r="L15" s="12">
        <v>3</v>
      </c>
    </row>
    <row r="16" spans="1:21" ht="15.75" thickBot="1">
      <c r="A16" s="17">
        <v>39846</v>
      </c>
      <c r="B16">
        <v>43.66</v>
      </c>
      <c r="C16">
        <v>47.17</v>
      </c>
      <c r="D16">
        <v>38.64</v>
      </c>
      <c r="E16">
        <v>39.15</v>
      </c>
      <c r="F16">
        <v>76966400</v>
      </c>
      <c r="G16">
        <v>38.64</v>
      </c>
      <c r="H16" s="18">
        <f t="shared" si="0"/>
        <v>-0.1198177676537585</v>
      </c>
      <c r="I16" s="18">
        <f>H16-('US Treasury Yields'!B19/100)</f>
        <v>-0.1200177676537585</v>
      </c>
      <c r="K16" s="13" t="s">
        <v>43</v>
      </c>
      <c r="L16" s="13">
        <v>1</v>
      </c>
    </row>
    <row r="17" spans="1:21">
      <c r="A17" s="17">
        <v>39815</v>
      </c>
      <c r="B17">
        <v>49.74</v>
      </c>
      <c r="C17">
        <v>51.91</v>
      </c>
      <c r="D17">
        <v>42.86</v>
      </c>
      <c r="E17">
        <v>44.48</v>
      </c>
      <c r="F17">
        <v>72484100</v>
      </c>
      <c r="G17">
        <v>43.9</v>
      </c>
      <c r="H17" s="18">
        <f t="shared" si="0"/>
        <v>-9.6707818930041212E-2</v>
      </c>
      <c r="I17" s="18">
        <f>H17-('US Treasury Yields'!B20/100)</f>
        <v>-9.7107818930041209E-2</v>
      </c>
    </row>
    <row r="18" spans="1:21">
      <c r="A18" s="17">
        <v>39783</v>
      </c>
      <c r="B18">
        <v>46.12</v>
      </c>
      <c r="C18">
        <v>50.32</v>
      </c>
      <c r="D18">
        <v>41.5</v>
      </c>
      <c r="E18">
        <v>49.24</v>
      </c>
      <c r="F18">
        <v>80640700</v>
      </c>
      <c r="G18">
        <v>48.6</v>
      </c>
      <c r="H18" s="18">
        <f t="shared" si="0"/>
        <v>4.8091438430019499E-2</v>
      </c>
      <c r="I18" s="18">
        <f>H18-('US Treasury Yields'!B21/100)</f>
        <v>4.7991438430019497E-2</v>
      </c>
    </row>
    <row r="19" spans="1:21">
      <c r="A19" s="17">
        <v>39755</v>
      </c>
      <c r="B19">
        <v>53.48</v>
      </c>
      <c r="C19">
        <v>55.21</v>
      </c>
      <c r="D19">
        <v>37.119999999999997</v>
      </c>
      <c r="E19">
        <v>47.34</v>
      </c>
      <c r="F19">
        <v>88875600</v>
      </c>
      <c r="G19">
        <v>46.37</v>
      </c>
      <c r="H19" s="18">
        <f t="shared" si="0"/>
        <v>-0.11927825261158596</v>
      </c>
      <c r="I19" s="18">
        <f>H19-('US Treasury Yields'!B22/100)</f>
        <v>-0.12237825261158597</v>
      </c>
    </row>
    <row r="20" spans="1:21">
      <c r="A20" s="17">
        <v>39722</v>
      </c>
      <c r="B20">
        <v>67.19</v>
      </c>
      <c r="C20">
        <v>67.349999999999994</v>
      </c>
      <c r="D20">
        <v>44.08</v>
      </c>
      <c r="E20">
        <v>53.75</v>
      </c>
      <c r="F20">
        <v>129598200</v>
      </c>
      <c r="G20">
        <v>52.65</v>
      </c>
      <c r="H20" s="18">
        <f t="shared" si="0"/>
        <v>-0.2094594594594594</v>
      </c>
      <c r="I20" s="18">
        <f>H20-('US Treasury Yields'!B23/100)</f>
        <v>-0.21105945945945939</v>
      </c>
    </row>
    <row r="21" spans="1:21">
      <c r="A21" s="17">
        <v>39693</v>
      </c>
      <c r="B21">
        <v>75.010000000000005</v>
      </c>
      <c r="C21">
        <v>86.05</v>
      </c>
      <c r="D21">
        <v>65.05</v>
      </c>
      <c r="E21">
        <v>68</v>
      </c>
      <c r="F21">
        <v>150723300</v>
      </c>
      <c r="G21">
        <v>66.599999999999994</v>
      </c>
      <c r="H21" s="18">
        <f t="shared" si="0"/>
        <v>-7.7562326869806214E-2</v>
      </c>
      <c r="I21" s="18">
        <f>H21-('US Treasury Yields'!B24/100)</f>
        <v>-9.4162326869806218E-2</v>
      </c>
    </row>
    <row r="22" spans="1:21">
      <c r="A22" s="17">
        <v>39661</v>
      </c>
      <c r="B22">
        <v>71.44</v>
      </c>
      <c r="C22">
        <v>76.27</v>
      </c>
      <c r="D22">
        <v>69.81</v>
      </c>
      <c r="E22">
        <v>73.87</v>
      </c>
      <c r="F22">
        <v>103389500</v>
      </c>
      <c r="G22">
        <v>72.2</v>
      </c>
      <c r="H22" s="18">
        <f t="shared" si="0"/>
        <v>3.5719408980060381E-2</v>
      </c>
      <c r="I22" s="18">
        <f>H22-('US Treasury Yields'!B25/100)</f>
        <v>1.8919408980060382E-2</v>
      </c>
      <c r="N22" s="25" t="s">
        <v>58</v>
      </c>
      <c r="O22" s="25"/>
      <c r="P22" s="25"/>
      <c r="Q22" s="25"/>
      <c r="R22" s="25"/>
      <c r="S22" s="25"/>
      <c r="T22" s="25"/>
      <c r="U22" s="25"/>
    </row>
    <row r="23" spans="1:21">
      <c r="A23" s="17">
        <v>39630</v>
      </c>
      <c r="B23">
        <v>68.239999999999995</v>
      </c>
      <c r="C23">
        <v>72.489999999999995</v>
      </c>
      <c r="D23">
        <v>64.52</v>
      </c>
      <c r="E23">
        <v>71.319999999999993</v>
      </c>
      <c r="F23">
        <v>119697800</v>
      </c>
      <c r="G23">
        <v>69.709999999999994</v>
      </c>
      <c r="H23" s="18">
        <f t="shared" si="0"/>
        <v>3.2893762038820551E-2</v>
      </c>
      <c r="I23" s="18">
        <f>H23-('US Treasury Yields'!B26/100)</f>
        <v>1.6893762038820551E-2</v>
      </c>
    </row>
    <row r="24" spans="1:21">
      <c r="A24" s="17">
        <v>39601</v>
      </c>
      <c r="B24">
        <v>74.569999999999993</v>
      </c>
      <c r="C24">
        <v>76.23</v>
      </c>
      <c r="D24">
        <v>68.92</v>
      </c>
      <c r="E24">
        <v>69.05</v>
      </c>
      <c r="F24">
        <v>102402500</v>
      </c>
      <c r="G24">
        <v>67.489999999999995</v>
      </c>
      <c r="H24" s="18">
        <f t="shared" si="0"/>
        <v>-7.5226089339545207E-2</v>
      </c>
      <c r="I24" s="18">
        <f>H24-('US Treasury Yields'!B27/100)</f>
        <v>-9.4326089339545199E-2</v>
      </c>
    </row>
    <row r="25" spans="1:21">
      <c r="A25" s="17">
        <v>39569</v>
      </c>
      <c r="B25">
        <v>71.459999999999994</v>
      </c>
      <c r="C25">
        <v>75.02</v>
      </c>
      <c r="D25">
        <v>71.040000000000006</v>
      </c>
      <c r="E25">
        <v>74.67</v>
      </c>
      <c r="F25">
        <v>60794500</v>
      </c>
      <c r="G25">
        <v>72.98</v>
      </c>
      <c r="H25" s="18">
        <f t="shared" si="0"/>
        <v>4.5708554234130928E-2</v>
      </c>
      <c r="I25" s="18">
        <f>H25-('US Treasury Yields'!B28/100)</f>
        <v>3.630855423413093E-2</v>
      </c>
    </row>
    <row r="26" spans="1:21">
      <c r="A26" s="17">
        <v>39539</v>
      </c>
      <c r="B26">
        <v>69.459999999999994</v>
      </c>
      <c r="C26">
        <v>72.7</v>
      </c>
      <c r="D26">
        <v>68.23</v>
      </c>
      <c r="E26">
        <v>71.400000000000006</v>
      </c>
      <c r="F26">
        <v>50950000</v>
      </c>
      <c r="G26">
        <v>69.790000000000006</v>
      </c>
      <c r="H26" s="18">
        <f t="shared" si="0"/>
        <v>4.5543071161048783E-2</v>
      </c>
      <c r="I26" s="18">
        <f>H26-('US Treasury Yields'!B29/100)</f>
        <v>3.3343071161048787E-2</v>
      </c>
    </row>
    <row r="27" spans="1:21">
      <c r="A27" s="17">
        <v>39510</v>
      </c>
      <c r="B27">
        <v>68.39</v>
      </c>
      <c r="C27">
        <v>70.430000000000007</v>
      </c>
      <c r="D27">
        <v>64.099999999999994</v>
      </c>
      <c r="E27">
        <v>68.290000000000006</v>
      </c>
      <c r="F27">
        <v>97805700</v>
      </c>
      <c r="G27">
        <v>66.75</v>
      </c>
      <c r="H27" s="18">
        <f t="shared" si="0"/>
        <v>-8.1723625557206126E-3</v>
      </c>
      <c r="I27" s="18">
        <f>H27-('US Treasury Yields'!B30/100)</f>
        <v>-3.1572362555720608E-2</v>
      </c>
    </row>
    <row r="28" spans="1:21">
      <c r="A28" s="17">
        <v>39479</v>
      </c>
      <c r="B28">
        <v>71.33</v>
      </c>
      <c r="C28">
        <v>72.88</v>
      </c>
      <c r="D28">
        <v>68.040000000000006</v>
      </c>
      <c r="E28">
        <v>68.86</v>
      </c>
      <c r="F28">
        <v>96312700</v>
      </c>
      <c r="G28">
        <v>67.3</v>
      </c>
      <c r="H28" s="18">
        <f t="shared" si="0"/>
        <v>-2.9420248053071908E-2</v>
      </c>
      <c r="I28" s="18">
        <f>H28-('US Treasury Yields'!B31/100)</f>
        <v>-5.0620248053071908E-2</v>
      </c>
    </row>
    <row r="29" spans="1:21">
      <c r="A29" s="17">
        <v>39449</v>
      </c>
      <c r="B29">
        <v>76.150000000000006</v>
      </c>
      <c r="C29">
        <v>76.5</v>
      </c>
      <c r="D29">
        <v>64.19</v>
      </c>
      <c r="E29">
        <v>70.94</v>
      </c>
      <c r="F29">
        <v>125020900</v>
      </c>
      <c r="G29">
        <v>69.34</v>
      </c>
      <c r="H29" s="18">
        <f t="shared" si="0"/>
        <v>-6.5246697222971189E-2</v>
      </c>
      <c r="I29" s="18">
        <f>H29-('US Treasury Yields'!B32/100)</f>
        <v>-9.2846697222971189E-2</v>
      </c>
    </row>
    <row r="30" spans="1:21">
      <c r="A30" s="17">
        <v>39419</v>
      </c>
      <c r="B30">
        <v>76.55</v>
      </c>
      <c r="C30">
        <v>79.84</v>
      </c>
      <c r="D30">
        <v>73.349999999999994</v>
      </c>
      <c r="E30">
        <v>75.900000000000006</v>
      </c>
      <c r="F30">
        <v>81553600</v>
      </c>
      <c r="G30">
        <v>74.180000000000007</v>
      </c>
      <c r="H30" s="18">
        <f t="shared" si="0"/>
        <v>-6.5622070443283097E-3</v>
      </c>
      <c r="I30" s="18">
        <f>H30-('US Treasury Yields'!B33/100)</f>
        <v>-4.186220704432831E-2</v>
      </c>
    </row>
    <row r="31" spans="1:21">
      <c r="A31" s="17">
        <v>39387</v>
      </c>
      <c r="B31">
        <v>81.37</v>
      </c>
      <c r="C31">
        <v>81.400000000000006</v>
      </c>
      <c r="D31">
        <v>72.989999999999995</v>
      </c>
      <c r="E31">
        <v>76.650000000000006</v>
      </c>
      <c r="F31">
        <v>107998300</v>
      </c>
      <c r="G31">
        <v>74.67</v>
      </c>
      <c r="H31" s="18">
        <f t="shared" si="0"/>
        <v>-6.8836513280957676E-2</v>
      </c>
      <c r="I31" s="18">
        <f>H31-('US Treasury Yields'!B34/100)</f>
        <v>-0.10843651328095767</v>
      </c>
    </row>
    <row r="32" spans="1:21">
      <c r="A32" s="17">
        <v>39356</v>
      </c>
      <c r="B32">
        <v>80.13</v>
      </c>
      <c r="C32">
        <v>84.89</v>
      </c>
      <c r="D32">
        <v>78.349999999999994</v>
      </c>
      <c r="E32">
        <v>82.32</v>
      </c>
      <c r="F32">
        <v>84306100</v>
      </c>
      <c r="G32">
        <v>80.19</v>
      </c>
      <c r="H32" s="18">
        <f t="shared" si="0"/>
        <v>2.8472489419007298E-2</v>
      </c>
      <c r="I32" s="18">
        <f>H32-('US Treasury Yields'!B35/100)</f>
        <v>-5.0275105809927043E-3</v>
      </c>
    </row>
    <row r="33" spans="1:9">
      <c r="A33" s="17">
        <v>39329</v>
      </c>
      <c r="B33">
        <v>78.680000000000007</v>
      </c>
      <c r="C33">
        <v>82.1</v>
      </c>
      <c r="D33">
        <v>75.62</v>
      </c>
      <c r="E33">
        <v>80.040000000000006</v>
      </c>
      <c r="F33">
        <v>85661900</v>
      </c>
      <c r="G33">
        <v>77.97</v>
      </c>
      <c r="H33" s="18">
        <f t="shared" si="0"/>
        <v>1.8949294302143267E-2</v>
      </c>
      <c r="I33" s="18">
        <f>H33-('US Treasury Yields'!B36/100)</f>
        <v>-2.8450705697856737E-2</v>
      </c>
    </row>
    <row r="34" spans="1:9">
      <c r="A34" s="17">
        <v>39295</v>
      </c>
      <c r="B34">
        <v>76.87</v>
      </c>
      <c r="C34">
        <v>80.12</v>
      </c>
      <c r="D34">
        <v>73.239999999999995</v>
      </c>
      <c r="E34">
        <v>78.739999999999995</v>
      </c>
      <c r="F34">
        <v>145336800</v>
      </c>
      <c r="G34">
        <v>76.52</v>
      </c>
      <c r="H34" s="18">
        <f t="shared" si="0"/>
        <v>2.1356113187399817E-2</v>
      </c>
      <c r="I34" s="18">
        <f>H34-('US Treasury Yields'!B37/100)</f>
        <v>-2.8143886812600185E-2</v>
      </c>
    </row>
    <row r="35" spans="1:9">
      <c r="A35" s="17">
        <v>39265</v>
      </c>
      <c r="B35">
        <v>83.38</v>
      </c>
      <c r="C35">
        <v>85.74</v>
      </c>
      <c r="D35">
        <v>76.430000000000007</v>
      </c>
      <c r="E35">
        <v>77.099999999999994</v>
      </c>
      <c r="F35">
        <v>111632800</v>
      </c>
      <c r="G35">
        <v>74.92</v>
      </c>
      <c r="H35" s="18">
        <f t="shared" si="0"/>
        <v>-7.0009930486593847E-2</v>
      </c>
      <c r="I35" s="18">
        <f>H35-('US Treasury Yields'!B38/100)</f>
        <v>-0.11430993048659385</v>
      </c>
    </row>
    <row r="36" spans="1:9">
      <c r="A36" s="17">
        <v>39234</v>
      </c>
      <c r="B36">
        <v>84.54</v>
      </c>
      <c r="C36">
        <v>85.17</v>
      </c>
      <c r="D36">
        <v>81.41</v>
      </c>
      <c r="E36">
        <v>82.9</v>
      </c>
      <c r="F36">
        <v>95614800</v>
      </c>
      <c r="G36">
        <v>80.56</v>
      </c>
      <c r="H36" s="18">
        <f t="shared" si="0"/>
        <v>-1.431542885109509E-2</v>
      </c>
      <c r="I36" s="18">
        <f>H36-('US Treasury Yields'!B39/100)</f>
        <v>-6.3815428851095091E-2</v>
      </c>
    </row>
    <row r="37" spans="1:9">
      <c r="A37" s="17">
        <v>39203</v>
      </c>
      <c r="B37">
        <v>80.989999999999995</v>
      </c>
      <c r="C37">
        <v>84.45</v>
      </c>
      <c r="D37">
        <v>80.13</v>
      </c>
      <c r="E37">
        <v>84.27</v>
      </c>
      <c r="F37">
        <v>75765300</v>
      </c>
      <c r="G37">
        <v>81.73</v>
      </c>
      <c r="H37" s="18">
        <f t="shared" si="0"/>
        <v>4.3672583322691888E-2</v>
      </c>
      <c r="I37" s="18">
        <f>H37-('US Treasury Yields'!B40/100)</f>
        <v>-4.327416677308113E-3</v>
      </c>
    </row>
    <row r="38" spans="1:9">
      <c r="A38" s="17">
        <v>39174</v>
      </c>
      <c r="B38">
        <v>79.61</v>
      </c>
      <c r="C38">
        <v>83.17</v>
      </c>
      <c r="D38">
        <v>79.150000000000006</v>
      </c>
      <c r="E38">
        <v>80.739999999999995</v>
      </c>
      <c r="F38">
        <v>53353800</v>
      </c>
      <c r="G38">
        <v>78.31</v>
      </c>
      <c r="H38" s="18">
        <f t="shared" si="0"/>
        <v>1.6221126395016869E-2</v>
      </c>
      <c r="I38" s="18">
        <f>H38-('US Treasury Yields'!B41/100)</f>
        <v>-3.5978873604983128E-2</v>
      </c>
    </row>
    <row r="39" spans="1:9">
      <c r="A39" s="17">
        <v>39142</v>
      </c>
      <c r="B39">
        <v>77.47</v>
      </c>
      <c r="C39">
        <v>81.12</v>
      </c>
      <c r="D39">
        <v>75.150000000000006</v>
      </c>
      <c r="E39">
        <v>79.45</v>
      </c>
      <c r="F39">
        <v>73038900</v>
      </c>
      <c r="G39">
        <v>77.06</v>
      </c>
      <c r="H39" s="18">
        <f t="shared" si="0"/>
        <v>9.8283318044817183E-3</v>
      </c>
      <c r="I39" s="18">
        <f>H39-('US Treasury Yields'!B42/100)</f>
        <v>-4.2471668195518286E-2</v>
      </c>
    </row>
    <row r="40" spans="1:9">
      <c r="A40" s="17">
        <v>39114</v>
      </c>
      <c r="B40">
        <v>79.67</v>
      </c>
      <c r="C40">
        <v>82.49</v>
      </c>
      <c r="D40">
        <v>77.47</v>
      </c>
      <c r="E40">
        <v>78.83</v>
      </c>
      <c r="F40">
        <v>58879500</v>
      </c>
      <c r="G40">
        <v>76.31</v>
      </c>
      <c r="H40" s="18">
        <f t="shared" si="0"/>
        <v>-6.5095690665277961E-3</v>
      </c>
      <c r="I40" s="18">
        <f>H40-('US Treasury Yields'!B43/100)</f>
        <v>-5.6009569066527799E-2</v>
      </c>
    </row>
    <row r="41" spans="1:9">
      <c r="A41" s="17">
        <v>39085</v>
      </c>
      <c r="B41">
        <v>78.680000000000007</v>
      </c>
      <c r="C41">
        <v>79.77</v>
      </c>
      <c r="D41">
        <v>76.19</v>
      </c>
      <c r="E41">
        <v>79.349999999999994</v>
      </c>
      <c r="F41">
        <v>50018500</v>
      </c>
      <c r="G41">
        <v>76.81</v>
      </c>
      <c r="H41" s="18">
        <f t="shared" si="0"/>
        <v>1.6812284882181571E-2</v>
      </c>
      <c r="I41" s="18">
        <f>H41-('US Treasury Yields'!B44/100)</f>
        <v>-3.1287715117818429E-2</v>
      </c>
    </row>
    <row r="42" spans="1:9">
      <c r="A42" s="17">
        <v>39052</v>
      </c>
      <c r="B42">
        <v>78.150000000000006</v>
      </c>
      <c r="C42">
        <v>79.760000000000005</v>
      </c>
      <c r="D42">
        <v>76.849999999999994</v>
      </c>
      <c r="E42">
        <v>78.03</v>
      </c>
      <c r="F42">
        <v>44982400</v>
      </c>
      <c r="G42">
        <v>75.540000000000006</v>
      </c>
      <c r="H42" s="18">
        <f t="shared" si="0"/>
        <v>3.720435822482077E-3</v>
      </c>
      <c r="I42" s="18">
        <f>H42-('US Treasury Yields'!B45/100)</f>
        <v>-4.847956417751792E-2</v>
      </c>
    </row>
    <row r="43" spans="1:9">
      <c r="A43" s="17">
        <v>39022</v>
      </c>
      <c r="B43">
        <v>76.45</v>
      </c>
      <c r="C43">
        <v>79.11</v>
      </c>
      <c r="D43">
        <v>74.099999999999994</v>
      </c>
      <c r="E43">
        <v>78.069999999999993</v>
      </c>
      <c r="F43">
        <v>51791600</v>
      </c>
      <c r="G43">
        <v>75.260000000000005</v>
      </c>
      <c r="H43" s="18">
        <f t="shared" si="0"/>
        <v>2.4224278715296692E-2</v>
      </c>
      <c r="I43" s="18">
        <f>H43-('US Treasury Yields'!B46/100)</f>
        <v>-2.7275721284703312E-2</v>
      </c>
    </row>
    <row r="44" spans="1:9">
      <c r="A44" s="17">
        <v>38992</v>
      </c>
      <c r="B44">
        <v>71.97</v>
      </c>
      <c r="C44">
        <v>77.150000000000006</v>
      </c>
      <c r="D44">
        <v>70.680000000000007</v>
      </c>
      <c r="E44">
        <v>76.23</v>
      </c>
      <c r="F44">
        <v>45846800</v>
      </c>
      <c r="G44">
        <v>73.48</v>
      </c>
      <c r="H44" s="18">
        <f t="shared" si="0"/>
        <v>5.8789625360230517E-2</v>
      </c>
      <c r="I44" s="18">
        <f>H44-('US Treasury Yields'!B47/100)</f>
        <v>1.1589625360230518E-2</v>
      </c>
    </row>
    <row r="45" spans="1:9">
      <c r="A45" s="17">
        <v>38961</v>
      </c>
      <c r="B45">
        <v>72.08</v>
      </c>
      <c r="C45">
        <v>73.569999999999993</v>
      </c>
      <c r="D45">
        <v>69.650000000000006</v>
      </c>
      <c r="E45">
        <v>72</v>
      </c>
      <c r="F45">
        <v>45950400</v>
      </c>
      <c r="G45">
        <v>69.400000000000006</v>
      </c>
      <c r="H45" s="18">
        <f t="shared" si="0"/>
        <v>6.3805104408354409E-3</v>
      </c>
      <c r="I45" s="18">
        <f>H45-('US Treasury Yields'!B48/100)</f>
        <v>-4.5319489559164552E-2</v>
      </c>
    </row>
    <row r="46" spans="1:9">
      <c r="A46" s="17">
        <v>38930</v>
      </c>
      <c r="B46">
        <v>69.17</v>
      </c>
      <c r="C46">
        <v>72.239999999999995</v>
      </c>
      <c r="D46">
        <v>67.03</v>
      </c>
      <c r="E46">
        <v>71.77</v>
      </c>
      <c r="F46">
        <v>45678500</v>
      </c>
      <c r="G46">
        <v>68.959999999999994</v>
      </c>
      <c r="H46" s="18">
        <f t="shared" si="0"/>
        <v>3.0022404779686197E-2</v>
      </c>
      <c r="I46" s="18">
        <f>H46-('US Treasury Yields'!B49/100)</f>
        <v>-2.0177595220313798E-2</v>
      </c>
    </row>
    <row r="47" spans="1:9">
      <c r="A47" s="17">
        <v>38901</v>
      </c>
      <c r="B47">
        <v>72</v>
      </c>
      <c r="C47">
        <v>72.63</v>
      </c>
      <c r="D47">
        <v>66.349999999999994</v>
      </c>
      <c r="E47">
        <v>69.680000000000007</v>
      </c>
      <c r="F47">
        <v>64377600</v>
      </c>
      <c r="G47">
        <v>66.95</v>
      </c>
      <c r="H47" s="18">
        <f t="shared" si="0"/>
        <v>-2.8583865351131731E-2</v>
      </c>
      <c r="I47" s="18">
        <f>H47-('US Treasury Yields'!B50/100)</f>
        <v>-7.588386535113173E-2</v>
      </c>
    </row>
    <row r="48" spans="1:9">
      <c r="A48" s="17">
        <v>38869</v>
      </c>
      <c r="B48">
        <v>71.88</v>
      </c>
      <c r="C48">
        <v>73.84</v>
      </c>
      <c r="D48">
        <v>66.55</v>
      </c>
      <c r="E48">
        <v>71.73</v>
      </c>
      <c r="F48">
        <v>78990400</v>
      </c>
      <c r="G48">
        <v>68.92</v>
      </c>
      <c r="H48" s="18">
        <f t="shared" si="0"/>
        <v>-4.3509789702684751E-4</v>
      </c>
      <c r="I48" s="18">
        <f>H48-('US Treasury Yields'!B51/100)</f>
        <v>-4.8035097897026841E-2</v>
      </c>
    </row>
    <row r="49" spans="1:9">
      <c r="A49" s="17">
        <v>38838</v>
      </c>
      <c r="B49">
        <v>76.290000000000006</v>
      </c>
      <c r="C49">
        <v>78.02</v>
      </c>
      <c r="D49">
        <v>69.11</v>
      </c>
      <c r="E49">
        <v>71.87</v>
      </c>
      <c r="F49">
        <v>55766200</v>
      </c>
      <c r="G49">
        <v>68.95</v>
      </c>
      <c r="H49" s="18">
        <f t="shared" si="0"/>
        <v>-5.6900560798796289E-2</v>
      </c>
      <c r="I49" s="18">
        <f>H49-('US Treasury Yields'!B52/100)</f>
        <v>-0.10270056079879629</v>
      </c>
    </row>
    <row r="50" spans="1:9">
      <c r="A50" s="17">
        <v>38810</v>
      </c>
      <c r="B50">
        <v>76.12</v>
      </c>
      <c r="C50">
        <v>77.349999999999994</v>
      </c>
      <c r="D50">
        <v>73.45</v>
      </c>
      <c r="E50">
        <v>76.2</v>
      </c>
      <c r="F50">
        <v>44352300</v>
      </c>
      <c r="G50">
        <v>73.11</v>
      </c>
      <c r="H50" s="18">
        <f t="shared" si="0"/>
        <v>3.0182466730689925E-3</v>
      </c>
      <c r="I50" s="18">
        <f>H50-('US Treasury Yields'!B53/100)</f>
        <v>-4.3581753326931011E-2</v>
      </c>
    </row>
    <row r="51" spans="1:9">
      <c r="A51" s="17">
        <v>38777</v>
      </c>
      <c r="B51">
        <v>72.77</v>
      </c>
      <c r="C51">
        <v>76.239999999999995</v>
      </c>
      <c r="D51">
        <v>70.88</v>
      </c>
      <c r="E51">
        <v>75.97</v>
      </c>
      <c r="F51">
        <v>34105900</v>
      </c>
      <c r="G51">
        <v>72.89</v>
      </c>
      <c r="H51" s="18">
        <f t="shared" si="0"/>
        <v>4.9078871617731668E-2</v>
      </c>
      <c r="I51" s="18">
        <f>H51-('US Treasury Yields'!B54/100)</f>
        <v>4.278871617731661E-3</v>
      </c>
    </row>
    <row r="52" spans="1:9">
      <c r="A52" s="17">
        <v>38749</v>
      </c>
      <c r="B52">
        <v>72.59</v>
      </c>
      <c r="C52">
        <v>73.88</v>
      </c>
      <c r="D52">
        <v>70.31</v>
      </c>
      <c r="E52">
        <v>72.58</v>
      </c>
      <c r="F52">
        <v>34804300</v>
      </c>
      <c r="G52">
        <v>69.48</v>
      </c>
      <c r="H52" s="18">
        <f t="shared" si="0"/>
        <v>3.1764366156511528E-3</v>
      </c>
      <c r="I52" s="18">
        <f>H52-('US Treasury Yields'!B55/100)</f>
        <v>-3.8623563384348844E-2</v>
      </c>
    </row>
    <row r="53" spans="1:9">
      <c r="A53" s="17">
        <v>38720</v>
      </c>
      <c r="B53">
        <v>67.209999999999994</v>
      </c>
      <c r="C53">
        <v>73.239999999999995</v>
      </c>
      <c r="D53">
        <v>66.05</v>
      </c>
      <c r="E53">
        <v>72.349999999999994</v>
      </c>
      <c r="F53">
        <v>32246500</v>
      </c>
      <c r="G53">
        <v>69.260000000000005</v>
      </c>
      <c r="H53" s="18">
        <f t="shared" si="0"/>
        <v>8.4390167527790952E-2</v>
      </c>
      <c r="I53" s="18">
        <f>H53-('US Treasury Yields'!B56/100)</f>
        <v>4.9290167527790953E-2</v>
      </c>
    </row>
    <row r="54" spans="1:9">
      <c r="A54" s="17">
        <v>38687</v>
      </c>
      <c r="B54">
        <v>67.790000000000006</v>
      </c>
      <c r="C54">
        <v>69.16</v>
      </c>
      <c r="D54">
        <v>66.459999999999994</v>
      </c>
      <c r="E54">
        <v>66.72</v>
      </c>
      <c r="F54">
        <v>27366500</v>
      </c>
      <c r="G54">
        <v>63.87</v>
      </c>
      <c r="H54" s="18">
        <f t="shared" si="0"/>
        <v>-6.9962686567163522E-3</v>
      </c>
      <c r="I54" s="18">
        <f>H54-('US Treasury Yields'!B57/100)</f>
        <v>-4.6396268656716352E-2</v>
      </c>
    </row>
    <row r="55" spans="1:9">
      <c r="A55" s="17">
        <v>38657</v>
      </c>
      <c r="B55">
        <v>64.05</v>
      </c>
      <c r="C55">
        <v>68.349999999999994</v>
      </c>
      <c r="D55">
        <v>63.6</v>
      </c>
      <c r="E55">
        <v>67.45</v>
      </c>
      <c r="F55">
        <v>28651600</v>
      </c>
      <c r="G55">
        <v>64.319999999999993</v>
      </c>
      <c r="H55" s="18">
        <f t="shared" si="0"/>
        <v>5.7546859585662496E-2</v>
      </c>
      <c r="I55" s="18">
        <f>H55-('US Treasury Yields'!B58/100)</f>
        <v>1.9846859585662499E-2</v>
      </c>
    </row>
    <row r="56" spans="1:9">
      <c r="A56" s="17">
        <v>38628</v>
      </c>
      <c r="B56">
        <v>66.489999999999995</v>
      </c>
      <c r="C56">
        <v>67.099999999999994</v>
      </c>
      <c r="D56">
        <v>61.05</v>
      </c>
      <c r="E56">
        <v>63.78</v>
      </c>
      <c r="F56">
        <v>38910300</v>
      </c>
      <c r="G56">
        <v>60.82</v>
      </c>
      <c r="H56" s="18">
        <f t="shared" si="0"/>
        <v>-3.9330279576686181E-2</v>
      </c>
      <c r="I56" s="18">
        <f>H56-('US Treasury Yields'!B59/100)</f>
        <v>-7.1230279576686178E-2</v>
      </c>
    </row>
    <row r="57" spans="1:9">
      <c r="A57" s="17">
        <v>38596</v>
      </c>
      <c r="B57">
        <v>66.42</v>
      </c>
      <c r="C57">
        <v>68.08</v>
      </c>
      <c r="D57">
        <v>64.099999999999994</v>
      </c>
      <c r="E57">
        <v>66.39</v>
      </c>
      <c r="F57">
        <v>25111200</v>
      </c>
      <c r="G57">
        <v>63.31</v>
      </c>
      <c r="H57" s="18">
        <f t="shared" si="0"/>
        <v>9.486166007905498E-4</v>
      </c>
      <c r="I57" s="18">
        <f>H57-('US Treasury Yields'!B60/100)</f>
        <v>-3.3251383399209453E-2</v>
      </c>
    </row>
    <row r="58" spans="1:9">
      <c r="A58" s="17">
        <v>38565</v>
      </c>
      <c r="B58">
        <v>67.94</v>
      </c>
      <c r="C58">
        <v>68.52</v>
      </c>
      <c r="D58">
        <v>64.2</v>
      </c>
      <c r="E58">
        <v>66.53</v>
      </c>
      <c r="F58">
        <v>23090800</v>
      </c>
      <c r="G58">
        <v>63.25</v>
      </c>
      <c r="H58" s="18">
        <f t="shared" si="0"/>
        <v>-1.9987604586303161E-2</v>
      </c>
      <c r="I58" s="18">
        <f>H58-('US Treasury Yields'!B61/100)</f>
        <v>-5.1987604586303165E-2</v>
      </c>
    </row>
    <row r="59" spans="1:9">
      <c r="A59" s="17">
        <v>38534</v>
      </c>
      <c r="B59">
        <v>63.7</v>
      </c>
      <c r="C59">
        <v>68.260000000000005</v>
      </c>
      <c r="D59">
        <v>63.44</v>
      </c>
      <c r="E59">
        <v>67.89</v>
      </c>
      <c r="F59">
        <v>25065500</v>
      </c>
      <c r="G59">
        <v>64.540000000000006</v>
      </c>
      <c r="H59" s="18">
        <f t="shared" si="0"/>
        <v>6.5719947159841544E-2</v>
      </c>
      <c r="I59" s="18">
        <f>H59-('US Treasury Yields'!B62/100)</f>
        <v>3.7219947159841546E-2</v>
      </c>
    </row>
    <row r="60" spans="1:9">
      <c r="A60" s="17">
        <v>38504</v>
      </c>
      <c r="B60">
        <v>122.68</v>
      </c>
      <c r="C60">
        <v>125.75</v>
      </c>
      <c r="D60">
        <v>61.36</v>
      </c>
      <c r="E60">
        <v>63.7</v>
      </c>
      <c r="F60">
        <v>21247900</v>
      </c>
      <c r="G60">
        <v>60.56</v>
      </c>
      <c r="H60" s="18">
        <f t="shared" si="0"/>
        <v>4.0907528360261305E-2</v>
      </c>
      <c r="I60" s="18">
        <f>H60-('US Treasury Yields'!B63/100)</f>
        <v>1.2907528360261308E-2</v>
      </c>
    </row>
    <row r="61" spans="1:9">
      <c r="A61" s="17">
        <v>38474</v>
      </c>
      <c r="B61">
        <v>115.56</v>
      </c>
      <c r="C61">
        <v>123.41</v>
      </c>
      <c r="D61">
        <v>114.89</v>
      </c>
      <c r="E61">
        <v>122.69</v>
      </c>
      <c r="F61">
        <v>27102300</v>
      </c>
      <c r="G61">
        <v>58.18</v>
      </c>
      <c r="H61" s="18">
        <f t="shared" si="0"/>
        <v>6.4592863677950613E-2</v>
      </c>
      <c r="I61" s="18">
        <f>H61-('US Treasury Yields'!B64/100)</f>
        <v>3.7892863677950611E-2</v>
      </c>
    </row>
    <row r="62" spans="1:9">
      <c r="A62" s="17">
        <v>38443</v>
      </c>
      <c r="B62">
        <v>122.73</v>
      </c>
      <c r="C62">
        <v>123.61</v>
      </c>
      <c r="D62">
        <v>112.99</v>
      </c>
      <c r="E62">
        <v>115.24</v>
      </c>
      <c r="F62">
        <v>32408900</v>
      </c>
      <c r="G62">
        <v>54.65</v>
      </c>
      <c r="H62" s="18">
        <f t="shared" si="0"/>
        <v>-5.6620058691524276E-2</v>
      </c>
      <c r="I62" s="18">
        <f>H62-('US Treasury Yields'!B65/100)</f>
        <v>-8.3520058691524277E-2</v>
      </c>
    </row>
    <row r="63" spans="1:9">
      <c r="A63" s="17">
        <v>38412</v>
      </c>
      <c r="B63">
        <v>126.66</v>
      </c>
      <c r="C63">
        <v>129.28</v>
      </c>
      <c r="D63">
        <v>119.85</v>
      </c>
      <c r="E63">
        <v>122.15</v>
      </c>
      <c r="F63">
        <v>19993900</v>
      </c>
      <c r="G63">
        <v>57.93</v>
      </c>
      <c r="H63" s="18">
        <f t="shared" si="0"/>
        <v>-2.8346192552834583E-2</v>
      </c>
      <c r="I63" s="18">
        <f>H63-('US Treasury Yields'!B66/100)</f>
        <v>-5.344619255283458E-2</v>
      </c>
    </row>
    <row r="64" spans="1:9">
      <c r="A64" s="17">
        <v>38384</v>
      </c>
      <c r="B64">
        <v>124.25</v>
      </c>
      <c r="C64">
        <v>127.8</v>
      </c>
      <c r="D64">
        <v>122.77</v>
      </c>
      <c r="E64">
        <v>126.28</v>
      </c>
      <c r="F64">
        <v>18853600</v>
      </c>
      <c r="G64">
        <v>59.62</v>
      </c>
      <c r="H64" s="18">
        <f t="shared" si="0"/>
        <v>1.6538789428814985E-2</v>
      </c>
      <c r="I64" s="18">
        <f>H64-('US Treasury Yields'!B67/100)</f>
        <v>-4.0612105711850151E-3</v>
      </c>
    </row>
    <row r="65" spans="1:9">
      <c r="A65" s="17">
        <v>38355</v>
      </c>
      <c r="B65">
        <v>130.19</v>
      </c>
      <c r="C65">
        <v>130.41999999999999</v>
      </c>
      <c r="D65">
        <v>120.17</v>
      </c>
      <c r="E65">
        <v>124.24</v>
      </c>
      <c r="F65">
        <v>22694400</v>
      </c>
      <c r="G65">
        <v>58.65</v>
      </c>
      <c r="H65" s="18">
        <f t="shared" si="0"/>
        <v>-4.0726202158979423E-2</v>
      </c>
      <c r="I65" s="18">
        <f>H65-('US Treasury Yields'!B68/100)</f>
        <v>-5.9726202158979419E-2</v>
      </c>
    </row>
    <row r="66" spans="1:9">
      <c r="A66" s="17">
        <v>38322</v>
      </c>
      <c r="B66">
        <v>126.81</v>
      </c>
      <c r="C66">
        <v>130.66</v>
      </c>
      <c r="D66">
        <v>123.9</v>
      </c>
      <c r="E66">
        <v>129.5</v>
      </c>
      <c r="F66">
        <v>12515400</v>
      </c>
      <c r="G66">
        <v>61.14</v>
      </c>
      <c r="H66" s="18">
        <f t="shared" si="0"/>
        <v>2.394908725506615E-2</v>
      </c>
      <c r="I66" s="18">
        <f>H66-('US Treasury Yields'!B69/100)</f>
        <v>3.7490872550661504E-3</v>
      </c>
    </row>
    <row r="67" spans="1:9">
      <c r="A67" s="17">
        <v>38292</v>
      </c>
      <c r="B67">
        <v>116.54</v>
      </c>
      <c r="C67">
        <v>127.08</v>
      </c>
      <c r="D67">
        <v>115.72</v>
      </c>
      <c r="E67">
        <v>126.88</v>
      </c>
      <c r="F67">
        <v>12977500</v>
      </c>
      <c r="G67">
        <v>59.71</v>
      </c>
      <c r="H67" s="18">
        <f t="shared" si="0"/>
        <v>9.1989758595464544E-2</v>
      </c>
      <c r="I67" s="18">
        <f>H67-('US Treasury Yields'!B70/100)</f>
        <v>7.4689758595464548E-2</v>
      </c>
    </row>
    <row r="68" spans="1:9">
      <c r="A68" s="17">
        <v>38261</v>
      </c>
      <c r="B68">
        <v>114.57</v>
      </c>
      <c r="C68">
        <v>118.26</v>
      </c>
      <c r="D68">
        <v>112.07</v>
      </c>
      <c r="E68">
        <v>116.19</v>
      </c>
      <c r="F68">
        <v>14295500</v>
      </c>
      <c r="G68">
        <v>54.68</v>
      </c>
      <c r="H68" s="18">
        <f t="shared" si="0"/>
        <v>2.0530048525569271E-2</v>
      </c>
      <c r="I68" s="18">
        <f>H68-('US Treasury Yields'!B71/100)</f>
        <v>4.6300485255692699E-3</v>
      </c>
    </row>
    <row r="69" spans="1:9">
      <c r="A69" s="17">
        <v>38231</v>
      </c>
      <c r="B69">
        <v>109.09</v>
      </c>
      <c r="C69">
        <v>115.35</v>
      </c>
      <c r="D69">
        <v>109.09</v>
      </c>
      <c r="E69">
        <v>113.85</v>
      </c>
      <c r="F69">
        <v>13283400</v>
      </c>
      <c r="G69">
        <v>53.58</v>
      </c>
      <c r="H69" s="18">
        <f t="shared" si="0"/>
        <v>5.3273048948299609E-2</v>
      </c>
      <c r="I69" s="18">
        <f>H69-('US Treasury Yields'!B72/100)</f>
        <v>3.877304894829961E-2</v>
      </c>
    </row>
    <row r="70" spans="1:9">
      <c r="A70" s="17">
        <v>38201</v>
      </c>
      <c r="B70">
        <v>109.2</v>
      </c>
      <c r="C70">
        <v>110.25</v>
      </c>
      <c r="D70">
        <v>102.67</v>
      </c>
      <c r="E70">
        <v>108.34</v>
      </c>
      <c r="F70">
        <v>14544600</v>
      </c>
      <c r="G70">
        <v>50.87</v>
      </c>
      <c r="H70" s="18">
        <f t="shared" ref="H70:H105" si="1">(G70-G71)/G71</f>
        <v>-1.5101645692158784E-2</v>
      </c>
      <c r="I70" s="18">
        <f>H70-('US Treasury Yields'!B73/100)</f>
        <v>-2.8001645692158784E-2</v>
      </c>
    </row>
    <row r="71" spans="1:9">
      <c r="A71" s="17">
        <v>38169</v>
      </c>
      <c r="B71">
        <v>117.82</v>
      </c>
      <c r="C71">
        <v>118.08</v>
      </c>
      <c r="D71">
        <v>105.71</v>
      </c>
      <c r="E71">
        <v>110</v>
      </c>
      <c r="F71">
        <v>14198100</v>
      </c>
      <c r="G71">
        <v>51.65</v>
      </c>
      <c r="H71" s="18">
        <f t="shared" si="1"/>
        <v>-6.7689530685920582E-2</v>
      </c>
      <c r="I71" s="18">
        <f>H71-('US Treasury Yields'!B74/100)</f>
        <v>-7.8889530685920584E-2</v>
      </c>
    </row>
    <row r="72" spans="1:9">
      <c r="A72" s="17">
        <v>38139</v>
      </c>
      <c r="B72">
        <v>113</v>
      </c>
      <c r="C72">
        <v>117.99</v>
      </c>
      <c r="D72">
        <v>111.23</v>
      </c>
      <c r="E72">
        <v>117.99</v>
      </c>
      <c r="F72">
        <v>11917500</v>
      </c>
      <c r="G72">
        <v>55.4</v>
      </c>
      <c r="H72" s="18">
        <f t="shared" si="1"/>
        <v>4.2333019755409221E-2</v>
      </c>
      <c r="I72" s="18">
        <f>H72-('US Treasury Yields'!B75/100)</f>
        <v>3.3133019755409221E-2</v>
      </c>
    </row>
    <row r="73" spans="1:9">
      <c r="A73" s="17">
        <v>38110</v>
      </c>
      <c r="B73">
        <v>111.6</v>
      </c>
      <c r="C73">
        <v>114.92</v>
      </c>
      <c r="D73">
        <v>105.51</v>
      </c>
      <c r="E73">
        <v>113.5</v>
      </c>
      <c r="F73">
        <v>18000400</v>
      </c>
      <c r="G73">
        <v>53.15</v>
      </c>
      <c r="H73" s="18">
        <f t="shared" si="1"/>
        <v>2.1526042667691668E-2</v>
      </c>
      <c r="I73" s="18">
        <f>H73-('US Treasury Yields'!B76/100)</f>
        <v>1.2726042667691667E-2</v>
      </c>
    </row>
    <row r="74" spans="1:9">
      <c r="A74" s="17">
        <v>38078</v>
      </c>
      <c r="B74">
        <v>117.58</v>
      </c>
      <c r="C74">
        <v>121.15</v>
      </c>
      <c r="D74">
        <v>111.11</v>
      </c>
      <c r="E74">
        <v>111.11</v>
      </c>
      <c r="F74">
        <v>13173100</v>
      </c>
      <c r="G74">
        <v>52.03</v>
      </c>
      <c r="H74" s="18">
        <f t="shared" si="1"/>
        <v>-5.5202469584165595E-2</v>
      </c>
      <c r="I74" s="18">
        <f>H74-('US Treasury Yields'!B77/100)</f>
        <v>-6.4702469584165589E-2</v>
      </c>
    </row>
    <row r="75" spans="1:9">
      <c r="A75" s="17">
        <v>38047</v>
      </c>
      <c r="B75">
        <v>117</v>
      </c>
      <c r="C75">
        <v>120.43</v>
      </c>
      <c r="D75">
        <v>110.72</v>
      </c>
      <c r="E75">
        <v>117.6</v>
      </c>
      <c r="F75">
        <v>15488800</v>
      </c>
      <c r="G75">
        <v>55.07</v>
      </c>
      <c r="H75" s="18">
        <f t="shared" si="1"/>
        <v>9.5325389550871345E-3</v>
      </c>
      <c r="I75" s="18">
        <f>H75-('US Treasury Yields'!B78/100)</f>
        <v>3.2538955087134738E-5</v>
      </c>
    </row>
    <row r="76" spans="1:9">
      <c r="A76" s="17">
        <v>38019</v>
      </c>
      <c r="B76">
        <v>115.84</v>
      </c>
      <c r="C76">
        <v>119.1</v>
      </c>
      <c r="D76">
        <v>112.3</v>
      </c>
      <c r="E76">
        <v>116.7</v>
      </c>
      <c r="F76">
        <v>9327600</v>
      </c>
      <c r="G76">
        <v>54.55</v>
      </c>
      <c r="H76" s="18">
        <f t="shared" si="1"/>
        <v>9.6242828058485282E-3</v>
      </c>
      <c r="I76" s="18">
        <f>H76-('US Treasury Yields'!B79/100)</f>
        <v>1.4242828058485292E-3</v>
      </c>
    </row>
    <row r="77" spans="1:9">
      <c r="A77" s="17">
        <v>37988</v>
      </c>
      <c r="B77">
        <v>111.17</v>
      </c>
      <c r="C77">
        <v>120.06</v>
      </c>
      <c r="D77">
        <v>111.16</v>
      </c>
      <c r="E77">
        <v>115.6</v>
      </c>
      <c r="F77">
        <v>8597200</v>
      </c>
      <c r="G77">
        <v>54.03</v>
      </c>
      <c r="H77" s="18">
        <f t="shared" si="1"/>
        <v>4.3251592971616182E-2</v>
      </c>
      <c r="I77" s="18">
        <f>H77-('US Treasury Yields'!B80/100)</f>
        <v>3.5351592971616178E-2</v>
      </c>
    </row>
    <row r="78" spans="1:9">
      <c r="A78" s="17">
        <v>37956</v>
      </c>
      <c r="B78">
        <v>109.87</v>
      </c>
      <c r="C78">
        <v>112.99</v>
      </c>
      <c r="D78">
        <v>104.89</v>
      </c>
      <c r="E78">
        <v>110.8</v>
      </c>
      <c r="F78">
        <v>7216900</v>
      </c>
      <c r="G78">
        <v>51.79</v>
      </c>
      <c r="H78" s="18">
        <f t="shared" si="1"/>
        <v>1.8085315510123878E-2</v>
      </c>
      <c r="I78" s="18">
        <f>H78-('US Treasury Yields'!B81/100)</f>
        <v>8.6853155101238796E-3</v>
      </c>
    </row>
    <row r="79" spans="1:9">
      <c r="A79" s="17">
        <v>37928</v>
      </c>
      <c r="B79">
        <v>106.19</v>
      </c>
      <c r="C79">
        <v>109.49</v>
      </c>
      <c r="D79">
        <v>103.57</v>
      </c>
      <c r="E79">
        <v>109.45</v>
      </c>
      <c r="F79">
        <v>6874900</v>
      </c>
      <c r="G79">
        <v>50.87</v>
      </c>
      <c r="H79" s="18">
        <f t="shared" si="1"/>
        <v>3.7528044054660335E-2</v>
      </c>
      <c r="I79" s="18">
        <f>H79-('US Treasury Yields'!B82/100)</f>
        <v>2.8028044054660334E-2</v>
      </c>
    </row>
    <row r="80" spans="1:9">
      <c r="A80" s="17">
        <v>37895</v>
      </c>
      <c r="B80">
        <v>97.37</v>
      </c>
      <c r="C80">
        <v>107.25</v>
      </c>
      <c r="D80">
        <v>97.3</v>
      </c>
      <c r="E80">
        <v>105.5</v>
      </c>
      <c r="F80">
        <v>7777600</v>
      </c>
      <c r="G80">
        <v>49.03</v>
      </c>
      <c r="H80" s="18">
        <f t="shared" si="1"/>
        <v>8.6898692086012017E-2</v>
      </c>
      <c r="I80" s="18">
        <f>H80-('US Treasury Yields'!B83/100)</f>
        <v>7.8198692086012017E-2</v>
      </c>
    </row>
    <row r="81" spans="1:9">
      <c r="A81" s="17">
        <v>37866</v>
      </c>
      <c r="B81">
        <v>99.75</v>
      </c>
      <c r="C81">
        <v>103.9</v>
      </c>
      <c r="D81">
        <v>95.76</v>
      </c>
      <c r="E81">
        <v>97.05</v>
      </c>
      <c r="F81">
        <v>6862300</v>
      </c>
      <c r="G81">
        <v>45.11</v>
      </c>
      <c r="H81" s="18">
        <f t="shared" si="1"/>
        <v>-1.9347826086956534E-2</v>
      </c>
      <c r="I81" s="18">
        <f>H81-('US Treasury Yields'!B84/100)</f>
        <v>-2.9047826086956535E-2</v>
      </c>
    </row>
    <row r="82" spans="1:9">
      <c r="A82" s="17">
        <v>37834</v>
      </c>
      <c r="B82">
        <v>94.75</v>
      </c>
      <c r="C82">
        <v>99.85</v>
      </c>
      <c r="D82">
        <v>89.63</v>
      </c>
      <c r="E82">
        <v>99.21</v>
      </c>
      <c r="F82">
        <v>4894700</v>
      </c>
      <c r="G82">
        <v>46</v>
      </c>
      <c r="H82" s="18">
        <f t="shared" si="1"/>
        <v>4.7835990888382723E-2</v>
      </c>
      <c r="I82" s="18">
        <f>H82-('US Treasury Yields'!B85/100)</f>
        <v>3.8135990888382723E-2</v>
      </c>
    </row>
    <row r="83" spans="1:9">
      <c r="A83" s="17">
        <v>37803</v>
      </c>
      <c r="B83">
        <v>88.81</v>
      </c>
      <c r="C83">
        <v>96.3</v>
      </c>
      <c r="D83">
        <v>87.75</v>
      </c>
      <c r="E83">
        <v>94.68</v>
      </c>
      <c r="F83">
        <v>4361500</v>
      </c>
      <c r="G83">
        <v>43.9</v>
      </c>
      <c r="H83" s="18">
        <f t="shared" si="1"/>
        <v>6.5016982047549729E-2</v>
      </c>
      <c r="I83" s="18">
        <f>H83-('US Treasury Yields'!B86/100)</f>
        <v>5.6916982047549726E-2</v>
      </c>
    </row>
    <row r="84" spans="1:9">
      <c r="A84" s="17">
        <v>37774</v>
      </c>
      <c r="B84">
        <v>88.75</v>
      </c>
      <c r="C84">
        <v>93.08</v>
      </c>
      <c r="D84">
        <v>86.98</v>
      </c>
      <c r="E84">
        <v>88.9</v>
      </c>
      <c r="F84">
        <v>4326600</v>
      </c>
      <c r="G84">
        <v>41.22</v>
      </c>
      <c r="H84" s="18">
        <f t="shared" si="1"/>
        <v>1.1533742331288316E-2</v>
      </c>
      <c r="I84" s="18">
        <f>H84-('US Treasury Yields'!B87/100)</f>
        <v>3.3742331288316024E-5</v>
      </c>
    </row>
    <row r="85" spans="1:9">
      <c r="A85" s="17">
        <v>37742</v>
      </c>
      <c r="B85">
        <v>79.5</v>
      </c>
      <c r="C85">
        <v>88.15</v>
      </c>
      <c r="D85">
        <v>78.489999999999995</v>
      </c>
      <c r="E85">
        <v>88.03</v>
      </c>
      <c r="F85">
        <v>3575300</v>
      </c>
      <c r="G85">
        <v>40.75</v>
      </c>
      <c r="H85" s="18">
        <f t="shared" si="1"/>
        <v>0.10854189336235044</v>
      </c>
      <c r="I85" s="18">
        <f>H85-('US Treasury Yields'!B88/100)</f>
        <v>9.7241893362350437E-2</v>
      </c>
    </row>
    <row r="86" spans="1:9">
      <c r="A86" s="17">
        <v>37712</v>
      </c>
      <c r="B86">
        <v>72.7</v>
      </c>
      <c r="C86">
        <v>79.900000000000006</v>
      </c>
      <c r="D86">
        <v>72.22</v>
      </c>
      <c r="E86">
        <v>79.400000000000006</v>
      </c>
      <c r="F86">
        <v>2372000</v>
      </c>
      <c r="G86">
        <v>36.76</v>
      </c>
      <c r="H86" s="18">
        <f t="shared" si="1"/>
        <v>0.1029102910291029</v>
      </c>
      <c r="I86" s="18">
        <f>H86-('US Treasury Yields'!B89/100)</f>
        <v>9.1310291029102902E-2</v>
      </c>
    </row>
    <row r="87" spans="1:9">
      <c r="A87" s="17">
        <v>37683</v>
      </c>
      <c r="B87">
        <v>72.5</v>
      </c>
      <c r="C87">
        <v>75</v>
      </c>
      <c r="D87">
        <v>68.23</v>
      </c>
      <c r="E87">
        <v>72</v>
      </c>
      <c r="F87">
        <v>3218200</v>
      </c>
      <c r="G87">
        <v>33.33</v>
      </c>
      <c r="H87" s="18">
        <f t="shared" si="1"/>
        <v>2.104630186410111E-3</v>
      </c>
      <c r="I87" s="18">
        <f>H87-('US Treasury Yields'!B90/100)</f>
        <v>-9.9953698135898886E-3</v>
      </c>
    </row>
    <row r="88" spans="1:9">
      <c r="A88" s="17">
        <v>37655</v>
      </c>
      <c r="B88">
        <v>74.400000000000006</v>
      </c>
      <c r="C88">
        <v>74.48</v>
      </c>
      <c r="D88">
        <v>69.94</v>
      </c>
      <c r="E88">
        <v>72.010000000000005</v>
      </c>
      <c r="F88">
        <v>3607700</v>
      </c>
      <c r="G88">
        <v>33.26</v>
      </c>
      <c r="H88" s="18">
        <f t="shared" si="1"/>
        <v>-3.0037911927675742E-2</v>
      </c>
      <c r="I88" s="18">
        <f>H88-('US Treasury Yields'!B91/100)</f>
        <v>-4.1537911927675739E-2</v>
      </c>
    </row>
    <row r="89" spans="1:9">
      <c r="A89" s="17">
        <v>37623</v>
      </c>
      <c r="B89">
        <v>76.5</v>
      </c>
      <c r="C89">
        <v>79.63</v>
      </c>
      <c r="D89">
        <v>72.48</v>
      </c>
      <c r="E89">
        <v>74.239999999999995</v>
      </c>
      <c r="F89">
        <v>3314200</v>
      </c>
      <c r="G89">
        <v>34.29</v>
      </c>
      <c r="H89" s="18">
        <f t="shared" si="1"/>
        <v>-2.0845231296402169E-2</v>
      </c>
      <c r="I89" s="18">
        <f>H89-('US Treasury Yields'!B92/100)</f>
        <v>-3.2345231296402169E-2</v>
      </c>
    </row>
    <row r="90" spans="1:9">
      <c r="A90" s="17">
        <v>37592</v>
      </c>
      <c r="B90">
        <v>82.5</v>
      </c>
      <c r="C90">
        <v>82.76</v>
      </c>
      <c r="D90">
        <v>75.3</v>
      </c>
      <c r="E90">
        <v>75.81</v>
      </c>
      <c r="F90">
        <v>2887500</v>
      </c>
      <c r="G90">
        <v>35.020000000000003</v>
      </c>
      <c r="H90" s="18">
        <f t="shared" si="1"/>
        <v>-5.7335127860026799E-2</v>
      </c>
      <c r="I90" s="18">
        <f>H90-('US Treasury Yields'!B93/100)</f>
        <v>-6.9735127860026794E-2</v>
      </c>
    </row>
    <row r="91" spans="1:9">
      <c r="A91" s="17">
        <v>37561</v>
      </c>
      <c r="B91">
        <v>74.27</v>
      </c>
      <c r="C91">
        <v>82.23</v>
      </c>
      <c r="D91">
        <v>73.58</v>
      </c>
      <c r="E91">
        <v>80.81</v>
      </c>
      <c r="F91">
        <v>2808400</v>
      </c>
      <c r="G91">
        <v>37.15</v>
      </c>
      <c r="H91" s="18">
        <f t="shared" si="1"/>
        <v>8.4988317757009241E-2</v>
      </c>
      <c r="I91" s="18">
        <f>H91-('US Treasury Yields'!B94/100)</f>
        <v>6.9088317757009243E-2</v>
      </c>
    </row>
    <row r="92" spans="1:9">
      <c r="A92" s="17">
        <v>37530</v>
      </c>
      <c r="B92">
        <v>72.5</v>
      </c>
      <c r="C92">
        <v>75.400000000000006</v>
      </c>
      <c r="D92">
        <v>64.599999999999994</v>
      </c>
      <c r="E92">
        <v>74.5</v>
      </c>
      <c r="F92">
        <v>4267600</v>
      </c>
      <c r="G92">
        <v>34.24</v>
      </c>
      <c r="H92" s="18">
        <f t="shared" si="1"/>
        <v>4.1045910611128042E-2</v>
      </c>
      <c r="I92" s="18">
        <f>H92-('US Treasury Yields'!B95/100)</f>
        <v>2.5045910611128042E-2</v>
      </c>
    </row>
    <row r="93" spans="1:9">
      <c r="A93" s="17">
        <v>37502</v>
      </c>
      <c r="B93">
        <v>76.650000000000006</v>
      </c>
      <c r="C93">
        <v>80</v>
      </c>
      <c r="D93">
        <v>70.48</v>
      </c>
      <c r="E93">
        <v>71.55</v>
      </c>
      <c r="F93">
        <v>2541100</v>
      </c>
      <c r="G93">
        <v>32.89</v>
      </c>
      <c r="H93" s="18">
        <f t="shared" si="1"/>
        <v>-8.0257270693512239E-2</v>
      </c>
      <c r="I93" s="18">
        <f>H93-('US Treasury Yields'!B96/100)</f>
        <v>-9.7057270693512235E-2</v>
      </c>
    </row>
    <row r="94" spans="1:9">
      <c r="A94" s="17">
        <v>37469</v>
      </c>
      <c r="B94">
        <v>78.3</v>
      </c>
      <c r="C94">
        <v>82.25</v>
      </c>
      <c r="D94">
        <v>72.97</v>
      </c>
      <c r="E94">
        <v>78.05</v>
      </c>
      <c r="F94">
        <v>2724200</v>
      </c>
      <c r="G94">
        <v>35.76</v>
      </c>
      <c r="H94" s="18">
        <f t="shared" si="1"/>
        <v>-6.3906640733538194E-3</v>
      </c>
      <c r="I94" s="18">
        <f>H94-('US Treasury Yields'!B97/100)</f>
        <v>-2.369066407335382E-2</v>
      </c>
    </row>
    <row r="95" spans="1:9">
      <c r="A95" s="17">
        <v>37438</v>
      </c>
      <c r="B95">
        <v>90.9</v>
      </c>
      <c r="C95">
        <v>91.63</v>
      </c>
      <c r="D95">
        <v>69.5</v>
      </c>
      <c r="E95">
        <v>78.55</v>
      </c>
      <c r="F95">
        <v>2963400</v>
      </c>
      <c r="G95">
        <v>35.99</v>
      </c>
      <c r="H95" s="18">
        <f t="shared" si="1"/>
        <v>-0.13339754394413675</v>
      </c>
      <c r="I95" s="18">
        <f>H95-('US Treasury Yields'!B98/100)</f>
        <v>-0.14999754394413675</v>
      </c>
    </row>
    <row r="96" spans="1:9">
      <c r="A96" s="17">
        <v>37410</v>
      </c>
      <c r="B96">
        <v>96.95</v>
      </c>
      <c r="C96">
        <v>96.95</v>
      </c>
      <c r="D96">
        <v>87.9</v>
      </c>
      <c r="E96">
        <v>90.65</v>
      </c>
      <c r="F96">
        <v>2947600</v>
      </c>
      <c r="G96">
        <v>41.53</v>
      </c>
      <c r="H96" s="18">
        <f t="shared" si="1"/>
        <v>-5.806305284645049E-2</v>
      </c>
      <c r="I96" s="18">
        <f>H96-('US Treasury Yields'!B99/100)</f>
        <v>-7.5363052846450493E-2</v>
      </c>
    </row>
    <row r="97" spans="1:9">
      <c r="A97" s="17">
        <v>37377</v>
      </c>
      <c r="B97">
        <v>101.5</v>
      </c>
      <c r="C97">
        <v>102.82</v>
      </c>
      <c r="D97">
        <v>96.04</v>
      </c>
      <c r="E97">
        <v>96.5</v>
      </c>
      <c r="F97">
        <v>2824300</v>
      </c>
      <c r="G97">
        <v>44.09</v>
      </c>
      <c r="H97" s="18">
        <f t="shared" si="1"/>
        <v>-4.7526463599049378E-2</v>
      </c>
      <c r="I97" s="18">
        <f>H97-('US Treasury Yields'!B100/100)</f>
        <v>-6.482646359904938E-2</v>
      </c>
    </row>
    <row r="98" spans="1:9">
      <c r="A98" s="17">
        <v>37347</v>
      </c>
      <c r="B98">
        <v>100.1</v>
      </c>
      <c r="C98">
        <v>104.75</v>
      </c>
      <c r="D98">
        <v>98</v>
      </c>
      <c r="E98">
        <v>101.3</v>
      </c>
      <c r="F98">
        <v>2428800</v>
      </c>
      <c r="G98">
        <v>46.29</v>
      </c>
      <c r="H98" s="18">
        <f t="shared" si="1"/>
        <v>1.2024486226497532E-2</v>
      </c>
      <c r="I98" s="18">
        <f>H98-('US Treasury Yields'!B101/100)</f>
        <v>-5.7755137735024682E-3</v>
      </c>
    </row>
    <row r="99" spans="1:9">
      <c r="A99" s="17">
        <v>37316</v>
      </c>
      <c r="B99">
        <v>93.65</v>
      </c>
      <c r="C99">
        <v>101.43</v>
      </c>
      <c r="D99">
        <v>93.3</v>
      </c>
      <c r="E99">
        <v>100.1</v>
      </c>
      <c r="F99">
        <v>1339100</v>
      </c>
      <c r="G99">
        <v>45.74</v>
      </c>
      <c r="H99" s="18">
        <f t="shared" si="1"/>
        <v>7.5223319228961041E-2</v>
      </c>
      <c r="I99" s="18">
        <f>H99-('US Treasury Yields'!B102/100)</f>
        <v>5.7623319228961037E-2</v>
      </c>
    </row>
    <row r="100" spans="1:9">
      <c r="A100" s="17">
        <v>37288</v>
      </c>
      <c r="B100">
        <v>95.5</v>
      </c>
      <c r="C100">
        <v>96.37</v>
      </c>
      <c r="D100">
        <v>90.75</v>
      </c>
      <c r="E100">
        <v>93.2</v>
      </c>
      <c r="F100">
        <v>1328800</v>
      </c>
      <c r="G100">
        <v>42.54</v>
      </c>
      <c r="H100" s="18">
        <f t="shared" si="1"/>
        <v>-3.0979498861047824E-2</v>
      </c>
      <c r="I100" s="18">
        <f>H100-('US Treasury Yields'!B103/100)</f>
        <v>-4.8079498861047829E-2</v>
      </c>
    </row>
    <row r="101" spans="1:9">
      <c r="A101" s="17">
        <v>37258</v>
      </c>
      <c r="B101">
        <v>97.1</v>
      </c>
      <c r="C101">
        <v>100.13</v>
      </c>
      <c r="D101">
        <v>92.8</v>
      </c>
      <c r="E101">
        <v>96.2</v>
      </c>
      <c r="F101">
        <v>1440500</v>
      </c>
      <c r="G101">
        <v>43.9</v>
      </c>
      <c r="H101" s="18">
        <f t="shared" si="1"/>
        <v>-1.5919945417330063E-3</v>
      </c>
      <c r="I101" s="18">
        <f>H101-('US Treasury Yields'!B104/100)</f>
        <v>-1.8391994541733004E-2</v>
      </c>
    </row>
    <row r="102" spans="1:9">
      <c r="A102" s="17">
        <v>37228</v>
      </c>
      <c r="B102">
        <v>90.9</v>
      </c>
      <c r="C102">
        <v>98.53</v>
      </c>
      <c r="D102">
        <v>90.6</v>
      </c>
      <c r="E102">
        <v>96.35</v>
      </c>
      <c r="F102">
        <v>1349400</v>
      </c>
      <c r="G102">
        <v>43.97</v>
      </c>
      <c r="H102" s="18">
        <f t="shared" si="1"/>
        <v>5.4942418426103624E-2</v>
      </c>
      <c r="I102" s="18">
        <f>H102-('US Treasury Yields'!B105/100)</f>
        <v>3.4942418426103627E-2</v>
      </c>
    </row>
    <row r="103" spans="1:9">
      <c r="A103" s="17">
        <v>37196</v>
      </c>
      <c r="B103">
        <v>85.34</v>
      </c>
      <c r="C103">
        <v>92.7</v>
      </c>
      <c r="D103">
        <v>84.5</v>
      </c>
      <c r="E103">
        <v>91.6</v>
      </c>
      <c r="F103">
        <v>540300</v>
      </c>
      <c r="G103">
        <v>41.68</v>
      </c>
      <c r="H103" s="18">
        <f t="shared" si="1"/>
        <v>7.6168344952233485E-2</v>
      </c>
      <c r="I103" s="18">
        <f>H103-('US Treasury Yields'!B106/100)</f>
        <v>5.3768344952233482E-2</v>
      </c>
    </row>
    <row r="104" spans="1:9">
      <c r="A104" s="17">
        <v>37165</v>
      </c>
      <c r="B104">
        <v>80.2</v>
      </c>
      <c r="C104">
        <v>87.65</v>
      </c>
      <c r="D104">
        <v>78.05</v>
      </c>
      <c r="E104">
        <v>85.1</v>
      </c>
      <c r="F104">
        <v>983000</v>
      </c>
      <c r="G104">
        <v>38.729999999999997</v>
      </c>
      <c r="H104" s="18">
        <f t="shared" si="1"/>
        <v>6.518151815181511E-2</v>
      </c>
      <c r="I104" s="18">
        <f>H104-('US Treasury Yields'!B107/100)</f>
        <v>4.1381518151815108E-2</v>
      </c>
    </row>
    <row r="105" spans="1:9">
      <c r="A105" s="17">
        <v>37138</v>
      </c>
      <c r="B105">
        <v>93.7</v>
      </c>
      <c r="C105">
        <v>94.49</v>
      </c>
      <c r="D105">
        <v>73.5</v>
      </c>
      <c r="E105">
        <v>80.2</v>
      </c>
      <c r="F105">
        <v>2023200</v>
      </c>
      <c r="G105">
        <v>36.36</v>
      </c>
      <c r="H105" s="18">
        <f t="shared" si="1"/>
        <v>-0.14587737843551798</v>
      </c>
      <c r="I105" s="18">
        <f>H105-('US Treasury Yields'!B108/100)</f>
        <v>-0.18107737843551799</v>
      </c>
    </row>
    <row r="106" spans="1:9">
      <c r="A106" s="17">
        <v>37104</v>
      </c>
      <c r="B106">
        <v>97.05</v>
      </c>
      <c r="C106">
        <v>98.5</v>
      </c>
      <c r="D106">
        <v>92.61</v>
      </c>
      <c r="E106">
        <v>93.89</v>
      </c>
      <c r="F106">
        <v>1216900</v>
      </c>
      <c r="G106">
        <v>42.57</v>
      </c>
      <c r="H106" s="18"/>
      <c r="I106" s="18"/>
    </row>
    <row r="447" spans="10:10">
      <c r="J447" s="16"/>
    </row>
  </sheetData>
  <mergeCells count="3">
    <mergeCell ref="K4:L4"/>
    <mergeCell ref="N4:U4"/>
    <mergeCell ref="N22:U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U63"/>
  <sheetViews>
    <sheetView showGridLines="0" zoomScale="80" zoomScaleNormal="80" workbookViewId="0"/>
  </sheetViews>
  <sheetFormatPr defaultRowHeight="15"/>
  <cols>
    <col min="1" max="1" width="11.28515625" bestFit="1" customWidth="1"/>
    <col min="7" max="7" width="9.7109375" bestFit="1" customWidth="1"/>
    <col min="8" max="8" width="15.28515625" bestFit="1" customWidth="1"/>
    <col min="9" max="9" width="15.28515625" customWidth="1"/>
  </cols>
  <sheetData>
    <row r="1" spans="1:21">
      <c r="A1" t="s">
        <v>60</v>
      </c>
    </row>
    <row r="2" spans="1:21">
      <c r="A2" t="s">
        <v>36</v>
      </c>
    </row>
    <row r="4" spans="1:21" ht="15.75" thickBot="1">
      <c r="A4" s="10" t="s">
        <v>0</v>
      </c>
      <c r="B4" s="10" t="s">
        <v>1</v>
      </c>
      <c r="C4" s="10" t="s">
        <v>2</v>
      </c>
      <c r="D4" s="10" t="s">
        <v>3</v>
      </c>
      <c r="E4" s="10" t="s">
        <v>4</v>
      </c>
      <c r="F4" s="10" t="s">
        <v>5</v>
      </c>
      <c r="G4" s="10" t="s">
        <v>6</v>
      </c>
      <c r="H4" s="10" t="s">
        <v>53</v>
      </c>
      <c r="I4" s="10" t="s">
        <v>51</v>
      </c>
      <c r="K4" s="25" t="s">
        <v>45</v>
      </c>
      <c r="L4" s="25"/>
      <c r="N4" s="25" t="s">
        <v>57</v>
      </c>
      <c r="O4" s="25"/>
      <c r="P4" s="25"/>
      <c r="Q4" s="25"/>
      <c r="R4" s="25"/>
      <c r="S4" s="25"/>
      <c r="T4" s="25"/>
      <c r="U4" s="25"/>
    </row>
    <row r="5" spans="1:21">
      <c r="A5" s="17">
        <v>40182</v>
      </c>
      <c r="B5">
        <v>41.76</v>
      </c>
      <c r="C5">
        <v>42.97</v>
      </c>
      <c r="D5">
        <v>38.07</v>
      </c>
      <c r="E5">
        <v>38.24</v>
      </c>
      <c r="F5">
        <v>12988000</v>
      </c>
      <c r="G5">
        <v>38.24</v>
      </c>
      <c r="H5" s="18">
        <f>(G5-G6)/G6</f>
        <v>-6.7317073170731656E-2</v>
      </c>
      <c r="I5" s="18">
        <f>H5-('US Treasury Yields'!B8/100)</f>
        <v>-6.7617073170731651E-2</v>
      </c>
      <c r="K5" s="15" t="s">
        <v>42</v>
      </c>
      <c r="L5" s="15" t="s">
        <v>44</v>
      </c>
    </row>
    <row r="6" spans="1:21">
      <c r="A6" s="17">
        <v>40148</v>
      </c>
      <c r="B6">
        <v>41.07</v>
      </c>
      <c r="C6">
        <v>42.17</v>
      </c>
      <c r="D6">
        <v>39.76</v>
      </c>
      <c r="E6">
        <v>41</v>
      </c>
      <c r="F6">
        <v>10893900</v>
      </c>
      <c r="G6">
        <v>41</v>
      </c>
      <c r="H6" s="18">
        <f t="shared" ref="H6:H62" si="0">(G6-G7)/G7</f>
        <v>3.1187122736418563E-2</v>
      </c>
      <c r="I6" s="18">
        <f>H6-('US Treasury Yields'!B9/100)</f>
        <v>3.0387122736418564E-2</v>
      </c>
      <c r="K6" s="14">
        <v>-0.27413152876038144</v>
      </c>
      <c r="L6" s="12">
        <v>1</v>
      </c>
    </row>
    <row r="7" spans="1:21">
      <c r="A7" s="17">
        <v>40119</v>
      </c>
      <c r="B7">
        <v>38.1</v>
      </c>
      <c r="C7">
        <v>41.98</v>
      </c>
      <c r="D7">
        <v>37.4</v>
      </c>
      <c r="E7">
        <v>40.299999999999997</v>
      </c>
      <c r="F7">
        <v>11073700</v>
      </c>
      <c r="G7">
        <v>39.76</v>
      </c>
      <c r="H7" s="18">
        <f t="shared" si="0"/>
        <v>7.1698113207547071E-2</v>
      </c>
      <c r="I7" s="18">
        <f>H7-('US Treasury Yields'!B10/100)</f>
        <v>7.1298113207547073E-2</v>
      </c>
      <c r="K7" s="14">
        <v>-0.20953351340110143</v>
      </c>
      <c r="L7" s="12">
        <v>0</v>
      </c>
    </row>
    <row r="8" spans="1:21">
      <c r="A8" s="17">
        <v>40087</v>
      </c>
      <c r="B8">
        <v>38.520000000000003</v>
      </c>
      <c r="C8">
        <v>41.43</v>
      </c>
      <c r="D8">
        <v>37.04</v>
      </c>
      <c r="E8">
        <v>37.6</v>
      </c>
      <c r="F8">
        <v>10833300</v>
      </c>
      <c r="G8">
        <v>37.1</v>
      </c>
      <c r="H8" s="18">
        <f t="shared" si="0"/>
        <v>-2.3941068139963079E-2</v>
      </c>
      <c r="I8" s="18">
        <f>H8-('US Treasury Yields'!B11/100)</f>
        <v>-2.424106813996308E-2</v>
      </c>
      <c r="K8" s="14">
        <v>-0.1449354980418214</v>
      </c>
      <c r="L8" s="12">
        <v>2</v>
      </c>
    </row>
    <row r="9" spans="1:21">
      <c r="A9" s="17">
        <v>40057</v>
      </c>
      <c r="B9">
        <v>35.1</v>
      </c>
      <c r="C9">
        <v>39.119999999999997</v>
      </c>
      <c r="D9">
        <v>34.4</v>
      </c>
      <c r="E9">
        <v>38.53</v>
      </c>
      <c r="F9">
        <v>8428600</v>
      </c>
      <c r="G9">
        <v>38.01</v>
      </c>
      <c r="H9" s="18">
        <f t="shared" si="0"/>
        <v>9.950824414231986E-2</v>
      </c>
      <c r="I9" s="18">
        <f>H9-('US Treasury Yields'!B12/100)</f>
        <v>9.8408244142319856E-2</v>
      </c>
      <c r="K9" s="14">
        <v>-8.0337482682541372E-2</v>
      </c>
      <c r="L9" s="12">
        <v>7</v>
      </c>
    </row>
    <row r="10" spans="1:21">
      <c r="A10" s="17">
        <v>40028</v>
      </c>
      <c r="B10">
        <v>36.25</v>
      </c>
      <c r="C10">
        <v>36.700000000000003</v>
      </c>
      <c r="D10">
        <v>33.909999999999997</v>
      </c>
      <c r="E10">
        <v>35.04</v>
      </c>
      <c r="F10">
        <v>6309600</v>
      </c>
      <c r="G10">
        <v>34.57</v>
      </c>
      <c r="H10" s="18">
        <f t="shared" si="0"/>
        <v>-7.1797817346352672E-3</v>
      </c>
      <c r="I10" s="18">
        <f>H10-('US Treasury Yields'!B13/100)</f>
        <v>-8.6797817346352668E-3</v>
      </c>
      <c r="K10" s="14">
        <v>-1.5739467323261369E-2</v>
      </c>
      <c r="L10" s="12">
        <v>18</v>
      </c>
    </row>
    <row r="11" spans="1:21">
      <c r="A11" s="17">
        <v>39995</v>
      </c>
      <c r="B11">
        <v>32.39</v>
      </c>
      <c r="C11">
        <v>35.58</v>
      </c>
      <c r="D11">
        <v>30.03</v>
      </c>
      <c r="E11">
        <v>35.29</v>
      </c>
      <c r="F11">
        <v>7172900</v>
      </c>
      <c r="G11">
        <v>34.82</v>
      </c>
      <c r="H11" s="18">
        <f t="shared" si="0"/>
        <v>0.109270468302007</v>
      </c>
      <c r="I11" s="18">
        <f>H11-('US Treasury Yields'!B14/100)</f>
        <v>0.10817046830200699</v>
      </c>
      <c r="K11" s="14">
        <v>4.8858548036018634E-2</v>
      </c>
      <c r="L11" s="12">
        <v>19</v>
      </c>
    </row>
    <row r="12" spans="1:21">
      <c r="A12" s="17">
        <v>39965</v>
      </c>
      <c r="B12">
        <v>33.58</v>
      </c>
      <c r="C12">
        <v>34.19</v>
      </c>
      <c r="D12">
        <v>29.86</v>
      </c>
      <c r="E12">
        <v>31.82</v>
      </c>
      <c r="F12">
        <v>6118100</v>
      </c>
      <c r="G12">
        <v>31.39</v>
      </c>
      <c r="H12" s="18">
        <f t="shared" si="0"/>
        <v>-2.4549409571162185E-2</v>
      </c>
      <c r="I12" s="18">
        <f>H12-('US Treasury Yields'!B15/100)</f>
        <v>-2.5849409571162184E-2</v>
      </c>
      <c r="K12" s="14">
        <v>0.11345656339529869</v>
      </c>
      <c r="L12" s="12">
        <v>8</v>
      </c>
    </row>
    <row r="13" spans="1:21" ht="15.75" thickBot="1">
      <c r="A13" s="17">
        <v>39934</v>
      </c>
      <c r="B13">
        <v>27.75</v>
      </c>
      <c r="C13">
        <v>32.65</v>
      </c>
      <c r="D13">
        <v>27.6</v>
      </c>
      <c r="E13">
        <v>32.619999999999997</v>
      </c>
      <c r="F13">
        <v>6817700</v>
      </c>
      <c r="G13">
        <v>32.18</v>
      </c>
      <c r="H13" s="18">
        <f t="shared" si="0"/>
        <v>0.1787545787545787</v>
      </c>
      <c r="I13" s="18">
        <f>H13-('US Treasury Yields'!B16/100)</f>
        <v>0.1780545787545787</v>
      </c>
      <c r="K13" s="13" t="s">
        <v>43</v>
      </c>
      <c r="L13" s="13">
        <v>3</v>
      </c>
    </row>
    <row r="14" spans="1:21">
      <c r="A14" s="17">
        <v>39904</v>
      </c>
      <c r="B14">
        <v>23.68</v>
      </c>
      <c r="C14">
        <v>28.19</v>
      </c>
      <c r="D14">
        <v>23.59</v>
      </c>
      <c r="E14">
        <v>27.67</v>
      </c>
      <c r="F14">
        <v>4760700</v>
      </c>
      <c r="G14">
        <v>27.3</v>
      </c>
      <c r="H14" s="18">
        <f t="shared" si="0"/>
        <v>0.17469879518072301</v>
      </c>
      <c r="I14" s="18">
        <f>H14-('US Treasury Yields'!B17/100)</f>
        <v>0.17419879518072301</v>
      </c>
    </row>
    <row r="15" spans="1:21">
      <c r="A15" s="17">
        <v>39874</v>
      </c>
      <c r="B15">
        <v>19.760000000000002</v>
      </c>
      <c r="C15">
        <v>25.13</v>
      </c>
      <c r="D15">
        <v>19</v>
      </c>
      <c r="E15">
        <v>23.56</v>
      </c>
      <c r="F15">
        <v>4660900</v>
      </c>
      <c r="G15">
        <v>23.24</v>
      </c>
      <c r="H15" s="18">
        <f t="shared" si="0"/>
        <v>0.12379110251450672</v>
      </c>
      <c r="I15" s="18">
        <f>H15-('US Treasury Yields'!B18/100)</f>
        <v>0.12189110251450672</v>
      </c>
    </row>
    <row r="16" spans="1:21">
      <c r="A16" s="17">
        <v>39846</v>
      </c>
      <c r="B16">
        <v>21.1</v>
      </c>
      <c r="C16">
        <v>23.8</v>
      </c>
      <c r="D16">
        <v>20</v>
      </c>
      <c r="E16">
        <v>20.96</v>
      </c>
      <c r="F16">
        <v>5399200</v>
      </c>
      <c r="G16">
        <v>20.68</v>
      </c>
      <c r="H16" s="18">
        <f t="shared" si="0"/>
        <v>-2.3607176581680833E-2</v>
      </c>
      <c r="I16" s="18">
        <f>H16-('US Treasury Yields'!B19/100)</f>
        <v>-2.3807176581680831E-2</v>
      </c>
    </row>
    <row r="17" spans="1:21">
      <c r="A17" s="17">
        <v>39815</v>
      </c>
      <c r="B17">
        <v>24</v>
      </c>
      <c r="C17">
        <v>25.88</v>
      </c>
      <c r="D17">
        <v>20.28</v>
      </c>
      <c r="E17">
        <v>21.47</v>
      </c>
      <c r="F17">
        <v>3844800</v>
      </c>
      <c r="G17">
        <v>21.18</v>
      </c>
      <c r="H17" s="18">
        <f t="shared" si="0"/>
        <v>-8.9032258064516145E-2</v>
      </c>
      <c r="I17" s="18">
        <f>H17-('US Treasury Yields'!B20/100)</f>
        <v>-8.9432258064516143E-2</v>
      </c>
    </row>
    <row r="18" spans="1:21">
      <c r="A18" s="17">
        <v>39783</v>
      </c>
      <c r="B18">
        <v>22.25</v>
      </c>
      <c r="C18">
        <v>26.4</v>
      </c>
      <c r="D18">
        <v>20.85</v>
      </c>
      <c r="E18">
        <v>23.57</v>
      </c>
      <c r="F18">
        <v>5887300</v>
      </c>
      <c r="G18">
        <v>23.25</v>
      </c>
      <c r="H18" s="18">
        <f t="shared" si="0"/>
        <v>7.6388888888888812E-2</v>
      </c>
      <c r="I18" s="18">
        <f>H18-('US Treasury Yields'!B21/100)</f>
        <v>7.6288888888888809E-2</v>
      </c>
    </row>
    <row r="19" spans="1:21">
      <c r="A19" s="17">
        <v>39755</v>
      </c>
      <c r="B19">
        <v>25.33</v>
      </c>
      <c r="C19">
        <v>27.45</v>
      </c>
      <c r="D19">
        <v>18.5</v>
      </c>
      <c r="E19">
        <v>23.03</v>
      </c>
      <c r="F19">
        <v>5808100</v>
      </c>
      <c r="G19">
        <v>21.6</v>
      </c>
      <c r="H19" s="18">
        <f t="shared" si="0"/>
        <v>-8.6680761099365636E-2</v>
      </c>
      <c r="I19" s="18">
        <f>H19-('US Treasury Yields'!B22/100)</f>
        <v>-8.9780761099365641E-2</v>
      </c>
    </row>
    <row r="20" spans="1:21">
      <c r="A20" s="17">
        <v>39722</v>
      </c>
      <c r="B20">
        <v>34.25</v>
      </c>
      <c r="C20">
        <v>34.450000000000003</v>
      </c>
      <c r="D20">
        <v>19.309999999999999</v>
      </c>
      <c r="E20">
        <v>25.21</v>
      </c>
      <c r="F20">
        <v>6024300</v>
      </c>
      <c r="G20">
        <v>23.65</v>
      </c>
      <c r="H20" s="18">
        <f t="shared" si="0"/>
        <v>-0.27253152876038145</v>
      </c>
      <c r="I20" s="18">
        <f>H20-('US Treasury Yields'!B23/100)</f>
        <v>-0.27413152876038144</v>
      </c>
    </row>
    <row r="21" spans="1:21">
      <c r="A21" s="17">
        <v>39693</v>
      </c>
      <c r="B21">
        <v>40.68</v>
      </c>
      <c r="C21">
        <v>42.99</v>
      </c>
      <c r="D21">
        <v>31</v>
      </c>
      <c r="E21">
        <v>34.659999999999997</v>
      </c>
      <c r="F21">
        <v>4225100</v>
      </c>
      <c r="G21">
        <v>32.51</v>
      </c>
      <c r="H21" s="18">
        <f t="shared" si="0"/>
        <v>-0.15580368735393405</v>
      </c>
      <c r="I21" s="18">
        <f>H21-('US Treasury Yields'!B24/100)</f>
        <v>-0.17240368735393405</v>
      </c>
    </row>
    <row r="22" spans="1:21">
      <c r="A22" s="17">
        <v>39661</v>
      </c>
      <c r="B22">
        <v>44.95</v>
      </c>
      <c r="C22">
        <v>45.05</v>
      </c>
      <c r="D22">
        <v>40.24</v>
      </c>
      <c r="E22">
        <v>41.06</v>
      </c>
      <c r="F22">
        <v>1922900</v>
      </c>
      <c r="G22">
        <v>38.51</v>
      </c>
      <c r="H22" s="18">
        <f t="shared" si="0"/>
        <v>-7.914873266379728E-2</v>
      </c>
      <c r="I22" s="18">
        <f>H22-('US Treasury Yields'!B25/100)</f>
        <v>-9.5948732663797276E-2</v>
      </c>
    </row>
    <row r="23" spans="1:21">
      <c r="A23" s="17">
        <v>39630</v>
      </c>
      <c r="B23">
        <v>45.64</v>
      </c>
      <c r="C23">
        <v>46.1</v>
      </c>
      <c r="D23">
        <v>42.75</v>
      </c>
      <c r="E23">
        <v>44.59</v>
      </c>
      <c r="F23">
        <v>2044900</v>
      </c>
      <c r="G23">
        <v>41.82</v>
      </c>
      <c r="H23" s="18">
        <f t="shared" si="0"/>
        <v>-4.7380410022779006E-2</v>
      </c>
      <c r="I23" s="18">
        <f>H23-('US Treasury Yields'!B26/100)</f>
        <v>-6.3380410022778999E-2</v>
      </c>
      <c r="N23" s="25" t="s">
        <v>58</v>
      </c>
      <c r="O23" s="25"/>
      <c r="P23" s="25"/>
      <c r="Q23" s="25"/>
      <c r="R23" s="25"/>
      <c r="S23" s="25"/>
      <c r="T23" s="25"/>
      <c r="U23" s="25"/>
    </row>
    <row r="24" spans="1:21">
      <c r="A24" s="17">
        <v>39601</v>
      </c>
      <c r="B24">
        <v>104.37</v>
      </c>
      <c r="C24">
        <v>104.47</v>
      </c>
      <c r="D24">
        <v>46.02</v>
      </c>
      <c r="E24">
        <v>46.8</v>
      </c>
      <c r="F24">
        <v>1720400</v>
      </c>
      <c r="G24">
        <v>43.9</v>
      </c>
      <c r="H24" s="18">
        <f t="shared" si="0"/>
        <v>-9.8006985822888901E-2</v>
      </c>
      <c r="I24" s="18">
        <f>H24-('US Treasury Yields'!B27/100)</f>
        <v>-0.11710698582288889</v>
      </c>
    </row>
    <row r="25" spans="1:21">
      <c r="A25" s="17">
        <v>39569</v>
      </c>
      <c r="B25">
        <v>101.85</v>
      </c>
      <c r="C25">
        <v>108.32</v>
      </c>
      <c r="D25">
        <v>101.22</v>
      </c>
      <c r="E25">
        <v>103.78</v>
      </c>
      <c r="F25">
        <v>2008800</v>
      </c>
      <c r="G25">
        <v>48.67</v>
      </c>
      <c r="H25" s="18">
        <f t="shared" si="0"/>
        <v>1.7774989544123827E-2</v>
      </c>
      <c r="I25" s="18">
        <f>H25-('US Treasury Yields'!B28/100)</f>
        <v>8.3749895441238287E-3</v>
      </c>
    </row>
    <row r="26" spans="1:21">
      <c r="A26" s="17">
        <v>39539</v>
      </c>
      <c r="B26">
        <v>95.1</v>
      </c>
      <c r="C26">
        <v>103.05</v>
      </c>
      <c r="D26">
        <v>94.51</v>
      </c>
      <c r="E26">
        <v>101.96</v>
      </c>
      <c r="F26">
        <v>1793000</v>
      </c>
      <c r="G26">
        <v>47.82</v>
      </c>
      <c r="H26" s="18">
        <f t="shared" si="0"/>
        <v>8.4353741496598605E-2</v>
      </c>
      <c r="I26" s="18">
        <f>H26-('US Treasury Yields'!B29/100)</f>
        <v>7.2153741496598603E-2</v>
      </c>
    </row>
    <row r="27" spans="1:21">
      <c r="A27" s="17">
        <v>39510</v>
      </c>
      <c r="B27">
        <v>97.49</v>
      </c>
      <c r="C27">
        <v>98.63</v>
      </c>
      <c r="D27">
        <v>86.95</v>
      </c>
      <c r="E27">
        <v>94.03</v>
      </c>
      <c r="F27">
        <v>2087000</v>
      </c>
      <c r="G27">
        <v>44.1</v>
      </c>
      <c r="H27" s="18">
        <f t="shared" si="0"/>
        <v>-3.6697247706422013E-2</v>
      </c>
      <c r="I27" s="18">
        <f>H27-('US Treasury Yields'!B30/100)</f>
        <v>-6.0097247706422011E-2</v>
      </c>
    </row>
    <row r="28" spans="1:21">
      <c r="A28" s="17">
        <v>39479</v>
      </c>
      <c r="B28">
        <v>95.58</v>
      </c>
      <c r="C28">
        <v>102.3</v>
      </c>
      <c r="D28">
        <v>90.27</v>
      </c>
      <c r="E28">
        <v>97.62</v>
      </c>
      <c r="F28">
        <v>1797000</v>
      </c>
      <c r="G28">
        <v>45.78</v>
      </c>
      <c r="H28" s="18">
        <f t="shared" si="0"/>
        <v>2.876404494382025E-2</v>
      </c>
      <c r="I28" s="18">
        <f>H28-('US Treasury Yields'!B31/100)</f>
        <v>7.5640449438202501E-3</v>
      </c>
    </row>
    <row r="29" spans="1:21">
      <c r="A29" s="17">
        <v>39449</v>
      </c>
      <c r="B29">
        <v>104.25</v>
      </c>
      <c r="C29">
        <v>106.61</v>
      </c>
      <c r="D29">
        <v>85.55</v>
      </c>
      <c r="E29">
        <v>94.89</v>
      </c>
      <c r="F29">
        <v>2730800</v>
      </c>
      <c r="G29">
        <v>44.5</v>
      </c>
      <c r="H29" s="18">
        <f t="shared" si="0"/>
        <v>-9.0165610304641111E-2</v>
      </c>
      <c r="I29" s="18">
        <f>H29-('US Treasury Yields'!B32/100)</f>
        <v>-0.11776561030464111</v>
      </c>
    </row>
    <row r="30" spans="1:21">
      <c r="A30" s="17">
        <v>39419</v>
      </c>
      <c r="B30">
        <v>107.7</v>
      </c>
      <c r="C30">
        <v>113.06</v>
      </c>
      <c r="D30">
        <v>100</v>
      </c>
      <c r="E30">
        <v>104.3</v>
      </c>
      <c r="F30">
        <v>1395200</v>
      </c>
      <c r="G30">
        <v>48.91</v>
      </c>
      <c r="H30" s="18">
        <f t="shared" si="0"/>
        <v>-9.5180234912921411E-3</v>
      </c>
      <c r="I30" s="18">
        <f>H30-('US Treasury Yields'!B33/100)</f>
        <v>-4.4818023491292137E-2</v>
      </c>
    </row>
    <row r="31" spans="1:21">
      <c r="A31" s="17">
        <v>39387</v>
      </c>
      <c r="B31">
        <v>114.25</v>
      </c>
      <c r="C31">
        <v>114.9</v>
      </c>
      <c r="D31">
        <v>97.5</v>
      </c>
      <c r="E31">
        <v>107.28</v>
      </c>
      <c r="F31">
        <v>1884200</v>
      </c>
      <c r="G31">
        <v>49.38</v>
      </c>
      <c r="H31" s="18">
        <f t="shared" si="0"/>
        <v>-8.5216746943312244E-2</v>
      </c>
      <c r="I31" s="18">
        <f>H31-('US Treasury Yields'!B34/100)</f>
        <v>-0.12481674694331224</v>
      </c>
    </row>
    <row r="32" spans="1:21">
      <c r="A32" s="17">
        <v>39356</v>
      </c>
      <c r="B32">
        <v>104.93</v>
      </c>
      <c r="C32">
        <v>117.85</v>
      </c>
      <c r="D32">
        <v>100.01</v>
      </c>
      <c r="E32">
        <v>117.28</v>
      </c>
      <c r="F32">
        <v>1611600</v>
      </c>
      <c r="G32">
        <v>53.98</v>
      </c>
      <c r="H32" s="18">
        <f t="shared" si="0"/>
        <v>0.12999790663596386</v>
      </c>
      <c r="I32" s="18">
        <f>H32-('US Treasury Yields'!B35/100)</f>
        <v>9.6497906635963859E-2</v>
      </c>
    </row>
    <row r="33" spans="1:9">
      <c r="A33" s="17">
        <v>39329</v>
      </c>
      <c r="B33">
        <v>92.36</v>
      </c>
      <c r="C33">
        <v>104.84</v>
      </c>
      <c r="D33">
        <v>91.4</v>
      </c>
      <c r="E33">
        <v>103.78</v>
      </c>
      <c r="F33">
        <v>1147800</v>
      </c>
      <c r="G33">
        <v>47.77</v>
      </c>
      <c r="H33" s="18">
        <f t="shared" si="0"/>
        <v>9.8413428374338946E-2</v>
      </c>
      <c r="I33" s="18">
        <f>H33-('US Treasury Yields'!B36/100)</f>
        <v>5.1013428374338941E-2</v>
      </c>
    </row>
    <row r="34" spans="1:9">
      <c r="A34" s="17">
        <v>39295</v>
      </c>
      <c r="B34">
        <v>93.02</v>
      </c>
      <c r="C34">
        <v>96.4</v>
      </c>
      <c r="D34">
        <v>77.72</v>
      </c>
      <c r="E34">
        <v>94.49</v>
      </c>
      <c r="F34">
        <v>1259800</v>
      </c>
      <c r="G34">
        <v>43.49</v>
      </c>
      <c r="H34" s="18">
        <f t="shared" si="0"/>
        <v>-2.2988505747121863E-4</v>
      </c>
      <c r="I34" s="18">
        <f>H34-('US Treasury Yields'!B37/100)</f>
        <v>-4.9729885057471224E-2</v>
      </c>
    </row>
    <row r="35" spans="1:9">
      <c r="A35" s="17">
        <v>39265</v>
      </c>
      <c r="B35">
        <v>92.44</v>
      </c>
      <c r="C35">
        <v>100.64</v>
      </c>
      <c r="D35">
        <v>91.52</v>
      </c>
      <c r="E35">
        <v>94.5</v>
      </c>
      <c r="F35">
        <v>1194800</v>
      </c>
      <c r="G35">
        <v>43.5</v>
      </c>
      <c r="H35" s="18">
        <f t="shared" si="0"/>
        <v>3.5221323179438283E-2</v>
      </c>
      <c r="I35" s="18">
        <f>H35-('US Treasury Yields'!B38/100)</f>
        <v>-9.0786768205617166E-3</v>
      </c>
    </row>
    <row r="36" spans="1:9">
      <c r="A36" s="17">
        <v>39234</v>
      </c>
      <c r="B36">
        <v>88.52</v>
      </c>
      <c r="C36">
        <v>92.75</v>
      </c>
      <c r="D36">
        <v>85.09</v>
      </c>
      <c r="E36">
        <v>91.29</v>
      </c>
      <c r="F36">
        <v>652700</v>
      </c>
      <c r="G36">
        <v>42.02</v>
      </c>
      <c r="H36" s="18">
        <f t="shared" si="0"/>
        <v>4.5533714854441541E-2</v>
      </c>
      <c r="I36" s="18">
        <f>H36-('US Treasury Yields'!B39/100)</f>
        <v>-3.9662851455584611E-3</v>
      </c>
    </row>
    <row r="37" spans="1:9">
      <c r="A37" s="17">
        <v>39203</v>
      </c>
      <c r="B37">
        <v>82.51</v>
      </c>
      <c r="C37">
        <v>87.75</v>
      </c>
      <c r="D37">
        <v>81.599999999999994</v>
      </c>
      <c r="E37">
        <v>87.32</v>
      </c>
      <c r="F37">
        <v>721800</v>
      </c>
      <c r="G37">
        <v>40.19</v>
      </c>
      <c r="H37" s="18">
        <f t="shared" si="0"/>
        <v>6.6330591668877684E-2</v>
      </c>
      <c r="I37" s="18">
        <f>H37-('US Treasury Yields'!B40/100)</f>
        <v>1.8330591668877683E-2</v>
      </c>
    </row>
    <row r="38" spans="1:9">
      <c r="A38" s="17">
        <v>39174</v>
      </c>
      <c r="B38">
        <v>79.02</v>
      </c>
      <c r="C38">
        <v>84.98</v>
      </c>
      <c r="D38">
        <v>78.75</v>
      </c>
      <c r="E38">
        <v>81.87</v>
      </c>
      <c r="F38">
        <v>691000</v>
      </c>
      <c r="G38">
        <v>37.69</v>
      </c>
      <c r="H38" s="18">
        <f t="shared" si="0"/>
        <v>3.8292011019283763E-2</v>
      </c>
      <c r="I38" s="18">
        <f>H38-('US Treasury Yields'!B41/100)</f>
        <v>-1.3907988980716234E-2</v>
      </c>
    </row>
    <row r="39" spans="1:9">
      <c r="A39" s="17">
        <v>39142</v>
      </c>
      <c r="B39">
        <v>74.489999999999995</v>
      </c>
      <c r="C39">
        <v>80.86</v>
      </c>
      <c r="D39">
        <v>70.05</v>
      </c>
      <c r="E39">
        <v>78.87</v>
      </c>
      <c r="F39">
        <v>955200</v>
      </c>
      <c r="G39">
        <v>36.299999999999997</v>
      </c>
      <c r="H39" s="18">
        <f t="shared" si="0"/>
        <v>4.2504307869040692E-2</v>
      </c>
      <c r="I39" s="18">
        <f>H39-('US Treasury Yields'!B42/100)</f>
        <v>-9.7956921309593145E-3</v>
      </c>
    </row>
    <row r="40" spans="1:9">
      <c r="A40" s="17">
        <v>39114</v>
      </c>
      <c r="B40">
        <v>77.92</v>
      </c>
      <c r="C40">
        <v>80.8</v>
      </c>
      <c r="D40">
        <v>72.040000000000006</v>
      </c>
      <c r="E40">
        <v>75.650000000000006</v>
      </c>
      <c r="F40">
        <v>1100400</v>
      </c>
      <c r="G40">
        <v>34.82</v>
      </c>
      <c r="H40" s="18">
        <f t="shared" si="0"/>
        <v>-2.3281907433380038E-2</v>
      </c>
      <c r="I40" s="18">
        <f>H40-('US Treasury Yields'!B43/100)</f>
        <v>-7.2781907433380033E-2</v>
      </c>
    </row>
    <row r="41" spans="1:9">
      <c r="A41" s="17">
        <v>39085</v>
      </c>
      <c r="B41">
        <v>78.27</v>
      </c>
      <c r="C41">
        <v>79.099999999999994</v>
      </c>
      <c r="D41">
        <v>72.25</v>
      </c>
      <c r="E41">
        <v>77.45</v>
      </c>
      <c r="F41">
        <v>1106900</v>
      </c>
      <c r="G41">
        <v>35.65</v>
      </c>
      <c r="H41" s="18">
        <f t="shared" si="0"/>
        <v>8.4222346996072823E-4</v>
      </c>
      <c r="I41" s="18">
        <f>H41-('US Treasury Yields'!B44/100)</f>
        <v>-4.7257776530039271E-2</v>
      </c>
    </row>
    <row r="42" spans="1:9">
      <c r="A42" s="17">
        <v>39052</v>
      </c>
      <c r="B42">
        <v>75.989999999999995</v>
      </c>
      <c r="C42">
        <v>78</v>
      </c>
      <c r="D42">
        <v>74.67</v>
      </c>
      <c r="E42">
        <v>77.39</v>
      </c>
      <c r="F42">
        <v>523200</v>
      </c>
      <c r="G42">
        <v>35.619999999999997</v>
      </c>
      <c r="H42" s="18">
        <f t="shared" si="0"/>
        <v>3.9999999999999925E-2</v>
      </c>
      <c r="I42" s="18">
        <f>H42-('US Treasury Yields'!B45/100)</f>
        <v>-1.2200000000000072E-2</v>
      </c>
    </row>
    <row r="43" spans="1:9">
      <c r="A43" s="17">
        <v>39022</v>
      </c>
      <c r="B43">
        <v>71.28</v>
      </c>
      <c r="C43">
        <v>75.900000000000006</v>
      </c>
      <c r="D43">
        <v>70.260000000000005</v>
      </c>
      <c r="E43">
        <v>75.72</v>
      </c>
      <c r="F43">
        <v>357900</v>
      </c>
      <c r="G43">
        <v>34.25</v>
      </c>
      <c r="H43" s="18">
        <f t="shared" si="0"/>
        <v>7.3331244124099026E-2</v>
      </c>
      <c r="I43" s="18">
        <f>H43-('US Treasury Yields'!B46/100)</f>
        <v>2.1831244124099022E-2</v>
      </c>
    </row>
    <row r="44" spans="1:9">
      <c r="A44" s="17">
        <v>38992</v>
      </c>
      <c r="B44">
        <v>67.430000000000007</v>
      </c>
      <c r="C44">
        <v>71.08</v>
      </c>
      <c r="D44">
        <v>66.150000000000006</v>
      </c>
      <c r="E44">
        <v>70.55</v>
      </c>
      <c r="F44">
        <v>456300</v>
      </c>
      <c r="G44">
        <v>31.91</v>
      </c>
      <c r="H44" s="18">
        <f t="shared" si="0"/>
        <v>5.0707935462627564E-2</v>
      </c>
      <c r="I44" s="18">
        <f>H44-('US Treasury Yields'!B47/100)</f>
        <v>3.5079354626275649E-3</v>
      </c>
    </row>
    <row r="45" spans="1:9">
      <c r="A45" s="17">
        <v>38961</v>
      </c>
      <c r="B45">
        <v>66.52</v>
      </c>
      <c r="C45">
        <v>68.2</v>
      </c>
      <c r="D45">
        <v>64.3</v>
      </c>
      <c r="E45">
        <v>67.14</v>
      </c>
      <c r="F45">
        <v>216100</v>
      </c>
      <c r="G45">
        <v>30.37</v>
      </c>
      <c r="H45" s="18">
        <f t="shared" si="0"/>
        <v>1.0648918469217979E-2</v>
      </c>
      <c r="I45" s="18">
        <f>H45-('US Treasury Yields'!B48/100)</f>
        <v>-4.1051081530782019E-2</v>
      </c>
    </row>
    <row r="46" spans="1:9">
      <c r="A46" s="17">
        <v>38930</v>
      </c>
      <c r="B46">
        <v>65</v>
      </c>
      <c r="C46">
        <v>68.8</v>
      </c>
      <c r="D46">
        <v>63.84</v>
      </c>
      <c r="E46">
        <v>66.44</v>
      </c>
      <c r="F46">
        <v>212000</v>
      </c>
      <c r="G46">
        <v>30.05</v>
      </c>
      <c r="H46" s="18">
        <f t="shared" si="0"/>
        <v>1.4859844647078733E-2</v>
      </c>
      <c r="I46" s="18">
        <f>H46-('US Treasury Yields'!B49/100)</f>
        <v>-3.534015535292126E-2</v>
      </c>
    </row>
    <row r="47" spans="1:9">
      <c r="A47" s="17">
        <v>38901</v>
      </c>
      <c r="B47">
        <v>64</v>
      </c>
      <c r="C47">
        <v>66.180000000000007</v>
      </c>
      <c r="D47">
        <v>59.9</v>
      </c>
      <c r="E47">
        <v>65.47</v>
      </c>
      <c r="F47">
        <v>331000</v>
      </c>
      <c r="G47">
        <v>29.61</v>
      </c>
      <c r="H47" s="18">
        <f t="shared" si="0"/>
        <v>1.8575851393188826E-2</v>
      </c>
      <c r="I47" s="18">
        <f>H47-('US Treasury Yields'!B50/100)</f>
        <v>-2.8724148606811176E-2</v>
      </c>
    </row>
    <row r="48" spans="1:9">
      <c r="A48" s="17">
        <v>38869</v>
      </c>
      <c r="B48">
        <v>64.400000000000006</v>
      </c>
      <c r="C48">
        <v>67.209999999999994</v>
      </c>
      <c r="D48">
        <v>55.5</v>
      </c>
      <c r="E48">
        <v>64.28</v>
      </c>
      <c r="F48">
        <v>586200</v>
      </c>
      <c r="G48">
        <v>29.07</v>
      </c>
      <c r="H48" s="18">
        <f t="shared" si="0"/>
        <v>-1.0309278350515854E-3</v>
      </c>
      <c r="I48" s="18">
        <f>H48-('US Treasury Yields'!B51/100)</f>
        <v>-4.8630927835051581E-2</v>
      </c>
    </row>
    <row r="49" spans="1:9">
      <c r="A49" s="17">
        <v>38838</v>
      </c>
      <c r="B49">
        <v>73.05</v>
      </c>
      <c r="C49">
        <v>76.510000000000005</v>
      </c>
      <c r="D49">
        <v>62.25</v>
      </c>
      <c r="E49">
        <v>64.34</v>
      </c>
      <c r="F49">
        <v>475900</v>
      </c>
      <c r="G49">
        <v>29.1</v>
      </c>
      <c r="H49" s="18">
        <f t="shared" si="0"/>
        <v>-0.11307528192624201</v>
      </c>
      <c r="I49" s="18">
        <f>H49-('US Treasury Yields'!B52/100)</f>
        <v>-0.15887528192624201</v>
      </c>
    </row>
    <row r="50" spans="1:9">
      <c r="A50" s="17">
        <v>38810</v>
      </c>
      <c r="B50">
        <v>68.27</v>
      </c>
      <c r="C50">
        <v>73.08</v>
      </c>
      <c r="D50">
        <v>68</v>
      </c>
      <c r="E50">
        <v>72.53</v>
      </c>
      <c r="F50">
        <v>359800</v>
      </c>
      <c r="G50">
        <v>32.81</v>
      </c>
      <c r="H50" s="18">
        <f t="shared" si="0"/>
        <v>7.821229050279338E-2</v>
      </c>
      <c r="I50" s="18">
        <f>H50-('US Treasury Yields'!B53/100)</f>
        <v>3.1612290502793378E-2</v>
      </c>
    </row>
    <row r="51" spans="1:9">
      <c r="A51" s="17">
        <v>38777</v>
      </c>
      <c r="B51">
        <v>67.37</v>
      </c>
      <c r="C51">
        <v>68.25</v>
      </c>
      <c r="D51">
        <v>62.52</v>
      </c>
      <c r="E51">
        <v>67.28</v>
      </c>
      <c r="F51">
        <v>294900</v>
      </c>
      <c r="G51">
        <v>30.43</v>
      </c>
      <c r="H51" s="18">
        <f t="shared" si="0"/>
        <v>1.1635638297872388E-2</v>
      </c>
      <c r="I51" s="18">
        <f>H51-('US Treasury Yields'!B54/100)</f>
        <v>-3.3164361702127616E-2</v>
      </c>
    </row>
    <row r="52" spans="1:9">
      <c r="A52" s="17">
        <v>38749</v>
      </c>
      <c r="B52">
        <v>67.989999999999995</v>
      </c>
      <c r="C52">
        <v>68.239999999999995</v>
      </c>
      <c r="D52">
        <v>64.400000000000006</v>
      </c>
      <c r="E52">
        <v>66.5</v>
      </c>
      <c r="F52">
        <v>362400</v>
      </c>
      <c r="G52">
        <v>30.08</v>
      </c>
      <c r="H52" s="18">
        <f t="shared" si="0"/>
        <v>-2.1470396877033188E-2</v>
      </c>
      <c r="I52" s="18">
        <f>H52-('US Treasury Yields'!B55/100)</f>
        <v>-6.3270396877033189E-2</v>
      </c>
    </row>
    <row r="53" spans="1:9">
      <c r="A53" s="17">
        <v>38720</v>
      </c>
      <c r="B53">
        <v>62.28</v>
      </c>
      <c r="C53">
        <v>67.989999999999995</v>
      </c>
      <c r="D53">
        <v>61.93</v>
      </c>
      <c r="E53">
        <v>67.959999999999994</v>
      </c>
      <c r="F53">
        <v>661600</v>
      </c>
      <c r="G53">
        <v>30.74</v>
      </c>
      <c r="H53" s="18">
        <f t="shared" si="0"/>
        <v>0.11619462599854755</v>
      </c>
      <c r="I53" s="18">
        <f>H53-('US Treasury Yields'!B56/100)</f>
        <v>8.1094625998547554E-2</v>
      </c>
    </row>
    <row r="54" spans="1:9">
      <c r="A54" s="17">
        <v>38687</v>
      </c>
      <c r="B54">
        <v>58.69</v>
      </c>
      <c r="C54">
        <v>62.21</v>
      </c>
      <c r="D54">
        <v>58.69</v>
      </c>
      <c r="E54">
        <v>60.88</v>
      </c>
      <c r="F54">
        <v>217500</v>
      </c>
      <c r="G54">
        <v>27.54</v>
      </c>
      <c r="H54" s="18">
        <f t="shared" si="0"/>
        <v>6.5377176015473798E-2</v>
      </c>
      <c r="I54" s="18">
        <f>H54-('US Treasury Yields'!B57/100)</f>
        <v>2.59771760154738E-2</v>
      </c>
    </row>
    <row r="55" spans="1:9">
      <c r="A55" s="17">
        <v>38657</v>
      </c>
      <c r="B55">
        <v>54.78</v>
      </c>
      <c r="C55">
        <v>58.75</v>
      </c>
      <c r="D55">
        <v>54.43</v>
      </c>
      <c r="E55">
        <v>58.16</v>
      </c>
      <c r="F55">
        <v>134300</v>
      </c>
      <c r="G55">
        <v>25.85</v>
      </c>
      <c r="H55" s="18">
        <f t="shared" si="0"/>
        <v>6.9950331125827866E-2</v>
      </c>
      <c r="I55" s="18">
        <f>H55-('US Treasury Yields'!B58/100)</f>
        <v>3.2250331125827869E-2</v>
      </c>
    </row>
    <row r="56" spans="1:9">
      <c r="A56" s="17">
        <v>38628</v>
      </c>
      <c r="B56">
        <v>57.53</v>
      </c>
      <c r="C56">
        <v>57.98</v>
      </c>
      <c r="D56">
        <v>51.24</v>
      </c>
      <c r="E56">
        <v>54.37</v>
      </c>
      <c r="F56">
        <v>179800</v>
      </c>
      <c r="G56">
        <v>24.16</v>
      </c>
      <c r="H56" s="18">
        <f t="shared" si="0"/>
        <v>-5.6618508395158113E-2</v>
      </c>
      <c r="I56" s="18">
        <f>H56-('US Treasury Yields'!B59/100)</f>
        <v>-8.851850839515811E-2</v>
      </c>
    </row>
    <row r="57" spans="1:9">
      <c r="A57" s="17">
        <v>38596</v>
      </c>
      <c r="B57">
        <v>53.61</v>
      </c>
      <c r="C57">
        <v>58.3</v>
      </c>
      <c r="D57">
        <v>53.47</v>
      </c>
      <c r="E57">
        <v>57.63</v>
      </c>
      <c r="F57">
        <v>184000</v>
      </c>
      <c r="G57">
        <v>25.61</v>
      </c>
      <c r="H57" s="18">
        <f t="shared" si="0"/>
        <v>8.1960287283481092E-2</v>
      </c>
      <c r="I57" s="18">
        <f>H57-('US Treasury Yields'!B60/100)</f>
        <v>4.7760287283481091E-2</v>
      </c>
    </row>
    <row r="58" spans="1:9">
      <c r="A58" s="17">
        <v>38565</v>
      </c>
      <c r="B58">
        <v>53.16</v>
      </c>
      <c r="C58">
        <v>55.18</v>
      </c>
      <c r="D58">
        <v>51.96</v>
      </c>
      <c r="E58">
        <v>53.25</v>
      </c>
      <c r="F58">
        <v>154800</v>
      </c>
      <c r="G58">
        <v>23.67</v>
      </c>
      <c r="H58" s="18">
        <f t="shared" si="0"/>
        <v>1.4573510501500362E-2</v>
      </c>
      <c r="I58" s="18">
        <f>H58-('US Treasury Yields'!B61/100)</f>
        <v>-1.7426489498499641E-2</v>
      </c>
    </row>
    <row r="59" spans="1:9">
      <c r="A59" s="17">
        <v>38534</v>
      </c>
      <c r="B59">
        <v>49.55</v>
      </c>
      <c r="C59">
        <v>52.98</v>
      </c>
      <c r="D59">
        <v>48.51</v>
      </c>
      <c r="E59">
        <v>52.5</v>
      </c>
      <c r="F59">
        <v>110100</v>
      </c>
      <c r="G59">
        <v>23.33</v>
      </c>
      <c r="H59" s="18">
        <f t="shared" si="0"/>
        <v>6.9692801467216861E-2</v>
      </c>
      <c r="I59" s="18">
        <f>H59-('US Treasury Yields'!B62/100)</f>
        <v>4.1192801467216864E-2</v>
      </c>
    </row>
    <row r="60" spans="1:9">
      <c r="A60" s="17">
        <v>38504</v>
      </c>
      <c r="B60">
        <v>47</v>
      </c>
      <c r="C60">
        <v>50.09</v>
      </c>
      <c r="D60">
        <v>46.9</v>
      </c>
      <c r="E60">
        <v>49.08</v>
      </c>
      <c r="F60">
        <v>116800</v>
      </c>
      <c r="G60">
        <v>21.81</v>
      </c>
      <c r="H60" s="18">
        <f t="shared" si="0"/>
        <v>3.4629981024667952E-2</v>
      </c>
      <c r="I60" s="18">
        <f>H60-('US Treasury Yields'!B63/100)</f>
        <v>6.6299810246679552E-3</v>
      </c>
    </row>
    <row r="61" spans="1:9">
      <c r="A61" s="17">
        <v>38474</v>
      </c>
      <c r="B61">
        <v>46.2</v>
      </c>
      <c r="C61">
        <v>48.19</v>
      </c>
      <c r="D61">
        <v>45.99</v>
      </c>
      <c r="E61">
        <v>47.44</v>
      </c>
      <c r="F61">
        <v>155700</v>
      </c>
      <c r="G61">
        <v>21.08</v>
      </c>
      <c r="H61" s="18">
        <f t="shared" si="0"/>
        <v>2.8794533918984865E-2</v>
      </c>
      <c r="I61" s="18">
        <f>H61-('US Treasury Yields'!B64/100)</f>
        <v>2.0945339189848665E-3</v>
      </c>
    </row>
    <row r="62" spans="1:9">
      <c r="A62" s="17">
        <v>38443</v>
      </c>
      <c r="B62">
        <v>48.12</v>
      </c>
      <c r="C62">
        <v>48.16</v>
      </c>
      <c r="D62">
        <v>45.15</v>
      </c>
      <c r="E62">
        <v>46.1</v>
      </c>
      <c r="F62">
        <v>97200</v>
      </c>
      <c r="G62">
        <v>20.49</v>
      </c>
      <c r="H62" s="18">
        <f t="shared" si="0"/>
        <v>-2.3355576739752238E-2</v>
      </c>
      <c r="I62" s="18">
        <f>H62-('US Treasury Yields'!B65/100)</f>
        <v>-5.0255576739752242E-2</v>
      </c>
    </row>
    <row r="63" spans="1:9">
      <c r="A63" s="17">
        <v>38421</v>
      </c>
      <c r="B63">
        <v>50.3</v>
      </c>
      <c r="C63">
        <v>50.63</v>
      </c>
      <c r="D63">
        <v>45.82</v>
      </c>
      <c r="E63">
        <v>47.2</v>
      </c>
      <c r="F63">
        <v>134700</v>
      </c>
      <c r="G63">
        <v>20.98</v>
      </c>
    </row>
  </sheetData>
  <mergeCells count="3">
    <mergeCell ref="K4:L4"/>
    <mergeCell ref="N4:U4"/>
    <mergeCell ref="N23:U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U106"/>
  <sheetViews>
    <sheetView showGridLines="0" zoomScale="80" zoomScaleNormal="80" workbookViewId="0"/>
  </sheetViews>
  <sheetFormatPr defaultRowHeight="15"/>
  <cols>
    <col min="1" max="1" width="11.28515625" bestFit="1" customWidth="1"/>
    <col min="7" max="7" width="14.7109375" customWidth="1"/>
    <col min="8" max="8" width="16.7109375" bestFit="1" customWidth="1"/>
    <col min="9" max="9" width="14.42578125" customWidth="1"/>
  </cols>
  <sheetData>
    <row r="1" spans="1:21">
      <c r="A1" t="s">
        <v>61</v>
      </c>
    </row>
    <row r="2" spans="1:21">
      <c r="A2" t="s">
        <v>36</v>
      </c>
    </row>
    <row r="4" spans="1:21" ht="15.75" thickBot="1">
      <c r="A4" s="10" t="s">
        <v>0</v>
      </c>
      <c r="B4" s="10" t="s">
        <v>1</v>
      </c>
      <c r="C4" s="10" t="s">
        <v>2</v>
      </c>
      <c r="D4" s="10" t="s">
        <v>3</v>
      </c>
      <c r="E4" s="10" t="s">
        <v>4</v>
      </c>
      <c r="F4" s="10" t="s">
        <v>5</v>
      </c>
      <c r="G4" s="10" t="s">
        <v>6</v>
      </c>
      <c r="H4" s="10" t="s">
        <v>53</v>
      </c>
      <c r="I4" s="10" t="s">
        <v>51</v>
      </c>
      <c r="K4" s="25" t="s">
        <v>45</v>
      </c>
      <c r="L4" s="25"/>
      <c r="N4" s="25" t="s">
        <v>57</v>
      </c>
      <c r="O4" s="25"/>
      <c r="P4" s="25"/>
      <c r="Q4" s="25"/>
      <c r="R4" s="25"/>
      <c r="S4" s="25"/>
      <c r="T4" s="25"/>
      <c r="U4" s="25"/>
    </row>
    <row r="5" spans="1:21">
      <c r="A5" s="17">
        <v>40182</v>
      </c>
      <c r="B5">
        <v>56.42</v>
      </c>
      <c r="C5">
        <v>58</v>
      </c>
      <c r="D5">
        <v>52.33</v>
      </c>
      <c r="E5">
        <v>52.48</v>
      </c>
      <c r="F5">
        <v>20735700</v>
      </c>
      <c r="G5">
        <v>52.48</v>
      </c>
      <c r="H5" s="18">
        <f>(G5-G6)/G6</f>
        <v>-5.0651230101302534E-2</v>
      </c>
      <c r="I5" s="18">
        <f>H5-('US Treasury Yields'!B8/100)</f>
        <v>-5.0951230101302536E-2</v>
      </c>
      <c r="K5" s="15" t="s">
        <v>42</v>
      </c>
      <c r="L5" s="15" t="s">
        <v>44</v>
      </c>
    </row>
    <row r="6" spans="1:21">
      <c r="A6" s="17">
        <v>40148</v>
      </c>
      <c r="B6">
        <v>56.47</v>
      </c>
      <c r="C6">
        <v>57.66</v>
      </c>
      <c r="D6">
        <v>54.23</v>
      </c>
      <c r="E6">
        <v>55.28</v>
      </c>
      <c r="F6">
        <v>15940700</v>
      </c>
      <c r="G6">
        <v>55.28</v>
      </c>
      <c r="H6" s="18">
        <f t="shared" ref="H6:H69" si="0">(G6-G7)/G7</f>
        <v>7.1051193295682373E-3</v>
      </c>
      <c r="I6" s="18">
        <f>H6-('US Treasury Yields'!B9/100)</f>
        <v>6.3051193295682369E-3</v>
      </c>
      <c r="K6" s="12">
        <v>-0.20994105653382764</v>
      </c>
      <c r="L6" s="12">
        <v>1</v>
      </c>
    </row>
    <row r="7" spans="1:21">
      <c r="A7" s="17">
        <v>40119</v>
      </c>
      <c r="B7">
        <v>53.77</v>
      </c>
      <c r="C7">
        <v>57.61</v>
      </c>
      <c r="D7">
        <v>52.78</v>
      </c>
      <c r="E7">
        <v>55.39</v>
      </c>
      <c r="F7">
        <v>19084100</v>
      </c>
      <c r="G7">
        <v>54.89</v>
      </c>
      <c r="H7" s="18">
        <f t="shared" si="0"/>
        <v>3.9189700870882249E-2</v>
      </c>
      <c r="I7" s="18">
        <f>H7-('US Treasury Yields'!B10/100)</f>
        <v>3.8789700870882252E-2</v>
      </c>
      <c r="K7" s="12">
        <v>-0.17584094301417152</v>
      </c>
      <c r="L7" s="12">
        <v>0</v>
      </c>
    </row>
    <row r="8" spans="1:21">
      <c r="A8" s="17">
        <v>40087</v>
      </c>
      <c r="B8">
        <v>54.34</v>
      </c>
      <c r="C8">
        <v>57.46</v>
      </c>
      <c r="D8">
        <v>52.42</v>
      </c>
      <c r="E8">
        <v>53.3</v>
      </c>
      <c r="F8">
        <v>20099100</v>
      </c>
      <c r="G8">
        <v>52.82</v>
      </c>
      <c r="H8" s="18">
        <f t="shared" si="0"/>
        <v>-2.528141723565229E-2</v>
      </c>
      <c r="I8" s="18">
        <f>H8-('US Treasury Yields'!B11/100)</f>
        <v>-2.5581417235652291E-2</v>
      </c>
      <c r="K8" s="12">
        <v>-0.14174082949451539</v>
      </c>
      <c r="L8" s="12">
        <v>0</v>
      </c>
    </row>
    <row r="9" spans="1:21">
      <c r="A9" s="17">
        <v>40057</v>
      </c>
      <c r="B9">
        <v>52.14</v>
      </c>
      <c r="C9">
        <v>56.31</v>
      </c>
      <c r="D9">
        <v>50.07</v>
      </c>
      <c r="E9">
        <v>54.68</v>
      </c>
      <c r="F9">
        <v>21049600</v>
      </c>
      <c r="G9">
        <v>54.19</v>
      </c>
      <c r="H9" s="18">
        <f t="shared" si="0"/>
        <v>3.8122605363984575E-2</v>
      </c>
      <c r="I9" s="18">
        <f>H9-('US Treasury Yields'!B12/100)</f>
        <v>3.7022605363984579E-2</v>
      </c>
      <c r="K9" s="12">
        <v>-0.10764071597485927</v>
      </c>
      <c r="L9" s="12">
        <v>6</v>
      </c>
    </row>
    <row r="10" spans="1:21">
      <c r="A10" s="17">
        <v>40028</v>
      </c>
      <c r="B10">
        <v>51.22</v>
      </c>
      <c r="C10">
        <v>53.63</v>
      </c>
      <c r="D10">
        <v>49.41</v>
      </c>
      <c r="E10">
        <v>52.68</v>
      </c>
      <c r="F10">
        <v>19172700</v>
      </c>
      <c r="G10">
        <v>52.2</v>
      </c>
      <c r="H10" s="18">
        <f t="shared" si="0"/>
        <v>4.4835868694956003E-2</v>
      </c>
      <c r="I10" s="18">
        <f>H10-('US Treasury Yields'!B13/100)</f>
        <v>4.3335868694956002E-2</v>
      </c>
      <c r="K10" s="12">
        <v>-7.3540602455203163E-2</v>
      </c>
      <c r="L10" s="12">
        <v>5</v>
      </c>
    </row>
    <row r="11" spans="1:21">
      <c r="A11" s="17">
        <v>39995</v>
      </c>
      <c r="B11">
        <v>46.49</v>
      </c>
      <c r="C11">
        <v>50.53</v>
      </c>
      <c r="D11">
        <v>43.29</v>
      </c>
      <c r="E11">
        <v>50.41</v>
      </c>
      <c r="F11">
        <v>19582500</v>
      </c>
      <c r="G11">
        <v>49.96</v>
      </c>
      <c r="H11" s="18">
        <f t="shared" si="0"/>
        <v>0.10044052863436129</v>
      </c>
      <c r="I11" s="18">
        <f>H11-('US Treasury Yields'!B14/100)</f>
        <v>9.9340528634361283E-2</v>
      </c>
      <c r="K11" s="12">
        <v>-3.9440488935547052E-2</v>
      </c>
      <c r="L11" s="12">
        <v>20</v>
      </c>
    </row>
    <row r="12" spans="1:21">
      <c r="A12" s="17">
        <v>39965</v>
      </c>
      <c r="B12">
        <v>48.36</v>
      </c>
      <c r="C12">
        <v>49.18</v>
      </c>
      <c r="D12">
        <v>44.53</v>
      </c>
      <c r="E12">
        <v>45.81</v>
      </c>
      <c r="F12">
        <v>23398400</v>
      </c>
      <c r="G12">
        <v>45.4</v>
      </c>
      <c r="H12" s="18">
        <f t="shared" si="0"/>
        <v>-1.3900955690703749E-2</v>
      </c>
      <c r="I12" s="18">
        <f>H12-('US Treasury Yields'!B15/100)</f>
        <v>-1.520095569070375E-2</v>
      </c>
      <c r="K12" s="12">
        <v>-5.3403754158909134E-3</v>
      </c>
      <c r="L12" s="12">
        <v>24</v>
      </c>
    </row>
    <row r="13" spans="1:21">
      <c r="A13" s="17">
        <v>39934</v>
      </c>
      <c r="B13">
        <v>42.15</v>
      </c>
      <c r="C13">
        <v>47.45</v>
      </c>
      <c r="D13">
        <v>41.86</v>
      </c>
      <c r="E13">
        <v>47.45</v>
      </c>
      <c r="F13">
        <v>21740300</v>
      </c>
      <c r="G13">
        <v>46.04</v>
      </c>
      <c r="H13" s="18">
        <f t="shared" si="0"/>
        <v>0.13176007866273351</v>
      </c>
      <c r="I13" s="18">
        <f>H13-('US Treasury Yields'!B16/100)</f>
        <v>0.1310600786627335</v>
      </c>
      <c r="K13" s="12">
        <v>2.8759738103765198E-2</v>
      </c>
      <c r="L13" s="12">
        <v>29</v>
      </c>
    </row>
    <row r="14" spans="1:21">
      <c r="A14" s="17">
        <v>39904</v>
      </c>
      <c r="B14">
        <v>37.36</v>
      </c>
      <c r="C14">
        <v>42.61</v>
      </c>
      <c r="D14">
        <v>37.28</v>
      </c>
      <c r="E14">
        <v>41.92</v>
      </c>
      <c r="F14">
        <v>30669100</v>
      </c>
      <c r="G14">
        <v>40.68</v>
      </c>
      <c r="H14" s="18">
        <f t="shared" si="0"/>
        <v>0.11513157894736852</v>
      </c>
      <c r="I14" s="18">
        <f>H14-('US Treasury Yields'!B17/100)</f>
        <v>0.11463157894736851</v>
      </c>
      <c r="K14" s="12">
        <v>6.2859851623421309E-2</v>
      </c>
      <c r="L14" s="12">
        <v>9</v>
      </c>
    </row>
    <row r="15" spans="1:21">
      <c r="A15" s="17">
        <v>39874</v>
      </c>
      <c r="B15">
        <v>33.64</v>
      </c>
      <c r="C15">
        <v>39.56</v>
      </c>
      <c r="D15">
        <v>31.56</v>
      </c>
      <c r="E15">
        <v>37.590000000000003</v>
      </c>
      <c r="F15">
        <v>37836200</v>
      </c>
      <c r="G15">
        <v>36.479999999999997</v>
      </c>
      <c r="H15" s="18">
        <f t="shared" si="0"/>
        <v>8.4101040118870679E-2</v>
      </c>
      <c r="I15" s="18">
        <f>H15-('US Treasury Yields'!B18/100)</f>
        <v>8.220104011887068E-2</v>
      </c>
      <c r="K15" s="12">
        <v>9.6959965143077448E-2</v>
      </c>
      <c r="L15" s="12">
        <v>4</v>
      </c>
    </row>
    <row r="16" spans="1:21" ht="15.75" thickBot="1">
      <c r="A16" s="17">
        <v>39846</v>
      </c>
      <c r="B16">
        <v>37.97</v>
      </c>
      <c r="C16">
        <v>40.96</v>
      </c>
      <c r="D16">
        <v>34.33</v>
      </c>
      <c r="E16">
        <v>34.68</v>
      </c>
      <c r="F16">
        <v>34764600</v>
      </c>
      <c r="G16">
        <v>33.65</v>
      </c>
      <c r="H16" s="18">
        <f t="shared" si="0"/>
        <v>-0.10386151797603192</v>
      </c>
      <c r="I16" s="18">
        <f>H16-('US Treasury Yields'!B19/100)</f>
        <v>-0.10406151797603193</v>
      </c>
      <c r="K16" s="13" t="s">
        <v>43</v>
      </c>
      <c r="L16" s="13">
        <v>3</v>
      </c>
    </row>
    <row r="17" spans="1:21">
      <c r="A17" s="17">
        <v>39815</v>
      </c>
      <c r="B17">
        <v>44.59</v>
      </c>
      <c r="C17">
        <v>45.62</v>
      </c>
      <c r="D17">
        <v>37</v>
      </c>
      <c r="E17">
        <v>38.700000000000003</v>
      </c>
      <c r="F17">
        <v>35723800</v>
      </c>
      <c r="G17">
        <v>37.549999999999997</v>
      </c>
      <c r="H17" s="18">
        <f t="shared" si="0"/>
        <v>-0.1373765219388928</v>
      </c>
      <c r="I17" s="18">
        <f>H17-('US Treasury Yields'!B20/100)</f>
        <v>-0.13777652193889281</v>
      </c>
    </row>
    <row r="18" spans="1:21">
      <c r="A18" s="17">
        <v>39783</v>
      </c>
      <c r="B18">
        <v>40.31</v>
      </c>
      <c r="C18">
        <v>45.79</v>
      </c>
      <c r="D18">
        <v>38.090000000000003</v>
      </c>
      <c r="E18">
        <v>44.86</v>
      </c>
      <c r="F18">
        <v>38686000</v>
      </c>
      <c r="G18">
        <v>43.53</v>
      </c>
      <c r="H18" s="18">
        <f t="shared" si="0"/>
        <v>8.8794397198599412E-2</v>
      </c>
      <c r="I18" s="18">
        <f>H18-('US Treasury Yields'!B21/100)</f>
        <v>8.8694397198599409E-2</v>
      </c>
    </row>
    <row r="19" spans="1:21">
      <c r="A19" s="17">
        <v>39755</v>
      </c>
      <c r="B19">
        <v>44.38</v>
      </c>
      <c r="C19">
        <v>47.9</v>
      </c>
      <c r="D19">
        <v>35.53</v>
      </c>
      <c r="E19">
        <v>41.73</v>
      </c>
      <c r="F19">
        <v>37813400</v>
      </c>
      <c r="G19">
        <v>39.979999999999997</v>
      </c>
      <c r="H19" s="18">
        <f t="shared" si="0"/>
        <v>-6.3919456801685884E-2</v>
      </c>
      <c r="I19" s="18">
        <f>H19-('US Treasury Yields'!B22/100)</f>
        <v>-6.7019456801685889E-2</v>
      </c>
    </row>
    <row r="20" spans="1:21">
      <c r="A20" s="17">
        <v>39722</v>
      </c>
      <c r="B20">
        <v>55.55</v>
      </c>
      <c r="C20">
        <v>56.42</v>
      </c>
      <c r="D20">
        <v>37.5</v>
      </c>
      <c r="E20">
        <v>44.57</v>
      </c>
      <c r="F20">
        <v>39579900</v>
      </c>
      <c r="G20">
        <v>42.71</v>
      </c>
      <c r="H20" s="18">
        <f t="shared" si="0"/>
        <v>-0.20834105653382765</v>
      </c>
      <c r="I20" s="18">
        <f>H20-('US Treasury Yields'!B23/100)</f>
        <v>-0.20994105653382764</v>
      </c>
    </row>
    <row r="21" spans="1:21">
      <c r="A21" s="17">
        <v>39693</v>
      </c>
      <c r="B21">
        <v>63.42</v>
      </c>
      <c r="C21">
        <v>63.74</v>
      </c>
      <c r="D21">
        <v>52.36</v>
      </c>
      <c r="E21">
        <v>56.3</v>
      </c>
      <c r="F21">
        <v>23171200</v>
      </c>
      <c r="G21">
        <v>53.95</v>
      </c>
      <c r="H21" s="18">
        <f t="shared" si="0"/>
        <v>-0.11426695123953365</v>
      </c>
      <c r="I21" s="18">
        <f>H21-('US Treasury Yields'!B24/100)</f>
        <v>-0.13086695123953365</v>
      </c>
    </row>
    <row r="22" spans="1:21">
      <c r="A22" s="17">
        <v>39661</v>
      </c>
      <c r="B22">
        <v>66.150000000000006</v>
      </c>
      <c r="C22">
        <v>66.55</v>
      </c>
      <c r="D22">
        <v>61.76</v>
      </c>
      <c r="E22">
        <v>63.57</v>
      </c>
      <c r="F22">
        <v>11039500</v>
      </c>
      <c r="G22">
        <v>60.91</v>
      </c>
      <c r="H22" s="18">
        <f t="shared" si="0"/>
        <v>-4.2446156264738293E-2</v>
      </c>
      <c r="I22" s="18">
        <f>H22-('US Treasury Yields'!B25/100)</f>
        <v>-5.9246156264738295E-2</v>
      </c>
    </row>
    <row r="23" spans="1:21">
      <c r="A23" s="17">
        <v>39630</v>
      </c>
      <c r="B23">
        <v>67.55</v>
      </c>
      <c r="C23">
        <v>68.39</v>
      </c>
      <c r="D23">
        <v>64.069999999999993</v>
      </c>
      <c r="E23">
        <v>66.39</v>
      </c>
      <c r="F23">
        <v>13712400</v>
      </c>
      <c r="G23">
        <v>63.61</v>
      </c>
      <c r="H23" s="18">
        <f t="shared" si="0"/>
        <v>-3.328267477203644E-2</v>
      </c>
      <c r="I23" s="18">
        <f>H23-('US Treasury Yields'!B26/100)</f>
        <v>-4.928267477203644E-2</v>
      </c>
      <c r="N23" s="25" t="s">
        <v>58</v>
      </c>
      <c r="O23" s="25"/>
      <c r="P23" s="25"/>
      <c r="Q23" s="25"/>
      <c r="R23" s="25"/>
      <c r="S23" s="25"/>
      <c r="T23" s="25"/>
      <c r="U23" s="25"/>
    </row>
    <row r="24" spans="1:21">
      <c r="A24" s="17">
        <v>39601</v>
      </c>
      <c r="B24">
        <v>76.08</v>
      </c>
      <c r="C24">
        <v>76.56</v>
      </c>
      <c r="D24">
        <v>68.06</v>
      </c>
      <c r="E24">
        <v>68.67</v>
      </c>
      <c r="F24">
        <v>14403300</v>
      </c>
      <c r="G24">
        <v>65.8</v>
      </c>
      <c r="H24" s="18">
        <f t="shared" si="0"/>
        <v>-0.10476190476190481</v>
      </c>
      <c r="I24" s="18">
        <f>H24-('US Treasury Yields'!B27/100)</f>
        <v>-0.12386190476190481</v>
      </c>
    </row>
    <row r="25" spans="1:21">
      <c r="A25" s="17">
        <v>39569</v>
      </c>
      <c r="B25">
        <v>75.400000000000006</v>
      </c>
      <c r="C25">
        <v>78.77</v>
      </c>
      <c r="D25">
        <v>75.34</v>
      </c>
      <c r="E25">
        <v>76.709999999999994</v>
      </c>
      <c r="F25">
        <v>9156100</v>
      </c>
      <c r="G25">
        <v>73.5</v>
      </c>
      <c r="H25" s="18">
        <f t="shared" si="0"/>
        <v>1.1839207048458141E-2</v>
      </c>
      <c r="I25" s="18">
        <f>H25-('US Treasury Yields'!B28/100)</f>
        <v>2.4392070484581425E-3</v>
      </c>
    </row>
    <row r="26" spans="1:21">
      <c r="A26" s="17">
        <v>39539</v>
      </c>
      <c r="B26">
        <v>72.900000000000006</v>
      </c>
      <c r="C26">
        <v>76.400000000000006</v>
      </c>
      <c r="D26">
        <v>72.58</v>
      </c>
      <c r="E26">
        <v>75.81</v>
      </c>
      <c r="F26">
        <v>11043200</v>
      </c>
      <c r="G26">
        <v>72.64</v>
      </c>
      <c r="H26" s="18">
        <f t="shared" si="0"/>
        <v>5.4434605893453329E-2</v>
      </c>
      <c r="I26" s="18">
        <f>H26-('US Treasury Yields'!B29/100)</f>
        <v>4.2234605893453334E-2</v>
      </c>
    </row>
    <row r="27" spans="1:21">
      <c r="A27" s="17">
        <v>39510</v>
      </c>
      <c r="B27">
        <v>71.52</v>
      </c>
      <c r="C27">
        <v>72.86</v>
      </c>
      <c r="D27">
        <v>67.790000000000006</v>
      </c>
      <c r="E27">
        <v>71.900000000000006</v>
      </c>
      <c r="F27">
        <v>15060900</v>
      </c>
      <c r="G27">
        <v>68.89</v>
      </c>
      <c r="H27" s="18">
        <f t="shared" si="0"/>
        <v>4.0810377495992005E-3</v>
      </c>
      <c r="I27" s="18">
        <f>H27-('US Treasury Yields'!B30/100)</f>
        <v>-1.9318962250400796E-2</v>
      </c>
    </row>
    <row r="28" spans="1:21">
      <c r="A28" s="17">
        <v>39479</v>
      </c>
      <c r="B28">
        <v>72.959999999999994</v>
      </c>
      <c r="C28">
        <v>74.53</v>
      </c>
      <c r="D28">
        <v>67.819999999999993</v>
      </c>
      <c r="E28">
        <v>71.599999999999994</v>
      </c>
      <c r="F28">
        <v>13527400</v>
      </c>
      <c r="G28">
        <v>68.61</v>
      </c>
      <c r="H28" s="18">
        <f t="shared" si="0"/>
        <v>-1.0099552734093246E-2</v>
      </c>
      <c r="I28" s="18">
        <f>H28-('US Treasury Yields'!B31/100)</f>
        <v>-3.1299552734093246E-2</v>
      </c>
    </row>
    <row r="29" spans="1:21">
      <c r="A29" s="17">
        <v>39449</v>
      </c>
      <c r="B29">
        <v>79.03</v>
      </c>
      <c r="C29">
        <v>79.22</v>
      </c>
      <c r="D29">
        <v>65.63</v>
      </c>
      <c r="E29">
        <v>72.34</v>
      </c>
      <c r="F29">
        <v>17545300</v>
      </c>
      <c r="G29">
        <v>69.31</v>
      </c>
      <c r="H29" s="18">
        <f t="shared" si="0"/>
        <v>-7.8569529380483866E-2</v>
      </c>
      <c r="I29" s="18">
        <f>H29-('US Treasury Yields'!B32/100)</f>
        <v>-0.10616952938048387</v>
      </c>
    </row>
    <row r="30" spans="1:21">
      <c r="A30" s="17">
        <v>39419</v>
      </c>
      <c r="B30">
        <v>83.11</v>
      </c>
      <c r="C30">
        <v>84.67</v>
      </c>
      <c r="D30">
        <v>78</v>
      </c>
      <c r="E30">
        <v>78.5</v>
      </c>
      <c r="F30">
        <v>14291600</v>
      </c>
      <c r="G30">
        <v>75.22</v>
      </c>
      <c r="H30" s="18">
        <f t="shared" si="0"/>
        <v>-2.9794918096220847E-2</v>
      </c>
      <c r="I30" s="18">
        <f>H30-('US Treasury Yields'!B33/100)</f>
        <v>-6.5094918096220838E-2</v>
      </c>
    </row>
    <row r="31" spans="1:21">
      <c r="A31" s="17">
        <v>39387</v>
      </c>
      <c r="B31">
        <v>84.76</v>
      </c>
      <c r="C31">
        <v>84.9</v>
      </c>
      <c r="D31">
        <v>78</v>
      </c>
      <c r="E31">
        <v>82.98</v>
      </c>
      <c r="F31">
        <v>10247200</v>
      </c>
      <c r="G31">
        <v>77.53</v>
      </c>
      <c r="H31" s="18">
        <f t="shared" si="0"/>
        <v>-3.6176031824962665E-2</v>
      </c>
      <c r="I31" s="18">
        <f>H31-('US Treasury Yields'!B34/100)</f>
        <v>-7.5776031824962661E-2</v>
      </c>
    </row>
    <row r="32" spans="1:21">
      <c r="A32" s="17">
        <v>39356</v>
      </c>
      <c r="B32">
        <v>82.74</v>
      </c>
      <c r="C32">
        <v>86.5</v>
      </c>
      <c r="D32">
        <v>81.31</v>
      </c>
      <c r="E32">
        <v>86.1</v>
      </c>
      <c r="F32">
        <v>6879700</v>
      </c>
      <c r="G32">
        <v>80.44</v>
      </c>
      <c r="H32" s="18">
        <f t="shared" si="0"/>
        <v>4.250907205806119E-2</v>
      </c>
      <c r="I32" s="18">
        <f>H32-('US Treasury Yields'!B35/100)</f>
        <v>9.0090720580611877E-3</v>
      </c>
    </row>
    <row r="33" spans="1:9">
      <c r="A33" s="17">
        <v>39329</v>
      </c>
      <c r="B33">
        <v>78.22</v>
      </c>
      <c r="C33">
        <v>82.93</v>
      </c>
      <c r="D33">
        <v>76.400000000000006</v>
      </c>
      <c r="E33">
        <v>82.59</v>
      </c>
      <c r="F33">
        <v>7536200</v>
      </c>
      <c r="G33">
        <v>77.16</v>
      </c>
      <c r="H33" s="18">
        <f t="shared" si="0"/>
        <v>5.3091306128019662E-2</v>
      </c>
      <c r="I33" s="18">
        <f>H33-('US Treasury Yields'!B36/100)</f>
        <v>5.6913061280196575E-3</v>
      </c>
    </row>
    <row r="34" spans="1:9">
      <c r="A34" s="17">
        <v>39295</v>
      </c>
      <c r="B34">
        <v>78.650000000000006</v>
      </c>
      <c r="C34">
        <v>80.680000000000007</v>
      </c>
      <c r="D34">
        <v>67.5</v>
      </c>
      <c r="E34">
        <v>78.42</v>
      </c>
      <c r="F34">
        <v>9010300</v>
      </c>
      <c r="G34">
        <v>73.27</v>
      </c>
      <c r="H34" s="18">
        <f t="shared" si="0"/>
        <v>-6.2389800623899082E-3</v>
      </c>
      <c r="I34" s="18">
        <f>H34-('US Treasury Yields'!B37/100)</f>
        <v>-5.5738980062389913E-2</v>
      </c>
    </row>
    <row r="35" spans="1:9">
      <c r="A35" s="17">
        <v>39265</v>
      </c>
      <c r="B35">
        <v>81.45</v>
      </c>
      <c r="C35">
        <v>83.8</v>
      </c>
      <c r="D35">
        <v>77.53</v>
      </c>
      <c r="E35">
        <v>78.92</v>
      </c>
      <c r="F35">
        <v>7307200</v>
      </c>
      <c r="G35">
        <v>73.73</v>
      </c>
      <c r="H35" s="18">
        <f t="shared" si="0"/>
        <v>-2.2926053538298304E-2</v>
      </c>
      <c r="I35" s="18">
        <f>H35-('US Treasury Yields'!B38/100)</f>
        <v>-6.7226053538298303E-2</v>
      </c>
    </row>
    <row r="36" spans="1:9">
      <c r="A36" s="17">
        <v>39234</v>
      </c>
      <c r="B36">
        <v>81.36</v>
      </c>
      <c r="C36">
        <v>81.790000000000006</v>
      </c>
      <c r="D36">
        <v>78.48</v>
      </c>
      <c r="E36">
        <v>80.77</v>
      </c>
      <c r="F36">
        <v>6554600</v>
      </c>
      <c r="G36">
        <v>75.459999999999994</v>
      </c>
      <c r="H36" s="18">
        <f t="shared" si="0"/>
        <v>-3.3020737022850352E-3</v>
      </c>
      <c r="I36" s="18">
        <f>H36-('US Treasury Yields'!B39/100)</f>
        <v>-5.2802073702285041E-2</v>
      </c>
    </row>
    <row r="37" spans="1:9">
      <c r="A37" s="17">
        <v>39203</v>
      </c>
      <c r="B37">
        <v>79.349999999999994</v>
      </c>
      <c r="C37">
        <v>81.14</v>
      </c>
      <c r="D37">
        <v>78.64</v>
      </c>
      <c r="E37">
        <v>81.03</v>
      </c>
      <c r="F37">
        <v>6645600</v>
      </c>
      <c r="G37">
        <v>75.709999999999994</v>
      </c>
      <c r="H37" s="18">
        <f t="shared" si="0"/>
        <v>2.3661438615467822E-2</v>
      </c>
      <c r="I37" s="18">
        <f>H37-('US Treasury Yields'!B40/100)</f>
        <v>-2.4338561384532179E-2</v>
      </c>
    </row>
    <row r="38" spans="1:9">
      <c r="A38" s="17">
        <v>39174</v>
      </c>
      <c r="B38">
        <v>76.3</v>
      </c>
      <c r="C38">
        <v>80.08</v>
      </c>
      <c r="D38">
        <v>76.05</v>
      </c>
      <c r="E38">
        <v>79.16</v>
      </c>
      <c r="F38">
        <v>7662700</v>
      </c>
      <c r="G38">
        <v>73.959999999999994</v>
      </c>
      <c r="H38" s="18">
        <f t="shared" si="0"/>
        <v>3.745265815682406E-2</v>
      </c>
      <c r="I38" s="18">
        <f>H38-('US Treasury Yields'!B41/100)</f>
        <v>-1.4747341843175936E-2</v>
      </c>
    </row>
    <row r="39" spans="1:9">
      <c r="A39" s="17">
        <v>39142</v>
      </c>
      <c r="B39">
        <v>72.98</v>
      </c>
      <c r="C39">
        <v>76.72</v>
      </c>
      <c r="D39">
        <v>70.900000000000006</v>
      </c>
      <c r="E39">
        <v>76.3</v>
      </c>
      <c r="F39">
        <v>6888600</v>
      </c>
      <c r="G39">
        <v>71.290000000000006</v>
      </c>
      <c r="H39" s="18">
        <f t="shared" si="0"/>
        <v>2.9012702078522013E-2</v>
      </c>
      <c r="I39" s="18">
        <f>H39-('US Treasury Yields'!B42/100)</f>
        <v>-2.3287297921477993E-2</v>
      </c>
    </row>
    <row r="40" spans="1:9">
      <c r="A40" s="17">
        <v>39114</v>
      </c>
      <c r="B40">
        <v>74.739999999999995</v>
      </c>
      <c r="C40">
        <v>77.180000000000007</v>
      </c>
      <c r="D40">
        <v>73.010000000000005</v>
      </c>
      <c r="E40">
        <v>74.150000000000006</v>
      </c>
      <c r="F40">
        <v>6261100</v>
      </c>
      <c r="G40">
        <v>69.28</v>
      </c>
      <c r="H40" s="18">
        <f t="shared" si="0"/>
        <v>-1.1534025374855578E-3</v>
      </c>
      <c r="I40" s="18">
        <f>H40-('US Treasury Yields'!B43/100)</f>
        <v>-5.0653402537485563E-2</v>
      </c>
    </row>
    <row r="41" spans="1:9">
      <c r="A41" s="17">
        <v>39085</v>
      </c>
      <c r="B41">
        <v>73.959999999999994</v>
      </c>
      <c r="C41">
        <v>74.510000000000005</v>
      </c>
      <c r="D41">
        <v>71.5</v>
      </c>
      <c r="E41">
        <v>74.239999999999995</v>
      </c>
      <c r="F41">
        <v>6916400</v>
      </c>
      <c r="G41">
        <v>69.36</v>
      </c>
      <c r="H41" s="18">
        <f t="shared" si="0"/>
        <v>1.3886858646396768E-2</v>
      </c>
      <c r="I41" s="18">
        <f>H41-('US Treasury Yields'!B44/100)</f>
        <v>-3.4213141353603232E-2</v>
      </c>
    </row>
    <row r="42" spans="1:9">
      <c r="A42" s="17">
        <v>39052</v>
      </c>
      <c r="B42">
        <v>72.540000000000006</v>
      </c>
      <c r="C42">
        <v>74.66</v>
      </c>
      <c r="D42">
        <v>71.83</v>
      </c>
      <c r="E42">
        <v>73.22</v>
      </c>
      <c r="F42">
        <v>5453100</v>
      </c>
      <c r="G42">
        <v>68.41</v>
      </c>
      <c r="H42" s="18">
        <f t="shared" si="0"/>
        <v>3.1980690903605224E-2</v>
      </c>
      <c r="I42" s="18">
        <f>H42-('US Treasury Yields'!B45/100)</f>
        <v>-2.0219309096394772E-2</v>
      </c>
    </row>
    <row r="43" spans="1:9">
      <c r="A43" s="17">
        <v>39022</v>
      </c>
      <c r="B43">
        <v>70.92</v>
      </c>
      <c r="C43">
        <v>72.66</v>
      </c>
      <c r="D43">
        <v>70.06</v>
      </c>
      <c r="E43">
        <v>72.45</v>
      </c>
      <c r="F43">
        <v>4856800</v>
      </c>
      <c r="G43">
        <v>66.290000000000006</v>
      </c>
      <c r="H43" s="18">
        <f t="shared" si="0"/>
        <v>3.0788368838438874E-2</v>
      </c>
      <c r="I43" s="18">
        <f>H43-('US Treasury Yields'!B46/100)</f>
        <v>-2.071163116156113E-2</v>
      </c>
    </row>
    <row r="44" spans="1:9">
      <c r="A44" s="17">
        <v>38992</v>
      </c>
      <c r="B44">
        <v>68.05</v>
      </c>
      <c r="C44">
        <v>70.97</v>
      </c>
      <c r="D44">
        <v>67.61</v>
      </c>
      <c r="E44">
        <v>70.290000000000006</v>
      </c>
      <c r="F44">
        <v>3812500</v>
      </c>
      <c r="G44">
        <v>64.31</v>
      </c>
      <c r="H44" s="18">
        <f t="shared" si="0"/>
        <v>3.7425391192127767E-2</v>
      </c>
      <c r="I44" s="18">
        <f>H44-('US Treasury Yields'!B47/100)</f>
        <v>-9.7746088078722315E-3</v>
      </c>
    </row>
    <row r="45" spans="1:9">
      <c r="A45" s="17">
        <v>38961</v>
      </c>
      <c r="B45">
        <v>67.819999999999993</v>
      </c>
      <c r="C45">
        <v>68.52</v>
      </c>
      <c r="D45">
        <v>65.78</v>
      </c>
      <c r="E45">
        <v>67.75</v>
      </c>
      <c r="F45">
        <v>3769700</v>
      </c>
      <c r="G45">
        <v>61.99</v>
      </c>
      <c r="H45" s="18">
        <f t="shared" si="0"/>
        <v>2.2635408245755954E-3</v>
      </c>
      <c r="I45" s="18">
        <f>H45-('US Treasury Yields'!B48/100)</f>
        <v>-4.9436459175424399E-2</v>
      </c>
    </row>
    <row r="46" spans="1:9">
      <c r="A46" s="17">
        <v>38930</v>
      </c>
      <c r="B46">
        <v>65.5</v>
      </c>
      <c r="C46">
        <v>67.959999999999994</v>
      </c>
      <c r="D46">
        <v>64.98</v>
      </c>
      <c r="E46">
        <v>67.599999999999994</v>
      </c>
      <c r="F46">
        <v>3422800</v>
      </c>
      <c r="G46">
        <v>61.85</v>
      </c>
      <c r="H46" s="18">
        <f t="shared" si="0"/>
        <v>2.5534737191178894E-2</v>
      </c>
      <c r="I46" s="18">
        <f>H46-('US Treasury Yields'!B49/100)</f>
        <v>-2.4665262808821101E-2</v>
      </c>
    </row>
    <row r="47" spans="1:9">
      <c r="A47" s="17">
        <v>38901</v>
      </c>
      <c r="B47">
        <v>65.5</v>
      </c>
      <c r="C47">
        <v>66.150000000000006</v>
      </c>
      <c r="D47">
        <v>60.93</v>
      </c>
      <c r="E47">
        <v>65.92</v>
      </c>
      <c r="F47">
        <v>4245100</v>
      </c>
      <c r="G47">
        <v>60.31</v>
      </c>
      <c r="H47" s="18">
        <f t="shared" si="0"/>
        <v>8.0227310713689454E-3</v>
      </c>
      <c r="I47" s="18">
        <f>H47-('US Treasury Yields'!B50/100)</f>
        <v>-3.9277268928631058E-2</v>
      </c>
    </row>
    <row r="48" spans="1:9">
      <c r="A48" s="17">
        <v>38869</v>
      </c>
      <c r="B48">
        <v>64.75</v>
      </c>
      <c r="C48">
        <v>66.78</v>
      </c>
      <c r="D48">
        <v>59.4</v>
      </c>
      <c r="E48">
        <v>65.39</v>
      </c>
      <c r="F48">
        <v>5114600</v>
      </c>
      <c r="G48">
        <v>59.83</v>
      </c>
      <c r="H48" s="18">
        <f t="shared" si="0"/>
        <v>-6.6811424753631451E-4</v>
      </c>
      <c r="I48" s="18">
        <f>H48-('US Treasury Yields'!B51/100)</f>
        <v>-4.8268114247536312E-2</v>
      </c>
    </row>
    <row r="49" spans="1:9">
      <c r="A49" s="17">
        <v>38838</v>
      </c>
      <c r="B49">
        <v>68.7</v>
      </c>
      <c r="C49">
        <v>70.650000000000006</v>
      </c>
      <c r="D49">
        <v>63.75</v>
      </c>
      <c r="E49">
        <v>65.430000000000007</v>
      </c>
      <c r="F49">
        <v>4863400</v>
      </c>
      <c r="G49">
        <v>59.87</v>
      </c>
      <c r="H49" s="18">
        <f t="shared" si="0"/>
        <v>-3.8232931726907671E-2</v>
      </c>
      <c r="I49" s="18">
        <f>H49-('US Treasury Yields'!B52/100)</f>
        <v>-8.4032931726907678E-2</v>
      </c>
    </row>
    <row r="50" spans="1:9">
      <c r="A50" s="17">
        <v>38810</v>
      </c>
      <c r="B50">
        <v>65.180000000000007</v>
      </c>
      <c r="C50">
        <v>68.3</v>
      </c>
      <c r="D50">
        <v>64.87</v>
      </c>
      <c r="E50">
        <v>68.03</v>
      </c>
      <c r="F50">
        <v>4331700</v>
      </c>
      <c r="G50">
        <v>62.25</v>
      </c>
      <c r="H50" s="18">
        <f t="shared" si="0"/>
        <v>4.7979797979798004E-2</v>
      </c>
      <c r="I50" s="18">
        <f>H50-('US Treasury Yields'!B53/100)</f>
        <v>1.3797979797980017E-3</v>
      </c>
    </row>
    <row r="51" spans="1:9">
      <c r="A51" s="17">
        <v>38777</v>
      </c>
      <c r="B51">
        <v>62.87</v>
      </c>
      <c r="C51">
        <v>65.52</v>
      </c>
      <c r="D51">
        <v>61.36</v>
      </c>
      <c r="E51">
        <v>64.92</v>
      </c>
      <c r="F51">
        <v>4090200</v>
      </c>
      <c r="G51">
        <v>59.4</v>
      </c>
      <c r="H51" s="18">
        <f t="shared" si="0"/>
        <v>4.0098056382419874E-2</v>
      </c>
      <c r="I51" s="18">
        <f>H51-('US Treasury Yields'!B54/100)</f>
        <v>-4.701943617580133E-3</v>
      </c>
    </row>
    <row r="52" spans="1:9">
      <c r="A52" s="17">
        <v>38749</v>
      </c>
      <c r="B52">
        <v>62.88</v>
      </c>
      <c r="C52">
        <v>63.21</v>
      </c>
      <c r="D52">
        <v>61.25</v>
      </c>
      <c r="E52">
        <v>62.42</v>
      </c>
      <c r="F52">
        <v>5066100</v>
      </c>
      <c r="G52">
        <v>57.11</v>
      </c>
      <c r="H52" s="18">
        <f t="shared" si="0"/>
        <v>-7.1279554937413716E-3</v>
      </c>
      <c r="I52" s="18">
        <f>H52-('US Treasury Yields'!B55/100)</f>
        <v>-4.8927955493741369E-2</v>
      </c>
    </row>
    <row r="53" spans="1:9">
      <c r="A53" s="17">
        <v>38720</v>
      </c>
      <c r="B53">
        <v>60.5</v>
      </c>
      <c r="C53">
        <v>63.22</v>
      </c>
      <c r="D53">
        <v>60.21</v>
      </c>
      <c r="E53">
        <v>62.86</v>
      </c>
      <c r="F53">
        <v>4365500</v>
      </c>
      <c r="G53">
        <v>57.52</v>
      </c>
      <c r="H53" s="18">
        <f t="shared" si="0"/>
        <v>5.7741816844428105E-2</v>
      </c>
      <c r="I53" s="18">
        <f>H53-('US Treasury Yields'!B56/100)</f>
        <v>2.2641816844428106E-2</v>
      </c>
    </row>
    <row r="54" spans="1:9">
      <c r="A54" s="17">
        <v>38687</v>
      </c>
      <c r="B54">
        <v>58.17</v>
      </c>
      <c r="C54">
        <v>60.95</v>
      </c>
      <c r="D54">
        <v>58.1</v>
      </c>
      <c r="E54">
        <v>59.43</v>
      </c>
      <c r="F54">
        <v>3395500</v>
      </c>
      <c r="G54">
        <v>54.38</v>
      </c>
      <c r="H54" s="18">
        <f t="shared" si="0"/>
        <v>5.18375241779497E-2</v>
      </c>
      <c r="I54" s="18">
        <f>H54-('US Treasury Yields'!B57/100)</f>
        <v>1.2437524177949702E-2</v>
      </c>
    </row>
    <row r="55" spans="1:9">
      <c r="A55" s="17">
        <v>38657</v>
      </c>
      <c r="B55">
        <v>56.69</v>
      </c>
      <c r="C55">
        <v>58.55</v>
      </c>
      <c r="D55">
        <v>56.04</v>
      </c>
      <c r="E55">
        <v>57.55</v>
      </c>
      <c r="F55">
        <v>3122400</v>
      </c>
      <c r="G55">
        <v>51.7</v>
      </c>
      <c r="H55" s="18">
        <f t="shared" si="0"/>
        <v>2.315456164654664E-2</v>
      </c>
      <c r="I55" s="18">
        <f>H55-('US Treasury Yields'!B58/100)</f>
        <v>-1.4545438353453358E-2</v>
      </c>
    </row>
    <row r="56" spans="1:9">
      <c r="A56" s="17">
        <v>38628</v>
      </c>
      <c r="B56">
        <v>57.92</v>
      </c>
      <c r="C56">
        <v>58.21</v>
      </c>
      <c r="D56">
        <v>54.55</v>
      </c>
      <c r="E56">
        <v>56.25</v>
      </c>
      <c r="F56">
        <v>2684600</v>
      </c>
      <c r="G56">
        <v>50.53</v>
      </c>
      <c r="H56" s="18">
        <f t="shared" si="0"/>
        <v>-3.1806859551638179E-2</v>
      </c>
      <c r="I56" s="18">
        <f>H56-('US Treasury Yields'!B59/100)</f>
        <v>-6.3706859551638184E-2</v>
      </c>
    </row>
    <row r="57" spans="1:9">
      <c r="A57" s="17">
        <v>38596</v>
      </c>
      <c r="B57">
        <v>56.47</v>
      </c>
      <c r="C57">
        <v>58.57</v>
      </c>
      <c r="D57">
        <v>56.42</v>
      </c>
      <c r="E57">
        <v>58.1</v>
      </c>
      <c r="F57">
        <v>2417500</v>
      </c>
      <c r="G57">
        <v>52.19</v>
      </c>
      <c r="H57" s="18">
        <f t="shared" si="0"/>
        <v>3.6956089807271997E-2</v>
      </c>
      <c r="I57" s="18">
        <f>H57-('US Treasury Yields'!B60/100)</f>
        <v>2.7560898072719955E-3</v>
      </c>
    </row>
    <row r="58" spans="1:9">
      <c r="A58" s="17">
        <v>38565</v>
      </c>
      <c r="B58">
        <v>54.59</v>
      </c>
      <c r="C58">
        <v>56.78</v>
      </c>
      <c r="D58">
        <v>54.39</v>
      </c>
      <c r="E58">
        <v>56.03</v>
      </c>
      <c r="F58">
        <v>2023700</v>
      </c>
      <c r="G58">
        <v>50.33</v>
      </c>
      <c r="H58" s="18">
        <f t="shared" si="0"/>
        <v>3.8374252114710121E-2</v>
      </c>
      <c r="I58" s="18">
        <f>H58-('US Treasury Yields'!B61/100)</f>
        <v>6.3742521147101203E-3</v>
      </c>
    </row>
    <row r="59" spans="1:9">
      <c r="A59" s="17">
        <v>38534</v>
      </c>
      <c r="B59">
        <v>52.45</v>
      </c>
      <c r="C59">
        <v>54.26</v>
      </c>
      <c r="D59">
        <v>51.24</v>
      </c>
      <c r="E59">
        <v>53.96</v>
      </c>
      <c r="F59">
        <v>3055300</v>
      </c>
      <c r="G59">
        <v>48.47</v>
      </c>
      <c r="H59" s="18">
        <f t="shared" si="0"/>
        <v>2.9961750956226021E-2</v>
      </c>
      <c r="I59" s="18">
        <f>H59-('US Treasury Yields'!B62/100)</f>
        <v>1.4617509562260197E-3</v>
      </c>
    </row>
    <row r="60" spans="1:9">
      <c r="A60" s="17">
        <v>38504</v>
      </c>
      <c r="B60">
        <v>155.06</v>
      </c>
      <c r="C60">
        <v>158.63</v>
      </c>
      <c r="D60">
        <v>51.85</v>
      </c>
      <c r="E60">
        <v>52.39</v>
      </c>
      <c r="F60">
        <v>2710100</v>
      </c>
      <c r="G60">
        <v>47.06</v>
      </c>
      <c r="H60" s="18">
        <f t="shared" si="0"/>
        <v>1.4224137931034563E-2</v>
      </c>
      <c r="I60" s="18">
        <f>H60-('US Treasury Yields'!B63/100)</f>
        <v>-1.3775862068965434E-2</v>
      </c>
    </row>
    <row r="61" spans="1:9">
      <c r="A61" s="17">
        <v>38474</v>
      </c>
      <c r="B61">
        <v>156.05000000000001</v>
      </c>
      <c r="C61">
        <v>159.19</v>
      </c>
      <c r="D61">
        <v>153.36000000000001</v>
      </c>
      <c r="E61">
        <v>154.94999999999999</v>
      </c>
      <c r="F61">
        <v>3423600</v>
      </c>
      <c r="G61">
        <v>46.4</v>
      </c>
      <c r="H61" s="18">
        <f t="shared" si="0"/>
        <v>-8.5470085470085166E-3</v>
      </c>
      <c r="I61" s="18">
        <f>H61-('US Treasury Yields'!B64/100)</f>
        <v>-3.5247008547008518E-2</v>
      </c>
    </row>
    <row r="62" spans="1:9">
      <c r="A62" s="17">
        <v>38443</v>
      </c>
      <c r="B62">
        <v>160.19999999999999</v>
      </c>
      <c r="C62">
        <v>161.82</v>
      </c>
      <c r="D62">
        <v>153.81</v>
      </c>
      <c r="E62">
        <v>156.30000000000001</v>
      </c>
      <c r="F62">
        <v>3089300</v>
      </c>
      <c r="G62">
        <v>46.8</v>
      </c>
      <c r="H62" s="18">
        <f t="shared" si="0"/>
        <v>-1.618667227244068E-2</v>
      </c>
      <c r="I62" s="18">
        <f>H62-('US Treasury Yields'!B65/100)</f>
        <v>-4.3086672272440681E-2</v>
      </c>
    </row>
    <row r="63" spans="1:9">
      <c r="A63" s="17">
        <v>38412</v>
      </c>
      <c r="B63">
        <v>163.63999999999999</v>
      </c>
      <c r="C63">
        <v>166.09</v>
      </c>
      <c r="D63">
        <v>157.36000000000001</v>
      </c>
      <c r="E63">
        <v>158.87</v>
      </c>
      <c r="F63">
        <v>2825000</v>
      </c>
      <c r="G63">
        <v>47.57</v>
      </c>
      <c r="H63" s="18">
        <f t="shared" si="0"/>
        <v>-2.6202661207778939E-2</v>
      </c>
      <c r="I63" s="18">
        <f>H63-('US Treasury Yields'!B66/100)</f>
        <v>-5.1302661207778932E-2</v>
      </c>
    </row>
    <row r="64" spans="1:9">
      <c r="A64" s="17">
        <v>38384</v>
      </c>
      <c r="B64">
        <v>157.15</v>
      </c>
      <c r="C64">
        <v>164.09</v>
      </c>
      <c r="D64">
        <v>156.72</v>
      </c>
      <c r="E64">
        <v>163.15</v>
      </c>
      <c r="F64">
        <v>2769800</v>
      </c>
      <c r="G64">
        <v>48.85</v>
      </c>
      <c r="H64" s="18">
        <f t="shared" si="0"/>
        <v>3.7816018695559832E-2</v>
      </c>
      <c r="I64" s="18">
        <f>H64-('US Treasury Yields'!B67/100)</f>
        <v>1.7216018695559832E-2</v>
      </c>
    </row>
    <row r="65" spans="1:9">
      <c r="A65" s="17">
        <v>38355</v>
      </c>
      <c r="B65">
        <v>160.19</v>
      </c>
      <c r="C65">
        <v>160.5</v>
      </c>
      <c r="D65">
        <v>153.4</v>
      </c>
      <c r="E65">
        <v>157.19999999999999</v>
      </c>
      <c r="F65">
        <v>2618700</v>
      </c>
      <c r="G65">
        <v>47.07</v>
      </c>
      <c r="H65" s="18">
        <f t="shared" si="0"/>
        <v>-1.8966235931638112E-2</v>
      </c>
      <c r="I65" s="18">
        <f>H65-('US Treasury Yields'!B68/100)</f>
        <v>-3.7966235931638115E-2</v>
      </c>
    </row>
    <row r="66" spans="1:9">
      <c r="A66" s="17">
        <v>38322</v>
      </c>
      <c r="B66">
        <v>156.30000000000001</v>
      </c>
      <c r="C66">
        <v>160.6</v>
      </c>
      <c r="D66">
        <v>153.65</v>
      </c>
      <c r="E66">
        <v>160.25</v>
      </c>
      <c r="F66">
        <v>3174000</v>
      </c>
      <c r="G66">
        <v>47.98</v>
      </c>
      <c r="H66" s="18">
        <f t="shared" si="0"/>
        <v>4.8055919615552549E-2</v>
      </c>
      <c r="I66" s="18">
        <f>H66-('US Treasury Yields'!B69/100)</f>
        <v>2.785591961555255E-2</v>
      </c>
    </row>
    <row r="67" spans="1:9">
      <c r="A67" s="17">
        <v>38292</v>
      </c>
      <c r="B67">
        <v>146.38</v>
      </c>
      <c r="C67">
        <v>157.24</v>
      </c>
      <c r="D67">
        <v>146.38</v>
      </c>
      <c r="E67">
        <v>155.25</v>
      </c>
      <c r="F67">
        <v>2387100</v>
      </c>
      <c r="G67">
        <v>45.78</v>
      </c>
      <c r="H67" s="18">
        <f t="shared" si="0"/>
        <v>6.0704355885078887E-2</v>
      </c>
      <c r="I67" s="18">
        <f>H67-('US Treasury Yields'!B70/100)</f>
        <v>4.3404355885078891E-2</v>
      </c>
    </row>
    <row r="68" spans="1:9">
      <c r="A68" s="17">
        <v>38261</v>
      </c>
      <c r="B68">
        <v>142.19999999999999</v>
      </c>
      <c r="C68">
        <v>146.65</v>
      </c>
      <c r="D68">
        <v>141.35</v>
      </c>
      <c r="E68">
        <v>146.35</v>
      </c>
      <c r="F68">
        <v>1806000</v>
      </c>
      <c r="G68">
        <v>43.16</v>
      </c>
      <c r="H68" s="18">
        <f t="shared" si="0"/>
        <v>3.5011990407673707E-2</v>
      </c>
      <c r="I68" s="18">
        <f>H68-('US Treasury Yields'!B71/100)</f>
        <v>1.9111990407673706E-2</v>
      </c>
    </row>
    <row r="69" spans="1:9">
      <c r="A69" s="17">
        <v>38231</v>
      </c>
      <c r="B69">
        <v>138.6</v>
      </c>
      <c r="C69">
        <v>142.63</v>
      </c>
      <c r="D69">
        <v>138</v>
      </c>
      <c r="E69">
        <v>141.4</v>
      </c>
      <c r="F69">
        <v>1577300</v>
      </c>
      <c r="G69">
        <v>41.7</v>
      </c>
      <c r="H69" s="18">
        <f t="shared" si="0"/>
        <v>2.0807833537331736E-2</v>
      </c>
      <c r="I69" s="18">
        <f>H69-('US Treasury Yields'!B72/100)</f>
        <v>6.3078335373317369E-3</v>
      </c>
    </row>
    <row r="70" spans="1:9">
      <c r="A70" s="17">
        <v>38201</v>
      </c>
      <c r="B70">
        <v>136.88999999999999</v>
      </c>
      <c r="C70">
        <v>138.6</v>
      </c>
      <c r="D70">
        <v>133.4</v>
      </c>
      <c r="E70">
        <v>138.53</v>
      </c>
      <c r="F70">
        <v>1365300</v>
      </c>
      <c r="G70">
        <v>40.85</v>
      </c>
      <c r="H70" s="18">
        <f t="shared" ref="H70:H105" si="1">(G70-G71)/G71</f>
        <v>1.1890017339608719E-2</v>
      </c>
      <c r="I70" s="18">
        <f>H70-('US Treasury Yields'!B73/100)</f>
        <v>-1.0099826603912811E-3</v>
      </c>
    </row>
    <row r="71" spans="1:9">
      <c r="A71" s="17">
        <v>38169</v>
      </c>
      <c r="B71">
        <v>142.59</v>
      </c>
      <c r="C71">
        <v>142.66</v>
      </c>
      <c r="D71">
        <v>134.74</v>
      </c>
      <c r="E71">
        <v>136.9</v>
      </c>
      <c r="F71">
        <v>1647100</v>
      </c>
      <c r="G71">
        <v>40.369999999999997</v>
      </c>
      <c r="H71" s="18">
        <f t="shared" si="1"/>
        <v>-4.2684372776855682E-2</v>
      </c>
      <c r="I71" s="18">
        <f>H71-('US Treasury Yields'!B74/100)</f>
        <v>-5.3884372776855684E-2</v>
      </c>
    </row>
    <row r="72" spans="1:9">
      <c r="A72" s="17">
        <v>38139</v>
      </c>
      <c r="B72">
        <v>138.66</v>
      </c>
      <c r="C72">
        <v>143.25</v>
      </c>
      <c r="D72">
        <v>137.22</v>
      </c>
      <c r="E72">
        <v>143</v>
      </c>
      <c r="F72">
        <v>1910100</v>
      </c>
      <c r="G72">
        <v>42.17</v>
      </c>
      <c r="H72" s="18">
        <f t="shared" si="1"/>
        <v>3.3578431372549136E-2</v>
      </c>
      <c r="I72" s="18">
        <f>H72-('US Treasury Yields'!B75/100)</f>
        <v>2.4378431372549136E-2</v>
      </c>
    </row>
    <row r="73" spans="1:9">
      <c r="A73" s="17">
        <v>38110</v>
      </c>
      <c r="B73">
        <v>137.88999999999999</v>
      </c>
      <c r="C73">
        <v>141.80000000000001</v>
      </c>
      <c r="D73">
        <v>129.81</v>
      </c>
      <c r="E73">
        <v>138.36000000000001</v>
      </c>
      <c r="F73">
        <v>1856000</v>
      </c>
      <c r="G73">
        <v>40.799999999999997</v>
      </c>
      <c r="H73" s="18">
        <f t="shared" si="1"/>
        <v>1.1403073872087102E-2</v>
      </c>
      <c r="I73" s="18">
        <f>H73-('US Treasury Yields'!B76/100)</f>
        <v>2.6030738720871013E-3</v>
      </c>
    </row>
    <row r="74" spans="1:9">
      <c r="A74" s="17">
        <v>38078</v>
      </c>
      <c r="B74">
        <v>142.41</v>
      </c>
      <c r="C74">
        <v>145.24</v>
      </c>
      <c r="D74">
        <v>136.5</v>
      </c>
      <c r="E74">
        <v>136.80000000000001</v>
      </c>
      <c r="F74">
        <v>1926400</v>
      </c>
      <c r="G74">
        <v>40.340000000000003</v>
      </c>
      <c r="H74" s="18">
        <f t="shared" si="1"/>
        <v>-3.4003831417624392E-2</v>
      </c>
      <c r="I74" s="18">
        <f>H74-('US Treasury Yields'!B77/100)</f>
        <v>-4.3503831417624393E-2</v>
      </c>
    </row>
    <row r="75" spans="1:9">
      <c r="A75" s="17">
        <v>38047</v>
      </c>
      <c r="B75">
        <v>142.99</v>
      </c>
      <c r="C75">
        <v>143.54</v>
      </c>
      <c r="D75">
        <v>135</v>
      </c>
      <c r="E75">
        <v>141.6</v>
      </c>
      <c r="F75">
        <v>1823100</v>
      </c>
      <c r="G75">
        <v>41.76</v>
      </c>
      <c r="H75" s="18">
        <f t="shared" si="1"/>
        <v>7.1890726096336297E-4</v>
      </c>
      <c r="I75" s="18">
        <f>H75-('US Treasury Yields'!B78/100)</f>
        <v>-8.7810927390366365E-3</v>
      </c>
    </row>
    <row r="76" spans="1:9">
      <c r="A76" s="17">
        <v>38019</v>
      </c>
      <c r="B76">
        <v>138.13999999999999</v>
      </c>
      <c r="C76">
        <v>144.72</v>
      </c>
      <c r="D76">
        <v>136.69</v>
      </c>
      <c r="E76">
        <v>141.5</v>
      </c>
      <c r="F76">
        <v>1496000</v>
      </c>
      <c r="G76">
        <v>41.73</v>
      </c>
      <c r="H76" s="18">
        <f t="shared" si="1"/>
        <v>2.3044863937239465E-2</v>
      </c>
      <c r="I76" s="18">
        <f>H76-('US Treasury Yields'!B79/100)</f>
        <v>1.4844863937239466E-2</v>
      </c>
    </row>
    <row r="77" spans="1:9">
      <c r="A77" s="17">
        <v>37988</v>
      </c>
      <c r="B77">
        <v>136.81</v>
      </c>
      <c r="C77">
        <v>142.38999999999999</v>
      </c>
      <c r="D77">
        <v>136.79</v>
      </c>
      <c r="E77">
        <v>138.32</v>
      </c>
      <c r="F77">
        <v>1971100</v>
      </c>
      <c r="G77">
        <v>40.79</v>
      </c>
      <c r="H77" s="18">
        <f t="shared" si="1"/>
        <v>1.1155180961824385E-2</v>
      </c>
      <c r="I77" s="18">
        <f>H77-('US Treasury Yields'!B80/100)</f>
        <v>3.2551809618243839E-3</v>
      </c>
    </row>
    <row r="78" spans="1:9">
      <c r="A78" s="17">
        <v>37956</v>
      </c>
      <c r="B78">
        <v>129.80000000000001</v>
      </c>
      <c r="C78">
        <v>136.9</v>
      </c>
      <c r="D78">
        <v>129.15</v>
      </c>
      <c r="E78">
        <v>136.78</v>
      </c>
      <c r="F78">
        <v>1903200</v>
      </c>
      <c r="G78">
        <v>40.340000000000003</v>
      </c>
      <c r="H78" s="18">
        <f t="shared" si="1"/>
        <v>8.7331536388140216E-2</v>
      </c>
      <c r="I78" s="18">
        <f>H78-('US Treasury Yields'!B81/100)</f>
        <v>7.793153638814021E-2</v>
      </c>
    </row>
    <row r="79" spans="1:9">
      <c r="A79" s="17">
        <v>37928</v>
      </c>
      <c r="B79">
        <v>126.25</v>
      </c>
      <c r="C79">
        <v>128.05000000000001</v>
      </c>
      <c r="D79">
        <v>123.3</v>
      </c>
      <c r="E79">
        <v>127.75</v>
      </c>
      <c r="F79">
        <v>1858100</v>
      </c>
      <c r="G79">
        <v>37.1</v>
      </c>
      <c r="H79" s="18">
        <f t="shared" si="1"/>
        <v>2.5428413488115028E-2</v>
      </c>
      <c r="I79" s="18">
        <f>H79-('US Treasury Yields'!B82/100)</f>
        <v>1.592841348811503E-2</v>
      </c>
    </row>
    <row r="80" spans="1:9">
      <c r="A80" s="17">
        <v>37895</v>
      </c>
      <c r="B80">
        <v>118.12</v>
      </c>
      <c r="C80">
        <v>126.9</v>
      </c>
      <c r="D80">
        <v>118.12</v>
      </c>
      <c r="E80">
        <v>124.6</v>
      </c>
      <c r="F80">
        <v>954800</v>
      </c>
      <c r="G80">
        <v>36.18</v>
      </c>
      <c r="H80" s="18">
        <f t="shared" si="1"/>
        <v>6.5057403591404203E-2</v>
      </c>
      <c r="I80" s="18">
        <f>H80-('US Treasury Yields'!B83/100)</f>
        <v>5.6357403591404204E-2</v>
      </c>
    </row>
    <row r="81" spans="1:9">
      <c r="A81" s="17">
        <v>37866</v>
      </c>
      <c r="B81">
        <v>114.05</v>
      </c>
      <c r="C81">
        <v>121.28</v>
      </c>
      <c r="D81">
        <v>114.05</v>
      </c>
      <c r="E81">
        <v>117</v>
      </c>
      <c r="F81">
        <v>1748400</v>
      </c>
      <c r="G81">
        <v>33.97</v>
      </c>
      <c r="H81" s="18">
        <f t="shared" si="1"/>
        <v>3.0018192844148032E-2</v>
      </c>
      <c r="I81" s="18">
        <f>H81-('US Treasury Yields'!B84/100)</f>
        <v>2.0318192844148032E-2</v>
      </c>
    </row>
    <row r="82" spans="1:9">
      <c r="A82" s="17">
        <v>37834</v>
      </c>
      <c r="B82">
        <v>110</v>
      </c>
      <c r="C82">
        <v>114.69</v>
      </c>
      <c r="D82">
        <v>108.83</v>
      </c>
      <c r="E82">
        <v>113.57</v>
      </c>
      <c r="F82">
        <v>956400</v>
      </c>
      <c r="G82">
        <v>32.979999999999997</v>
      </c>
      <c r="H82" s="18">
        <f t="shared" si="1"/>
        <v>3.2884434700908148E-2</v>
      </c>
      <c r="I82" s="18">
        <f>H82-('US Treasury Yields'!B85/100)</f>
        <v>2.3184434700908148E-2</v>
      </c>
    </row>
    <row r="83" spans="1:9">
      <c r="A83" s="17">
        <v>37803</v>
      </c>
      <c r="B83">
        <v>108</v>
      </c>
      <c r="C83">
        <v>112.95</v>
      </c>
      <c r="D83">
        <v>107.68</v>
      </c>
      <c r="E83">
        <v>109.95</v>
      </c>
      <c r="F83">
        <v>1832700</v>
      </c>
      <c r="G83">
        <v>31.93</v>
      </c>
      <c r="H83" s="18">
        <f t="shared" si="1"/>
        <v>1.52623211446741E-2</v>
      </c>
      <c r="I83" s="18">
        <f>H83-('US Treasury Yields'!B86/100)</f>
        <v>7.1623211446740984E-3</v>
      </c>
    </row>
    <row r="84" spans="1:9">
      <c r="A84" s="17">
        <v>37774</v>
      </c>
      <c r="B84">
        <v>107.34</v>
      </c>
      <c r="C84">
        <v>113.79</v>
      </c>
      <c r="D84">
        <v>106.56</v>
      </c>
      <c r="E84">
        <v>108.31</v>
      </c>
      <c r="F84">
        <v>1232000</v>
      </c>
      <c r="G84">
        <v>31.45</v>
      </c>
      <c r="H84" s="18">
        <f t="shared" si="1"/>
        <v>1.9448946515397011E-2</v>
      </c>
      <c r="I84" s="18">
        <f>H84-('US Treasury Yields'!B87/100)</f>
        <v>7.9489465153970117E-3</v>
      </c>
    </row>
    <row r="85" spans="1:9">
      <c r="A85" s="17">
        <v>37742</v>
      </c>
      <c r="B85">
        <v>100.06</v>
      </c>
      <c r="C85">
        <v>106.9</v>
      </c>
      <c r="D85">
        <v>99.15</v>
      </c>
      <c r="E85">
        <v>106.25</v>
      </c>
      <c r="F85">
        <v>943700</v>
      </c>
      <c r="G85">
        <v>30.85</v>
      </c>
      <c r="H85" s="18">
        <f t="shared" si="1"/>
        <v>6.4527260179434123E-2</v>
      </c>
      <c r="I85" s="18">
        <f>H85-('US Treasury Yields'!B88/100)</f>
        <v>5.3227260179434126E-2</v>
      </c>
    </row>
    <row r="86" spans="1:9">
      <c r="A86" s="17">
        <v>37712</v>
      </c>
      <c r="B86">
        <v>91.69</v>
      </c>
      <c r="C86">
        <v>100.29</v>
      </c>
      <c r="D86">
        <v>91</v>
      </c>
      <c r="E86">
        <v>99.81</v>
      </c>
      <c r="F86">
        <v>1572200</v>
      </c>
      <c r="G86">
        <v>28.98</v>
      </c>
      <c r="H86" s="18">
        <f t="shared" si="1"/>
        <v>0.10148232611174465</v>
      </c>
      <c r="I86" s="18">
        <f>H86-('US Treasury Yields'!B89/100)</f>
        <v>8.9882326111744654E-2</v>
      </c>
    </row>
    <row r="87" spans="1:9">
      <c r="A87" s="17">
        <v>37683</v>
      </c>
      <c r="B87">
        <v>93.88</v>
      </c>
      <c r="C87">
        <v>96.19</v>
      </c>
      <c r="D87">
        <v>85.63</v>
      </c>
      <c r="E87">
        <v>90.6</v>
      </c>
      <c r="F87">
        <v>1583800</v>
      </c>
      <c r="G87">
        <v>26.31</v>
      </c>
      <c r="H87" s="18">
        <f t="shared" si="1"/>
        <v>-2.3022651318232491E-2</v>
      </c>
      <c r="I87" s="18">
        <f>H87-('US Treasury Yields'!B90/100)</f>
        <v>-3.5122651318232487E-2</v>
      </c>
    </row>
    <row r="88" spans="1:9">
      <c r="A88" s="17">
        <v>37655</v>
      </c>
      <c r="B88">
        <v>95.59</v>
      </c>
      <c r="C88">
        <v>96.43</v>
      </c>
      <c r="D88">
        <v>90.7</v>
      </c>
      <c r="E88">
        <v>92.75</v>
      </c>
      <c r="F88">
        <v>883300</v>
      </c>
      <c r="G88">
        <v>26.93</v>
      </c>
      <c r="H88" s="18">
        <f t="shared" si="1"/>
        <v>-2.1083242457288324E-2</v>
      </c>
      <c r="I88" s="18">
        <f>H88-('US Treasury Yields'!B91/100)</f>
        <v>-3.2583242457288324E-2</v>
      </c>
    </row>
    <row r="89" spans="1:9">
      <c r="A89" s="17">
        <v>37623</v>
      </c>
      <c r="B89">
        <v>99.84</v>
      </c>
      <c r="C89">
        <v>102.97</v>
      </c>
      <c r="D89">
        <v>93.25</v>
      </c>
      <c r="E89">
        <v>94.75</v>
      </c>
      <c r="F89">
        <v>1413400</v>
      </c>
      <c r="G89">
        <v>27.51</v>
      </c>
      <c r="H89" s="18">
        <f t="shared" si="1"/>
        <v>-4.313043478260864E-2</v>
      </c>
      <c r="I89" s="18">
        <f>H89-('US Treasury Yields'!B92/100)</f>
        <v>-5.4630434782608636E-2</v>
      </c>
    </row>
    <row r="90" spans="1:9">
      <c r="A90" s="17">
        <v>37592</v>
      </c>
      <c r="B90">
        <v>105.5</v>
      </c>
      <c r="C90">
        <v>105.71</v>
      </c>
      <c r="D90">
        <v>96.92</v>
      </c>
      <c r="E90">
        <v>99.01</v>
      </c>
      <c r="F90">
        <v>1489800</v>
      </c>
      <c r="G90">
        <v>28.75</v>
      </c>
      <c r="H90" s="18">
        <f t="shared" si="1"/>
        <v>-3.3613445378151259E-2</v>
      </c>
      <c r="I90" s="18">
        <f>H90-('US Treasury Yields'!B93/100)</f>
        <v>-4.601344537815126E-2</v>
      </c>
    </row>
    <row r="91" spans="1:9">
      <c r="A91" s="17">
        <v>37561</v>
      </c>
      <c r="B91">
        <v>98.9</v>
      </c>
      <c r="C91">
        <v>105.19</v>
      </c>
      <c r="D91">
        <v>98.3</v>
      </c>
      <c r="E91">
        <v>104.4</v>
      </c>
      <c r="F91">
        <v>1191300</v>
      </c>
      <c r="G91">
        <v>29.75</v>
      </c>
      <c r="H91" s="18">
        <f t="shared" si="1"/>
        <v>5.6463068181818177E-2</v>
      </c>
      <c r="I91" s="18">
        <f>H91-('US Treasury Yields'!B94/100)</f>
        <v>4.0563068181818179E-2</v>
      </c>
    </row>
    <row r="92" spans="1:9">
      <c r="A92" s="17">
        <v>37530</v>
      </c>
      <c r="B92">
        <v>95.35</v>
      </c>
      <c r="C92">
        <v>100.44</v>
      </c>
      <c r="D92">
        <v>89.56</v>
      </c>
      <c r="E92">
        <v>98.85</v>
      </c>
      <c r="F92">
        <v>1183700</v>
      </c>
      <c r="G92">
        <v>28.16</v>
      </c>
      <c r="H92" s="18">
        <f t="shared" si="1"/>
        <v>3.8348082595870171E-2</v>
      </c>
      <c r="I92" s="18">
        <f>H92-('US Treasury Yields'!B95/100)</f>
        <v>2.2348082595870171E-2</v>
      </c>
    </row>
    <row r="93" spans="1:9">
      <c r="A93" s="17">
        <v>37502</v>
      </c>
      <c r="B93">
        <v>103.8</v>
      </c>
      <c r="C93">
        <v>105.49</v>
      </c>
      <c r="D93">
        <v>90.77</v>
      </c>
      <c r="E93">
        <v>95.2</v>
      </c>
      <c r="F93">
        <v>1109200</v>
      </c>
      <c r="G93">
        <v>27.12</v>
      </c>
      <c r="H93" s="18">
        <f t="shared" si="1"/>
        <v>-0.10376734963648382</v>
      </c>
      <c r="I93" s="18">
        <f>H93-('US Treasury Yields'!B96/100)</f>
        <v>-0.12056734963648381</v>
      </c>
    </row>
    <row r="94" spans="1:9">
      <c r="A94" s="17">
        <v>37469</v>
      </c>
      <c r="B94">
        <v>105.15</v>
      </c>
      <c r="C94">
        <v>111.25</v>
      </c>
      <c r="D94">
        <v>99.3</v>
      </c>
      <c r="E94">
        <v>106.2</v>
      </c>
      <c r="F94">
        <v>744700</v>
      </c>
      <c r="G94">
        <v>30.26</v>
      </c>
      <c r="H94" s="18">
        <f t="shared" si="1"/>
        <v>-9.8167539267014787E-3</v>
      </c>
      <c r="I94" s="18">
        <f>H94-('US Treasury Yields'!B97/100)</f>
        <v>-2.711675392670148E-2</v>
      </c>
    </row>
    <row r="95" spans="1:9">
      <c r="A95" s="17">
        <v>37438</v>
      </c>
      <c r="B95">
        <v>118.8</v>
      </c>
      <c r="C95">
        <v>119.11</v>
      </c>
      <c r="D95">
        <v>97.5</v>
      </c>
      <c r="E95">
        <v>107.25</v>
      </c>
      <c r="F95">
        <v>965000</v>
      </c>
      <c r="G95">
        <v>30.56</v>
      </c>
      <c r="H95" s="18">
        <f t="shared" si="1"/>
        <v>-9.5322676139727724E-2</v>
      </c>
      <c r="I95" s="18">
        <f>H95-('US Treasury Yields'!B98/100)</f>
        <v>-0.11192267613972773</v>
      </c>
    </row>
    <row r="96" spans="1:9">
      <c r="A96" s="17">
        <v>37410</v>
      </c>
      <c r="B96">
        <v>123.1</v>
      </c>
      <c r="C96">
        <v>123.55</v>
      </c>
      <c r="D96">
        <v>111.7</v>
      </c>
      <c r="E96">
        <v>118.55</v>
      </c>
      <c r="F96">
        <v>998700</v>
      </c>
      <c r="G96">
        <v>33.78</v>
      </c>
      <c r="H96" s="18">
        <f t="shared" si="1"/>
        <v>-3.2922988834812442E-2</v>
      </c>
      <c r="I96" s="18">
        <f>H96-('US Treasury Yields'!B99/100)</f>
        <v>-5.0222988834812438E-2</v>
      </c>
    </row>
    <row r="97" spans="1:9">
      <c r="A97" s="17">
        <v>37377</v>
      </c>
      <c r="B97">
        <v>121.98</v>
      </c>
      <c r="C97">
        <v>125.7</v>
      </c>
      <c r="D97">
        <v>120.2</v>
      </c>
      <c r="E97">
        <v>122.58</v>
      </c>
      <c r="F97">
        <v>3664900</v>
      </c>
      <c r="G97">
        <v>34.93</v>
      </c>
      <c r="H97" s="18">
        <f t="shared" si="1"/>
        <v>5.4691997697178391E-3</v>
      </c>
      <c r="I97" s="18">
        <f>H97-('US Treasury Yields'!B100/100)</f>
        <v>-1.183080023028216E-2</v>
      </c>
    </row>
    <row r="98" spans="1:9">
      <c r="A98" s="17">
        <v>37347</v>
      </c>
      <c r="B98">
        <v>120.1</v>
      </c>
      <c r="C98">
        <v>122.78</v>
      </c>
      <c r="D98">
        <v>117.42</v>
      </c>
      <c r="E98">
        <v>121.93</v>
      </c>
      <c r="F98">
        <v>263700</v>
      </c>
      <c r="G98">
        <v>34.74</v>
      </c>
      <c r="H98" s="18">
        <f t="shared" si="1"/>
        <v>1.5195791934541295E-2</v>
      </c>
      <c r="I98" s="18">
        <f>H98-('US Treasury Yields'!B101/100)</f>
        <v>-2.6042080654587046E-3</v>
      </c>
    </row>
    <row r="99" spans="1:9">
      <c r="A99" s="17">
        <v>37316</v>
      </c>
      <c r="B99">
        <v>114.74</v>
      </c>
      <c r="C99">
        <v>122.89</v>
      </c>
      <c r="D99">
        <v>114.37</v>
      </c>
      <c r="E99">
        <v>120.1</v>
      </c>
      <c r="F99">
        <v>432100</v>
      </c>
      <c r="G99">
        <v>34.22</v>
      </c>
      <c r="H99" s="18">
        <f t="shared" si="1"/>
        <v>5.584696081456348E-2</v>
      </c>
      <c r="I99" s="18">
        <f>H99-('US Treasury Yields'!B102/100)</f>
        <v>3.8246960814563483E-2</v>
      </c>
    </row>
    <row r="100" spans="1:9">
      <c r="A100" s="17">
        <v>37288</v>
      </c>
      <c r="B100">
        <v>112.97</v>
      </c>
      <c r="C100">
        <v>114.58</v>
      </c>
      <c r="D100">
        <v>108.7</v>
      </c>
      <c r="E100">
        <v>113.75</v>
      </c>
      <c r="F100">
        <v>304400</v>
      </c>
      <c r="G100">
        <v>32.409999999999997</v>
      </c>
      <c r="H100" s="18">
        <f t="shared" si="1"/>
        <v>1.1863877614736042E-2</v>
      </c>
      <c r="I100" s="18">
        <f>H100-('US Treasury Yields'!B103/100)</f>
        <v>-5.2361223852639589E-3</v>
      </c>
    </row>
    <row r="101" spans="1:9">
      <c r="A101" s="17">
        <v>37258</v>
      </c>
      <c r="B101">
        <v>119.85</v>
      </c>
      <c r="C101">
        <v>122.07</v>
      </c>
      <c r="D101">
        <v>110.46</v>
      </c>
      <c r="E101">
        <v>112.4</v>
      </c>
      <c r="F101">
        <v>721900</v>
      </c>
      <c r="G101">
        <v>32.03</v>
      </c>
      <c r="H101" s="18">
        <f t="shared" si="1"/>
        <v>-5.7664018829067396E-2</v>
      </c>
      <c r="I101" s="18">
        <f>H101-('US Treasury Yields'!B104/100)</f>
        <v>-7.4464018829067391E-2</v>
      </c>
    </row>
    <row r="102" spans="1:9">
      <c r="A102" s="17">
        <v>37228</v>
      </c>
      <c r="B102">
        <v>117.3</v>
      </c>
      <c r="C102">
        <v>122.78</v>
      </c>
      <c r="D102">
        <v>116</v>
      </c>
      <c r="E102">
        <v>119.3</v>
      </c>
      <c r="F102">
        <v>1036400</v>
      </c>
      <c r="G102">
        <v>33.99</v>
      </c>
      <c r="H102" s="18">
        <f t="shared" si="1"/>
        <v>5.9189109203907327E-3</v>
      </c>
      <c r="I102" s="18">
        <f>H102-('US Treasury Yields'!B105/100)</f>
        <v>-1.4081089079609269E-2</v>
      </c>
    </row>
    <row r="103" spans="1:9">
      <c r="A103" s="17">
        <v>37196</v>
      </c>
      <c r="B103">
        <v>116.4</v>
      </c>
      <c r="C103">
        <v>121.43</v>
      </c>
      <c r="D103">
        <v>115.7</v>
      </c>
      <c r="E103">
        <v>118.66</v>
      </c>
      <c r="F103">
        <v>810700</v>
      </c>
      <c r="G103">
        <v>33.79</v>
      </c>
      <c r="H103" s="18">
        <f t="shared" si="1"/>
        <v>3.3649434077699651E-2</v>
      </c>
      <c r="I103" s="18">
        <f>H103-('US Treasury Yields'!B106/100)</f>
        <v>1.1249434077699648E-2</v>
      </c>
    </row>
    <row r="104" spans="1:9">
      <c r="A104" s="17">
        <v>37165</v>
      </c>
      <c r="B104">
        <v>111.2</v>
      </c>
      <c r="C104">
        <v>119</v>
      </c>
      <c r="D104">
        <v>110.5</v>
      </c>
      <c r="E104">
        <v>114.82</v>
      </c>
      <c r="F104">
        <v>417200</v>
      </c>
      <c r="G104">
        <v>32.69</v>
      </c>
      <c r="H104" s="18">
        <f t="shared" si="1"/>
        <v>1.8062908751167808E-2</v>
      </c>
      <c r="I104" s="18">
        <f>H104-('US Treasury Yields'!B107/100)</f>
        <v>-5.7370912488321907E-3</v>
      </c>
    </row>
    <row r="105" spans="1:9">
      <c r="A105" s="17">
        <v>37138</v>
      </c>
      <c r="B105">
        <v>122.3</v>
      </c>
      <c r="C105">
        <v>123.5</v>
      </c>
      <c r="D105">
        <v>98</v>
      </c>
      <c r="E105">
        <v>112.93</v>
      </c>
      <c r="F105">
        <v>444900</v>
      </c>
      <c r="G105">
        <v>32.11</v>
      </c>
      <c r="H105" s="18">
        <f t="shared" si="1"/>
        <v>-9.6002252252252354E-2</v>
      </c>
      <c r="I105" s="18">
        <f>H105-('US Treasury Yields'!B108/100)</f>
        <v>-0.13120225225225235</v>
      </c>
    </row>
    <row r="106" spans="1:9">
      <c r="A106" s="17">
        <v>37130</v>
      </c>
      <c r="B106">
        <v>128.75</v>
      </c>
      <c r="C106">
        <v>128.75</v>
      </c>
      <c r="D106">
        <v>124.3</v>
      </c>
      <c r="E106">
        <v>124.95</v>
      </c>
      <c r="F106">
        <v>768700</v>
      </c>
      <c r="G106">
        <v>35.520000000000003</v>
      </c>
    </row>
  </sheetData>
  <mergeCells count="3">
    <mergeCell ref="K4:L4"/>
    <mergeCell ref="N4:U4"/>
    <mergeCell ref="N23:U2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U95"/>
  <sheetViews>
    <sheetView showGridLines="0" zoomScale="80" zoomScaleNormal="80" workbookViewId="0"/>
  </sheetViews>
  <sheetFormatPr defaultRowHeight="15"/>
  <cols>
    <col min="1" max="1" width="11.28515625" bestFit="1" customWidth="1"/>
    <col min="7" max="7" width="9.7109375" bestFit="1" customWidth="1"/>
    <col min="8" max="8" width="14.42578125" bestFit="1" customWidth="1"/>
    <col min="9" max="9" width="14.42578125" customWidth="1"/>
  </cols>
  <sheetData>
    <row r="1" spans="1:21">
      <c r="A1" t="s">
        <v>62</v>
      </c>
    </row>
    <row r="2" spans="1:21">
      <c r="A2" t="s">
        <v>36</v>
      </c>
    </row>
    <row r="4" spans="1:21" ht="15.75" thickBot="1">
      <c r="A4" s="10" t="s">
        <v>0</v>
      </c>
      <c r="B4" s="10" t="s">
        <v>1</v>
      </c>
      <c r="C4" s="10" t="s">
        <v>2</v>
      </c>
      <c r="D4" s="10" t="s">
        <v>3</v>
      </c>
      <c r="E4" s="10" t="s">
        <v>4</v>
      </c>
      <c r="F4" s="10" t="s">
        <v>5</v>
      </c>
      <c r="G4" s="10" t="s">
        <v>6</v>
      </c>
      <c r="H4" s="10" t="s">
        <v>53</v>
      </c>
      <c r="I4" s="10" t="s">
        <v>51</v>
      </c>
      <c r="K4" s="25" t="s">
        <v>45</v>
      </c>
      <c r="L4" s="25"/>
      <c r="N4" s="25" t="s">
        <v>57</v>
      </c>
      <c r="O4" s="25"/>
      <c r="P4" s="25"/>
      <c r="Q4" s="25"/>
      <c r="R4" s="25"/>
      <c r="S4" s="25"/>
      <c r="T4" s="25"/>
      <c r="U4" s="25"/>
    </row>
    <row r="5" spans="1:21">
      <c r="A5" s="17">
        <v>40182</v>
      </c>
      <c r="B5">
        <v>104.77</v>
      </c>
      <c r="C5">
        <v>106.27</v>
      </c>
      <c r="D5">
        <v>104.34</v>
      </c>
      <c r="E5">
        <v>105.45</v>
      </c>
      <c r="F5">
        <v>1163600</v>
      </c>
      <c r="G5">
        <v>105</v>
      </c>
      <c r="H5" s="18">
        <f>(G5-G6)/G6</f>
        <v>1.2536162005785893E-2</v>
      </c>
      <c r="I5" s="18">
        <f>H5-('US Treasury Yields'!B8/100)</f>
        <v>1.2236162005785893E-2</v>
      </c>
      <c r="K5" s="15" t="s">
        <v>42</v>
      </c>
      <c r="L5" s="15" t="s">
        <v>44</v>
      </c>
    </row>
    <row r="6" spans="1:21">
      <c r="A6" s="17">
        <v>40148</v>
      </c>
      <c r="B6">
        <v>106.58</v>
      </c>
      <c r="C6">
        <v>106.72</v>
      </c>
      <c r="D6">
        <v>103.77</v>
      </c>
      <c r="E6">
        <v>104.15</v>
      </c>
      <c r="F6">
        <v>1031100</v>
      </c>
      <c r="G6">
        <v>103.7</v>
      </c>
      <c r="H6" s="18">
        <f t="shared" ref="H6:H69" si="0">(G6-G7)/G7</f>
        <v>-2.0681839644914511E-2</v>
      </c>
      <c r="I6" s="18">
        <f>H6-('US Treasury Yields'!B9/100)</f>
        <v>-2.148183964491451E-2</v>
      </c>
      <c r="K6" s="14">
        <v>-0.12788809599660192</v>
      </c>
      <c r="L6" s="12">
        <v>1</v>
      </c>
    </row>
    <row r="7" spans="1:21">
      <c r="A7" s="17">
        <v>40119</v>
      </c>
      <c r="B7">
        <v>105.33</v>
      </c>
      <c r="C7">
        <v>107.25</v>
      </c>
      <c r="D7">
        <v>104.37</v>
      </c>
      <c r="E7">
        <v>107.25</v>
      </c>
      <c r="F7">
        <v>813100</v>
      </c>
      <c r="G7">
        <v>105.89</v>
      </c>
      <c r="H7" s="18">
        <f t="shared" si="0"/>
        <v>1.9545542075871378E-2</v>
      </c>
      <c r="I7" s="18">
        <f>H7-('US Treasury Yields'!B10/100)</f>
        <v>1.9145542075871377E-2</v>
      </c>
      <c r="K7" s="14">
        <v>-9.8334835215677485E-2</v>
      </c>
      <c r="L7" s="12">
        <v>0</v>
      </c>
    </row>
    <row r="8" spans="1:21">
      <c r="A8" s="17">
        <v>40087</v>
      </c>
      <c r="B8">
        <v>106.15</v>
      </c>
      <c r="C8">
        <v>106.22</v>
      </c>
      <c r="D8">
        <v>103.58</v>
      </c>
      <c r="E8">
        <v>105.68</v>
      </c>
      <c r="F8">
        <v>1252900</v>
      </c>
      <c r="G8">
        <v>103.86</v>
      </c>
      <c r="H8" s="18">
        <f t="shared" si="0"/>
        <v>-4.9817972791722171E-3</v>
      </c>
      <c r="I8" s="18">
        <f>H8-('US Treasury Yields'!B11/100)</f>
        <v>-5.281797279172217E-3</v>
      </c>
      <c r="K8" s="14">
        <v>-6.8781574434753051E-2</v>
      </c>
      <c r="L8" s="12">
        <v>0</v>
      </c>
    </row>
    <row r="9" spans="1:21">
      <c r="A9" s="17">
        <v>40057</v>
      </c>
      <c r="B9">
        <v>104.51</v>
      </c>
      <c r="C9">
        <v>107.19</v>
      </c>
      <c r="D9">
        <v>104.04</v>
      </c>
      <c r="E9">
        <v>106.68</v>
      </c>
      <c r="F9">
        <v>981200</v>
      </c>
      <c r="G9">
        <v>104.38</v>
      </c>
      <c r="H9" s="18">
        <f t="shared" si="0"/>
        <v>1.2808072967203505E-2</v>
      </c>
      <c r="I9" s="18">
        <f>H9-('US Treasury Yields'!B12/100)</f>
        <v>1.1708072967203505E-2</v>
      </c>
      <c r="K9" s="14">
        <v>-3.9228313653828631E-2</v>
      </c>
      <c r="L9" s="12">
        <v>20</v>
      </c>
    </row>
    <row r="10" spans="1:21">
      <c r="A10" s="17">
        <v>40028</v>
      </c>
      <c r="B10">
        <v>103.52</v>
      </c>
      <c r="C10">
        <v>105.34</v>
      </c>
      <c r="D10">
        <v>101.54</v>
      </c>
      <c r="E10">
        <v>105.33</v>
      </c>
      <c r="F10">
        <v>1139800</v>
      </c>
      <c r="G10">
        <v>103.06</v>
      </c>
      <c r="H10" s="18">
        <f t="shared" si="0"/>
        <v>8.3162117209667208E-3</v>
      </c>
      <c r="I10" s="18">
        <f>H10-('US Treasury Yields'!B13/100)</f>
        <v>6.8162117209667212E-3</v>
      </c>
      <c r="K10" s="14">
        <v>-9.6750528729041968E-3</v>
      </c>
      <c r="L10" s="12">
        <v>36</v>
      </c>
    </row>
    <row r="11" spans="1:21">
      <c r="A11" s="17">
        <v>39995</v>
      </c>
      <c r="B11">
        <v>99.27</v>
      </c>
      <c r="C11">
        <v>104.6</v>
      </c>
      <c r="D11">
        <v>99.21</v>
      </c>
      <c r="E11">
        <v>104.46</v>
      </c>
      <c r="F11">
        <v>1167300</v>
      </c>
      <c r="G11">
        <v>102.21</v>
      </c>
      <c r="H11" s="18">
        <f t="shared" si="0"/>
        <v>4.6268809499436958E-2</v>
      </c>
      <c r="I11" s="18">
        <f>H11-('US Treasury Yields'!B14/100)</f>
        <v>4.5168809499436961E-2</v>
      </c>
      <c r="K11" s="14">
        <v>1.9878207908020223E-2</v>
      </c>
      <c r="L11" s="12">
        <v>23</v>
      </c>
    </row>
    <row r="12" spans="1:21">
      <c r="A12" s="17">
        <v>39965</v>
      </c>
      <c r="B12">
        <v>97.85</v>
      </c>
      <c r="C12">
        <v>100.55</v>
      </c>
      <c r="D12">
        <v>97.11</v>
      </c>
      <c r="E12">
        <v>100.28</v>
      </c>
      <c r="F12">
        <v>1098900</v>
      </c>
      <c r="G12">
        <v>97.69</v>
      </c>
      <c r="H12" s="18">
        <f t="shared" si="0"/>
        <v>2.8965662523699177E-2</v>
      </c>
      <c r="I12" s="18">
        <f>H12-('US Treasury Yields'!B15/100)</f>
        <v>2.7665662523699178E-2</v>
      </c>
      <c r="K12" s="14">
        <v>4.9431468688944658E-2</v>
      </c>
      <c r="L12" s="12">
        <v>9</v>
      </c>
    </row>
    <row r="13" spans="1:21">
      <c r="A13" s="17">
        <v>39934</v>
      </c>
      <c r="B13">
        <v>95.58</v>
      </c>
      <c r="C13">
        <v>98.38</v>
      </c>
      <c r="D13">
        <v>95.45</v>
      </c>
      <c r="E13">
        <v>97.95</v>
      </c>
      <c r="F13">
        <v>1332300</v>
      </c>
      <c r="G13">
        <v>94.94</v>
      </c>
      <c r="H13" s="18">
        <f t="shared" si="0"/>
        <v>2.3170600280202513E-2</v>
      </c>
      <c r="I13" s="18">
        <f>H13-('US Treasury Yields'!B16/100)</f>
        <v>2.2470600280202514E-2</v>
      </c>
      <c r="K13" s="14">
        <v>7.8984729469869092E-2</v>
      </c>
      <c r="L13" s="12">
        <v>0</v>
      </c>
    </row>
    <row r="14" spans="1:21">
      <c r="A14" s="17">
        <v>39904</v>
      </c>
      <c r="B14">
        <v>93.67</v>
      </c>
      <c r="C14">
        <v>97</v>
      </c>
      <c r="D14">
        <v>92.48</v>
      </c>
      <c r="E14">
        <v>96.2</v>
      </c>
      <c r="F14">
        <v>1452000</v>
      </c>
      <c r="G14">
        <v>92.79</v>
      </c>
      <c r="H14" s="18">
        <f t="shared" si="0"/>
        <v>2.7802392556490974E-2</v>
      </c>
      <c r="I14" s="18">
        <f>H14-('US Treasury Yields'!B17/100)</f>
        <v>2.7302392556490973E-2</v>
      </c>
      <c r="K14" s="14">
        <v>0.10853799025079353</v>
      </c>
      <c r="L14" s="12">
        <v>0</v>
      </c>
    </row>
    <row r="15" spans="1:21" ht="15.75" thickBot="1">
      <c r="A15" s="17">
        <v>39874</v>
      </c>
      <c r="B15">
        <v>94.28</v>
      </c>
      <c r="C15">
        <v>97.71</v>
      </c>
      <c r="D15">
        <v>90.51</v>
      </c>
      <c r="E15">
        <v>94.12</v>
      </c>
      <c r="F15">
        <v>1731900</v>
      </c>
      <c r="G15">
        <v>90.28</v>
      </c>
      <c r="H15" s="18">
        <f t="shared" si="0"/>
        <v>4.6739372356999964E-3</v>
      </c>
      <c r="I15" s="18">
        <f>H15-('US Treasury Yields'!B18/100)</f>
        <v>2.7739372356999966E-3</v>
      </c>
      <c r="K15" s="13" t="s">
        <v>43</v>
      </c>
      <c r="L15" s="13">
        <v>1</v>
      </c>
    </row>
    <row r="16" spans="1:21">
      <c r="A16" s="17">
        <v>39846</v>
      </c>
      <c r="B16">
        <v>98.99</v>
      </c>
      <c r="C16">
        <v>99.73</v>
      </c>
      <c r="D16">
        <v>94</v>
      </c>
      <c r="E16">
        <v>94.16</v>
      </c>
      <c r="F16">
        <v>1690800</v>
      </c>
      <c r="G16">
        <v>89.86</v>
      </c>
      <c r="H16" s="18">
        <f t="shared" si="0"/>
        <v>-5.2009705665154622E-2</v>
      </c>
      <c r="I16" s="18">
        <f>H16-('US Treasury Yields'!B19/100)</f>
        <v>-5.2209705665154621E-2</v>
      </c>
    </row>
    <row r="17" spans="1:21">
      <c r="A17" s="17">
        <v>39815</v>
      </c>
      <c r="B17">
        <v>101.5</v>
      </c>
      <c r="C17">
        <v>102.6</v>
      </c>
      <c r="D17">
        <v>97.32</v>
      </c>
      <c r="E17">
        <v>99.82</v>
      </c>
      <c r="F17">
        <v>1686800</v>
      </c>
      <c r="G17">
        <v>94.79</v>
      </c>
      <c r="H17" s="18">
        <f t="shared" si="0"/>
        <v>-1.8025484305397233E-2</v>
      </c>
      <c r="I17" s="18">
        <f>H17-('US Treasury Yields'!B20/100)</f>
        <v>-1.8425484305397234E-2</v>
      </c>
    </row>
    <row r="18" spans="1:21">
      <c r="A18" s="17">
        <v>39783</v>
      </c>
      <c r="B18">
        <v>90.99</v>
      </c>
      <c r="C18">
        <v>101.75</v>
      </c>
      <c r="D18">
        <v>89.52</v>
      </c>
      <c r="E18">
        <v>101.65</v>
      </c>
      <c r="F18">
        <v>1425800</v>
      </c>
      <c r="G18">
        <v>96.53</v>
      </c>
      <c r="H18" s="18">
        <f t="shared" si="0"/>
        <v>0.13819125103171795</v>
      </c>
      <c r="I18" s="18">
        <f>H18-('US Treasury Yields'!B21/100)</f>
        <v>0.13809125103171796</v>
      </c>
    </row>
    <row r="19" spans="1:21">
      <c r="A19" s="17">
        <v>39755</v>
      </c>
      <c r="B19">
        <v>87.5</v>
      </c>
      <c r="C19">
        <v>92.03</v>
      </c>
      <c r="D19">
        <v>87</v>
      </c>
      <c r="E19">
        <v>90.14</v>
      </c>
      <c r="F19">
        <v>1067000</v>
      </c>
      <c r="G19">
        <v>84.81</v>
      </c>
      <c r="H19" s="18">
        <f t="shared" si="0"/>
        <v>3.351206434316354E-2</v>
      </c>
      <c r="I19" s="18">
        <f>H19-('US Treasury Yields'!B22/100)</f>
        <v>3.0412064343163542E-2</v>
      </c>
    </row>
    <row r="20" spans="1:21">
      <c r="A20" s="17">
        <v>39722</v>
      </c>
      <c r="B20">
        <v>88.68</v>
      </c>
      <c r="C20">
        <v>91.36</v>
      </c>
      <c r="D20">
        <v>76.05</v>
      </c>
      <c r="E20">
        <v>87.65</v>
      </c>
      <c r="F20">
        <v>775800</v>
      </c>
      <c r="G20">
        <v>82.06</v>
      </c>
      <c r="H20" s="18">
        <f t="shared" si="0"/>
        <v>-1.9476639980881772E-2</v>
      </c>
      <c r="I20" s="18">
        <f>H20-('US Treasury Yields'!B23/100)</f>
        <v>-2.1076639980881773E-2</v>
      </c>
    </row>
    <row r="21" spans="1:21">
      <c r="A21" s="17">
        <v>39693</v>
      </c>
      <c r="B21">
        <v>100.89</v>
      </c>
      <c r="C21">
        <v>101.92</v>
      </c>
      <c r="D21">
        <v>80</v>
      </c>
      <c r="E21">
        <v>89.79</v>
      </c>
      <c r="F21">
        <v>644000</v>
      </c>
      <c r="G21">
        <v>83.69</v>
      </c>
      <c r="H21" s="18">
        <f t="shared" si="0"/>
        <v>-0.11128809599660193</v>
      </c>
      <c r="I21" s="18">
        <f>H21-('US Treasury Yields'!B24/100)</f>
        <v>-0.12788809599660192</v>
      </c>
    </row>
    <row r="22" spans="1:21">
      <c r="A22" s="17">
        <v>39661</v>
      </c>
      <c r="B22">
        <v>100.89</v>
      </c>
      <c r="C22">
        <v>101.57</v>
      </c>
      <c r="D22">
        <v>100.03</v>
      </c>
      <c r="E22">
        <v>101.04</v>
      </c>
      <c r="F22">
        <v>262600</v>
      </c>
      <c r="G22">
        <v>94.17</v>
      </c>
      <c r="H22" s="18">
        <f t="shared" si="0"/>
        <v>1.3823904721394667E-3</v>
      </c>
      <c r="I22" s="18">
        <f>H22-('US Treasury Yields'!B25/100)</f>
        <v>-1.5417609527860532E-2</v>
      </c>
    </row>
    <row r="23" spans="1:21">
      <c r="A23" s="17">
        <v>39630</v>
      </c>
      <c r="B23">
        <v>101.64</v>
      </c>
      <c r="C23">
        <v>102.07</v>
      </c>
      <c r="D23">
        <v>98.91</v>
      </c>
      <c r="E23">
        <v>101.36</v>
      </c>
      <c r="F23">
        <v>322700</v>
      </c>
      <c r="G23">
        <v>94.04</v>
      </c>
      <c r="H23" s="18">
        <f t="shared" si="0"/>
        <v>3.9500373652183677E-3</v>
      </c>
      <c r="I23" s="18">
        <f>H23-('US Treasury Yields'!B26/100)</f>
        <v>-1.2049962634781633E-2</v>
      </c>
      <c r="N23" s="25" t="s">
        <v>58</v>
      </c>
      <c r="O23" s="25"/>
      <c r="P23" s="25"/>
      <c r="Q23" s="25"/>
      <c r="R23" s="25"/>
      <c r="S23" s="25"/>
      <c r="T23" s="25"/>
      <c r="U23" s="25"/>
    </row>
    <row r="24" spans="1:21">
      <c r="A24" s="17">
        <v>39601</v>
      </c>
      <c r="B24">
        <v>102.53</v>
      </c>
      <c r="C24">
        <v>103.84</v>
      </c>
      <c r="D24">
        <v>100.91</v>
      </c>
      <c r="E24">
        <v>101.4</v>
      </c>
      <c r="F24">
        <v>175300</v>
      </c>
      <c r="G24">
        <v>93.67</v>
      </c>
      <c r="H24" s="18">
        <f t="shared" si="0"/>
        <v>-1.7413196265603656E-2</v>
      </c>
      <c r="I24" s="18">
        <f>H24-('US Treasury Yields'!B27/100)</f>
        <v>-3.6513196265603655E-2</v>
      </c>
    </row>
    <row r="25" spans="1:21">
      <c r="A25" s="17">
        <v>39569</v>
      </c>
      <c r="B25">
        <v>106.25</v>
      </c>
      <c r="C25">
        <v>106.52</v>
      </c>
      <c r="D25">
        <v>102.67</v>
      </c>
      <c r="E25">
        <v>103.2</v>
      </c>
      <c r="F25">
        <v>209800</v>
      </c>
      <c r="G25">
        <v>95.33</v>
      </c>
      <c r="H25" s="18">
        <f t="shared" si="0"/>
        <v>-2.205580631924503E-2</v>
      </c>
      <c r="I25" s="18">
        <f>H25-('US Treasury Yields'!B28/100)</f>
        <v>-3.1455806319245029E-2</v>
      </c>
    </row>
    <row r="26" spans="1:21">
      <c r="A26" s="17">
        <v>39539</v>
      </c>
      <c r="B26">
        <v>105.19</v>
      </c>
      <c r="C26">
        <v>106.35</v>
      </c>
      <c r="D26">
        <v>103.79</v>
      </c>
      <c r="E26">
        <v>105.99</v>
      </c>
      <c r="F26">
        <v>212900</v>
      </c>
      <c r="G26">
        <v>97.48</v>
      </c>
      <c r="H26" s="18">
        <f t="shared" si="0"/>
        <v>7.4410913600661309E-3</v>
      </c>
      <c r="I26" s="18">
        <f>H26-('US Treasury Yields'!B29/100)</f>
        <v>-4.7589086399338681E-3</v>
      </c>
    </row>
    <row r="27" spans="1:21">
      <c r="A27" s="17">
        <v>39510</v>
      </c>
      <c r="B27">
        <v>106.2</v>
      </c>
      <c r="C27">
        <v>106.37</v>
      </c>
      <c r="D27">
        <v>102.71</v>
      </c>
      <c r="E27">
        <v>105.2</v>
      </c>
      <c r="F27">
        <v>256100</v>
      </c>
      <c r="G27">
        <v>96.76</v>
      </c>
      <c r="H27" s="18">
        <f t="shared" si="0"/>
        <v>-1.012787723785161E-2</v>
      </c>
      <c r="I27" s="18">
        <f>H27-('US Treasury Yields'!B30/100)</f>
        <v>-3.3527877237851611E-2</v>
      </c>
    </row>
    <row r="28" spans="1:21">
      <c r="A28" s="17">
        <v>39479</v>
      </c>
      <c r="B28">
        <v>107.67</v>
      </c>
      <c r="C28">
        <v>107.89</v>
      </c>
      <c r="D28">
        <v>104</v>
      </c>
      <c r="E28">
        <v>106.28</v>
      </c>
      <c r="F28">
        <v>221200</v>
      </c>
      <c r="G28">
        <v>97.75</v>
      </c>
      <c r="H28" s="18">
        <f t="shared" si="0"/>
        <v>-1.1627906976744243E-2</v>
      </c>
      <c r="I28" s="18">
        <f>H28-('US Treasury Yields'!B31/100)</f>
        <v>-3.2827906976744245E-2</v>
      </c>
    </row>
    <row r="29" spans="1:21">
      <c r="A29" s="17">
        <v>39449</v>
      </c>
      <c r="B29">
        <v>105.61</v>
      </c>
      <c r="C29">
        <v>108.26</v>
      </c>
      <c r="D29">
        <v>104.98</v>
      </c>
      <c r="E29">
        <v>107.53</v>
      </c>
      <c r="F29">
        <v>235600</v>
      </c>
      <c r="G29">
        <v>98.9</v>
      </c>
      <c r="H29" s="18">
        <f t="shared" si="0"/>
        <v>2.572080481227965E-2</v>
      </c>
      <c r="I29" s="18">
        <f>H29-('US Treasury Yields'!B32/100)</f>
        <v>-1.8791951877203499E-3</v>
      </c>
    </row>
    <row r="30" spans="1:21">
      <c r="A30" s="17">
        <v>39419</v>
      </c>
      <c r="B30">
        <v>107.25</v>
      </c>
      <c r="C30">
        <v>107.25</v>
      </c>
      <c r="D30">
        <v>103.14</v>
      </c>
      <c r="E30">
        <v>104.84</v>
      </c>
      <c r="F30">
        <v>130200</v>
      </c>
      <c r="G30">
        <v>96.42</v>
      </c>
      <c r="H30" s="18">
        <f t="shared" si="0"/>
        <v>-1.2494879147890197E-2</v>
      </c>
      <c r="I30" s="18">
        <f>H30-('US Treasury Yields'!B33/100)</f>
        <v>-4.7794879147890199E-2</v>
      </c>
    </row>
    <row r="31" spans="1:21">
      <c r="A31" s="17">
        <v>39387</v>
      </c>
      <c r="B31">
        <v>105.3</v>
      </c>
      <c r="C31">
        <v>107.49</v>
      </c>
      <c r="D31">
        <v>104.85</v>
      </c>
      <c r="E31">
        <v>106.62</v>
      </c>
      <c r="F31">
        <v>209200</v>
      </c>
      <c r="G31">
        <v>97.64</v>
      </c>
      <c r="H31" s="18">
        <f t="shared" si="0"/>
        <v>1.0138630250362135E-2</v>
      </c>
      <c r="I31" s="18">
        <f>H31-('US Treasury Yields'!B34/100)</f>
        <v>-2.946136974963786E-2</v>
      </c>
    </row>
    <row r="32" spans="1:21">
      <c r="A32" s="17">
        <v>39356</v>
      </c>
      <c r="B32">
        <v>105.82</v>
      </c>
      <c r="C32">
        <v>107</v>
      </c>
      <c r="D32">
        <v>104.07</v>
      </c>
      <c r="E32">
        <v>106.02</v>
      </c>
      <c r="F32">
        <v>179400</v>
      </c>
      <c r="G32">
        <v>96.66</v>
      </c>
      <c r="H32" s="18">
        <f t="shared" si="0"/>
        <v>9.7148229395173143E-3</v>
      </c>
      <c r="I32" s="18">
        <f>H32-('US Treasury Yields'!B35/100)</f>
        <v>-2.3785177060482686E-2</v>
      </c>
    </row>
    <row r="33" spans="1:9">
      <c r="A33" s="17">
        <v>39329</v>
      </c>
      <c r="B33">
        <v>104.59</v>
      </c>
      <c r="C33">
        <v>105.85</v>
      </c>
      <c r="D33">
        <v>103.8</v>
      </c>
      <c r="E33">
        <v>105.49</v>
      </c>
      <c r="F33">
        <v>103900</v>
      </c>
      <c r="G33">
        <v>95.73</v>
      </c>
      <c r="H33" s="18">
        <f t="shared" si="0"/>
        <v>7.2601010101009857E-3</v>
      </c>
      <c r="I33" s="18">
        <f>H33-('US Treasury Yields'!B36/100)</f>
        <v>-4.0139898989899017E-2</v>
      </c>
    </row>
    <row r="34" spans="1:9">
      <c r="A34" s="17">
        <v>39295</v>
      </c>
      <c r="B34">
        <v>103.55</v>
      </c>
      <c r="C34">
        <v>105.32</v>
      </c>
      <c r="D34">
        <v>102.59</v>
      </c>
      <c r="E34">
        <v>105.21</v>
      </c>
      <c r="F34">
        <v>154700</v>
      </c>
      <c r="G34">
        <v>95.04</v>
      </c>
      <c r="H34" s="18">
        <f t="shared" si="0"/>
        <v>2.3917259211377002E-2</v>
      </c>
      <c r="I34" s="18">
        <f>H34-('US Treasury Yields'!B37/100)</f>
        <v>-2.5582740788623E-2</v>
      </c>
    </row>
    <row r="35" spans="1:9">
      <c r="A35" s="17">
        <v>39265</v>
      </c>
      <c r="B35">
        <v>104.2</v>
      </c>
      <c r="C35">
        <v>104.6</v>
      </c>
      <c r="D35">
        <v>102.82</v>
      </c>
      <c r="E35">
        <v>103.25</v>
      </c>
      <c r="F35">
        <v>261300</v>
      </c>
      <c r="G35">
        <v>92.82</v>
      </c>
      <c r="H35" s="18">
        <f t="shared" si="0"/>
        <v>-8.2273747195214259E-3</v>
      </c>
      <c r="I35" s="18">
        <f>H35-('US Treasury Yields'!B38/100)</f>
        <v>-5.2527374719521423E-2</v>
      </c>
    </row>
    <row r="36" spans="1:9">
      <c r="A36" s="17">
        <v>39234</v>
      </c>
      <c r="B36">
        <v>105.21</v>
      </c>
      <c r="C36">
        <v>105.25</v>
      </c>
      <c r="D36">
        <v>102.96</v>
      </c>
      <c r="E36">
        <v>104.58</v>
      </c>
      <c r="F36">
        <v>134300</v>
      </c>
      <c r="G36">
        <v>93.59</v>
      </c>
      <c r="H36" s="18">
        <f t="shared" si="0"/>
        <v>-8.160237388723993E-3</v>
      </c>
      <c r="I36" s="18">
        <f>H36-('US Treasury Yields'!B39/100)</f>
        <v>-5.7660237388723994E-2</v>
      </c>
    </row>
    <row r="37" spans="1:9">
      <c r="A37" s="17">
        <v>39203</v>
      </c>
      <c r="B37">
        <v>107.13</v>
      </c>
      <c r="C37">
        <v>107.5</v>
      </c>
      <c r="D37">
        <v>105.59</v>
      </c>
      <c r="E37">
        <v>105.93</v>
      </c>
      <c r="F37">
        <v>131300</v>
      </c>
      <c r="G37">
        <v>94.36</v>
      </c>
      <c r="H37" s="18">
        <f t="shared" si="0"/>
        <v>-1.2247461530409313E-2</v>
      </c>
      <c r="I37" s="18">
        <f>H37-('US Treasury Yields'!B40/100)</f>
        <v>-6.0247461530409316E-2</v>
      </c>
    </row>
    <row r="38" spans="1:9">
      <c r="A38" s="17">
        <v>39174</v>
      </c>
      <c r="B38">
        <v>106.83</v>
      </c>
      <c r="C38">
        <v>107.76</v>
      </c>
      <c r="D38">
        <v>106.02</v>
      </c>
      <c r="E38">
        <v>107.73</v>
      </c>
      <c r="F38">
        <v>155400</v>
      </c>
      <c r="G38">
        <v>95.53</v>
      </c>
      <c r="H38" s="18">
        <f t="shared" si="0"/>
        <v>8.8710529094941752E-3</v>
      </c>
      <c r="I38" s="18">
        <f>H38-('US Treasury Yields'!B41/100)</f>
        <v>-4.3328947090505818E-2</v>
      </c>
    </row>
    <row r="39" spans="1:9">
      <c r="A39" s="17">
        <v>39142</v>
      </c>
      <c r="B39">
        <v>107.9</v>
      </c>
      <c r="C39">
        <v>108.36</v>
      </c>
      <c r="D39">
        <v>107.02</v>
      </c>
      <c r="E39">
        <v>107.27</v>
      </c>
      <c r="F39">
        <v>130300</v>
      </c>
      <c r="G39">
        <v>94.69</v>
      </c>
      <c r="H39" s="18">
        <f t="shared" si="0"/>
        <v>-6.7135214517990201E-3</v>
      </c>
      <c r="I39" s="18">
        <f>H39-('US Treasury Yields'!B42/100)</f>
        <v>-5.9013521451799028E-2</v>
      </c>
    </row>
    <row r="40" spans="1:9">
      <c r="A40" s="17">
        <v>39114</v>
      </c>
      <c r="B40">
        <v>106.89</v>
      </c>
      <c r="C40">
        <v>109.14</v>
      </c>
      <c r="D40">
        <v>105.75</v>
      </c>
      <c r="E40">
        <v>108.45</v>
      </c>
      <c r="F40">
        <v>157900</v>
      </c>
      <c r="G40">
        <v>95.33</v>
      </c>
      <c r="H40" s="18">
        <f t="shared" si="0"/>
        <v>2.0008559811684194E-2</v>
      </c>
      <c r="I40" s="18">
        <f>H40-('US Treasury Yields'!B43/100)</f>
        <v>-2.9491440188315808E-2</v>
      </c>
    </row>
    <row r="41" spans="1:9">
      <c r="A41" s="17">
        <v>39085</v>
      </c>
      <c r="B41">
        <v>107.15</v>
      </c>
      <c r="C41">
        <v>107.3</v>
      </c>
      <c r="D41">
        <v>106.06</v>
      </c>
      <c r="E41">
        <v>106.78</v>
      </c>
      <c r="F41">
        <v>199800</v>
      </c>
      <c r="G41">
        <v>93.46</v>
      </c>
      <c r="H41" s="18">
        <f t="shared" si="0"/>
        <v>9.6390703652125093E-4</v>
      </c>
      <c r="I41" s="18">
        <f>H41-('US Treasury Yields'!B44/100)</f>
        <v>-4.7136092963478746E-2</v>
      </c>
    </row>
    <row r="42" spans="1:9">
      <c r="A42" s="17">
        <v>39052</v>
      </c>
      <c r="B42">
        <v>108.25</v>
      </c>
      <c r="C42">
        <v>108.65</v>
      </c>
      <c r="D42">
        <v>106.51</v>
      </c>
      <c r="E42">
        <v>106.68</v>
      </c>
      <c r="F42">
        <v>109600</v>
      </c>
      <c r="G42">
        <v>93.37</v>
      </c>
      <c r="H42" s="18">
        <f t="shared" si="0"/>
        <v>-9.0214391848863762E-3</v>
      </c>
      <c r="I42" s="18">
        <f>H42-('US Treasury Yields'!B45/100)</f>
        <v>-6.1221439184886373E-2</v>
      </c>
    </row>
    <row r="43" spans="1:9">
      <c r="A43" s="17">
        <v>39022</v>
      </c>
      <c r="B43">
        <v>107.25</v>
      </c>
      <c r="C43">
        <v>108.66</v>
      </c>
      <c r="D43">
        <v>106.22</v>
      </c>
      <c r="E43">
        <v>108.52</v>
      </c>
      <c r="F43">
        <v>126800</v>
      </c>
      <c r="G43">
        <v>94.22</v>
      </c>
      <c r="H43" s="18">
        <f t="shared" si="0"/>
        <v>1.464570320913202E-2</v>
      </c>
      <c r="I43" s="18">
        <f>H43-('US Treasury Yields'!B46/100)</f>
        <v>-3.6854296790867984E-2</v>
      </c>
    </row>
    <row r="44" spans="1:9">
      <c r="A44" s="17">
        <v>38992</v>
      </c>
      <c r="B44">
        <v>100</v>
      </c>
      <c r="C44">
        <v>107.48</v>
      </c>
      <c r="D44">
        <v>100</v>
      </c>
      <c r="E44">
        <v>107.42</v>
      </c>
      <c r="F44">
        <v>154900</v>
      </c>
      <c r="G44">
        <v>92.86</v>
      </c>
      <c r="H44" s="18">
        <f t="shared" si="0"/>
        <v>1.0006525995214288E-2</v>
      </c>
      <c r="I44" s="18">
        <f>H44-('US Treasury Yields'!B47/100)</f>
        <v>-3.7193474004785711E-2</v>
      </c>
    </row>
    <row r="45" spans="1:9">
      <c r="A45" s="17">
        <v>38961</v>
      </c>
      <c r="B45">
        <v>105.77</v>
      </c>
      <c r="C45">
        <v>107.31</v>
      </c>
      <c r="D45">
        <v>104.87</v>
      </c>
      <c r="E45">
        <v>106.83</v>
      </c>
      <c r="F45">
        <v>187000</v>
      </c>
      <c r="G45">
        <v>91.94</v>
      </c>
      <c r="H45" s="18">
        <f t="shared" si="0"/>
        <v>8.6670323642346891E-3</v>
      </c>
      <c r="I45" s="18">
        <f>H45-('US Treasury Yields'!B48/100)</f>
        <v>-4.3032967635765307E-2</v>
      </c>
    </row>
    <row r="46" spans="1:9">
      <c r="A46" s="17">
        <v>38930</v>
      </c>
      <c r="B46">
        <v>104.25</v>
      </c>
      <c r="C46">
        <v>106.38</v>
      </c>
      <c r="D46">
        <v>103.95</v>
      </c>
      <c r="E46">
        <v>106.38</v>
      </c>
      <c r="F46">
        <v>92000</v>
      </c>
      <c r="G46">
        <v>91.15</v>
      </c>
      <c r="H46" s="18">
        <f t="shared" si="0"/>
        <v>2.2319425751458156E-2</v>
      </c>
      <c r="I46" s="18">
        <f>H46-('US Treasury Yields'!B49/100)</f>
        <v>-2.7880574248541838E-2</v>
      </c>
    </row>
    <row r="47" spans="1:9">
      <c r="A47" s="17">
        <v>38901</v>
      </c>
      <c r="B47">
        <v>100</v>
      </c>
      <c r="C47">
        <v>104.58</v>
      </c>
      <c r="D47">
        <v>100</v>
      </c>
      <c r="E47">
        <v>104.52</v>
      </c>
      <c r="F47">
        <v>156300</v>
      </c>
      <c r="G47">
        <v>89.16</v>
      </c>
      <c r="H47" s="18">
        <f t="shared" si="0"/>
        <v>1.4565316340464284E-2</v>
      </c>
      <c r="I47" s="18">
        <f>H47-('US Treasury Yields'!B50/100)</f>
        <v>-3.2734683659535718E-2</v>
      </c>
    </row>
    <row r="48" spans="1:9">
      <c r="A48" s="17">
        <v>38869</v>
      </c>
      <c r="B48">
        <v>103.61</v>
      </c>
      <c r="C48">
        <v>104.56</v>
      </c>
      <c r="D48">
        <v>102.35</v>
      </c>
      <c r="E48">
        <v>103.47</v>
      </c>
      <c r="F48">
        <v>97700</v>
      </c>
      <c r="G48">
        <v>87.88</v>
      </c>
      <c r="H48" s="18">
        <f t="shared" si="0"/>
        <v>-7.9590676520758824E-4</v>
      </c>
      <c r="I48" s="18">
        <f>H48-('US Treasury Yields'!B51/100)</f>
        <v>-4.8395906765207587E-2</v>
      </c>
    </row>
    <row r="49" spans="1:9">
      <c r="A49" s="17">
        <v>38838</v>
      </c>
      <c r="B49">
        <v>104.01</v>
      </c>
      <c r="C49">
        <v>104.97</v>
      </c>
      <c r="D49">
        <v>103.31</v>
      </c>
      <c r="E49">
        <v>103.99</v>
      </c>
      <c r="F49">
        <v>96600</v>
      </c>
      <c r="G49">
        <v>87.95</v>
      </c>
      <c r="H49" s="18">
        <f t="shared" si="0"/>
        <v>-1.9291874716296153E-3</v>
      </c>
      <c r="I49" s="18">
        <f>H49-('US Treasury Yields'!B52/100)</f>
        <v>-4.7729187471629617E-2</v>
      </c>
    </row>
    <row r="50" spans="1:9">
      <c r="A50" s="17">
        <v>38810</v>
      </c>
      <c r="B50">
        <v>104.8</v>
      </c>
      <c r="C50">
        <v>105.49</v>
      </c>
      <c r="D50">
        <v>103.41</v>
      </c>
      <c r="E50">
        <v>104.65</v>
      </c>
      <c r="F50">
        <v>110800</v>
      </c>
      <c r="G50">
        <v>88.12</v>
      </c>
      <c r="H50" s="18">
        <f t="shared" si="0"/>
        <v>-2.0385050962626571E-3</v>
      </c>
      <c r="I50" s="18">
        <f>H50-('US Treasury Yields'!B53/100)</f>
        <v>-4.8638505096262663E-2</v>
      </c>
    </row>
    <row r="51" spans="1:9">
      <c r="A51" s="17">
        <v>38777</v>
      </c>
      <c r="B51">
        <v>107</v>
      </c>
      <c r="C51">
        <v>107.3</v>
      </c>
      <c r="D51">
        <v>105.04</v>
      </c>
      <c r="E51">
        <v>105.3</v>
      </c>
      <c r="F51">
        <v>102300</v>
      </c>
      <c r="G51">
        <v>88.3</v>
      </c>
      <c r="H51" s="18">
        <f t="shared" si="0"/>
        <v>-1.6813272464090916E-2</v>
      </c>
      <c r="I51" s="18">
        <f>H51-('US Treasury Yields'!B54/100)</f>
        <v>-6.1613272464090922E-2</v>
      </c>
    </row>
    <row r="52" spans="1:9">
      <c r="A52" s="17">
        <v>38749</v>
      </c>
      <c r="B52">
        <v>107.05</v>
      </c>
      <c r="C52">
        <v>107.78</v>
      </c>
      <c r="D52">
        <v>106.61</v>
      </c>
      <c r="E52">
        <v>107.54</v>
      </c>
      <c r="F52">
        <v>90300</v>
      </c>
      <c r="G52">
        <v>89.81</v>
      </c>
      <c r="H52" s="18">
        <f t="shared" si="0"/>
        <v>6.8385650224215182E-3</v>
      </c>
      <c r="I52" s="18">
        <f>H52-('US Treasury Yields'!B55/100)</f>
        <v>-3.4961434977578476E-2</v>
      </c>
    </row>
    <row r="53" spans="1:9">
      <c r="A53" s="17">
        <v>38720</v>
      </c>
      <c r="B53">
        <v>107.69</v>
      </c>
      <c r="C53">
        <v>108.7</v>
      </c>
      <c r="D53">
        <v>107</v>
      </c>
      <c r="E53">
        <v>107.22</v>
      </c>
      <c r="F53">
        <v>277500</v>
      </c>
      <c r="G53">
        <v>89.2</v>
      </c>
      <c r="H53" s="18">
        <f t="shared" si="0"/>
        <v>-4.4642857142856195E-3</v>
      </c>
      <c r="I53" s="18">
        <f>H53-('US Treasury Yields'!B56/100)</f>
        <v>-3.9564285714285621E-2</v>
      </c>
    </row>
    <row r="54" spans="1:9">
      <c r="A54" s="17">
        <v>38687</v>
      </c>
      <c r="B54">
        <v>107.56</v>
      </c>
      <c r="C54">
        <v>108.54</v>
      </c>
      <c r="D54">
        <v>106.53</v>
      </c>
      <c r="E54">
        <v>107.69</v>
      </c>
      <c r="F54">
        <v>133500</v>
      </c>
      <c r="G54">
        <v>89.6</v>
      </c>
      <c r="H54" s="18">
        <f t="shared" si="0"/>
        <v>8.6682427107958576E-3</v>
      </c>
      <c r="I54" s="18">
        <f>H54-('US Treasury Yields'!B57/100)</f>
        <v>-3.0731757289204138E-2</v>
      </c>
    </row>
    <row r="55" spans="1:9">
      <c r="A55" s="17">
        <v>38657</v>
      </c>
      <c r="B55">
        <v>107</v>
      </c>
      <c r="C55">
        <v>108.35</v>
      </c>
      <c r="D55">
        <v>106.07</v>
      </c>
      <c r="E55">
        <v>107.56</v>
      </c>
      <c r="F55">
        <v>196700</v>
      </c>
      <c r="G55">
        <v>88.83</v>
      </c>
      <c r="H55" s="18">
        <f t="shared" si="0"/>
        <v>6.5722379603399238E-3</v>
      </c>
      <c r="I55" s="18">
        <f>H55-('US Treasury Yields'!B58/100)</f>
        <v>-3.1127762039660074E-2</v>
      </c>
    </row>
    <row r="56" spans="1:9">
      <c r="A56" s="17">
        <v>38628</v>
      </c>
      <c r="B56">
        <v>109.2</v>
      </c>
      <c r="C56">
        <v>109.2</v>
      </c>
      <c r="D56">
        <v>106.96</v>
      </c>
      <c r="E56">
        <v>107.27</v>
      </c>
      <c r="F56">
        <v>90700</v>
      </c>
      <c r="G56">
        <v>88.25</v>
      </c>
      <c r="H56" s="18">
        <f t="shared" si="0"/>
        <v>-1.5835842533734823E-2</v>
      </c>
      <c r="I56" s="18">
        <f>H56-('US Treasury Yields'!B59/100)</f>
        <v>-4.7735842533734821E-2</v>
      </c>
    </row>
    <row r="57" spans="1:9">
      <c r="A57" s="17">
        <v>38596</v>
      </c>
      <c r="B57">
        <v>111.58</v>
      </c>
      <c r="C57">
        <v>111.73</v>
      </c>
      <c r="D57">
        <v>109.14</v>
      </c>
      <c r="E57">
        <v>109.43</v>
      </c>
      <c r="F57">
        <v>142400</v>
      </c>
      <c r="G57">
        <v>89.67</v>
      </c>
      <c r="H57" s="18">
        <f t="shared" si="0"/>
        <v>-1.8605669256867709E-2</v>
      </c>
      <c r="I57" s="18">
        <f>H57-('US Treasury Yields'!B60/100)</f>
        <v>-5.2805669256867707E-2</v>
      </c>
    </row>
    <row r="58" spans="1:9">
      <c r="A58" s="17">
        <v>38565</v>
      </c>
      <c r="B58">
        <v>110.06</v>
      </c>
      <c r="C58">
        <v>111.98</v>
      </c>
      <c r="D58">
        <v>108.85</v>
      </c>
      <c r="E58">
        <v>111.96</v>
      </c>
      <c r="F58">
        <v>189800</v>
      </c>
      <c r="G58">
        <v>91.37</v>
      </c>
      <c r="H58" s="18">
        <f t="shared" si="0"/>
        <v>1.499666740724293E-2</v>
      </c>
      <c r="I58" s="18">
        <f>H58-('US Treasury Yields'!B61/100)</f>
        <v>-1.7003332592757069E-2</v>
      </c>
    </row>
    <row r="59" spans="1:9">
      <c r="A59" s="17">
        <v>38534</v>
      </c>
      <c r="B59">
        <v>111.84</v>
      </c>
      <c r="C59">
        <v>111.9</v>
      </c>
      <c r="D59">
        <v>110.15</v>
      </c>
      <c r="E59">
        <v>110.75</v>
      </c>
      <c r="F59">
        <v>159200</v>
      </c>
      <c r="G59">
        <v>90.02</v>
      </c>
      <c r="H59" s="18">
        <f t="shared" si="0"/>
        <v>-8.2626418420182878E-3</v>
      </c>
      <c r="I59" s="18">
        <f>H59-('US Treasury Yields'!B62/100)</f>
        <v>-3.6762641842018287E-2</v>
      </c>
    </row>
    <row r="60" spans="1:9">
      <c r="A60" s="17">
        <v>38504</v>
      </c>
      <c r="B60">
        <v>110.99</v>
      </c>
      <c r="C60">
        <v>112.55</v>
      </c>
      <c r="D60">
        <v>110.14</v>
      </c>
      <c r="E60">
        <v>112.1</v>
      </c>
      <c r="F60">
        <v>205300</v>
      </c>
      <c r="G60">
        <v>90.77</v>
      </c>
      <c r="H60" s="18">
        <f t="shared" si="0"/>
        <v>1.226720196275225E-2</v>
      </c>
      <c r="I60" s="18">
        <f>H60-('US Treasury Yields'!B63/100)</f>
        <v>-1.5732798037247746E-2</v>
      </c>
    </row>
    <row r="61" spans="1:9">
      <c r="A61" s="17">
        <v>38474</v>
      </c>
      <c r="B61">
        <v>110.57</v>
      </c>
      <c r="C61">
        <v>111.28</v>
      </c>
      <c r="D61">
        <v>108.65</v>
      </c>
      <c r="E61">
        <v>111.18</v>
      </c>
      <c r="F61">
        <v>187400</v>
      </c>
      <c r="G61">
        <v>89.67</v>
      </c>
      <c r="H61" s="18">
        <f t="shared" si="0"/>
        <v>6.171454219030488E-3</v>
      </c>
      <c r="I61" s="18">
        <f>H61-('US Treasury Yields'!B64/100)</f>
        <v>-2.052854578096951E-2</v>
      </c>
    </row>
    <row r="62" spans="1:9">
      <c r="A62" s="17">
        <v>38443</v>
      </c>
      <c r="B62">
        <v>109.54</v>
      </c>
      <c r="C62">
        <v>111.42</v>
      </c>
      <c r="D62">
        <v>108.12</v>
      </c>
      <c r="E62">
        <v>110.92</v>
      </c>
      <c r="F62">
        <v>151400</v>
      </c>
      <c r="G62">
        <v>89.12</v>
      </c>
      <c r="H62" s="18">
        <f t="shared" si="0"/>
        <v>1.6191562143671626E-2</v>
      </c>
      <c r="I62" s="18">
        <f>H62-('US Treasury Yields'!B65/100)</f>
        <v>-1.0708437856328374E-2</v>
      </c>
    </row>
    <row r="63" spans="1:9">
      <c r="A63" s="17">
        <v>38412</v>
      </c>
      <c r="B63">
        <v>111.02</v>
      </c>
      <c r="C63">
        <v>111.8</v>
      </c>
      <c r="D63">
        <v>108.05</v>
      </c>
      <c r="E63">
        <v>109.59</v>
      </c>
      <c r="F63">
        <v>87100</v>
      </c>
      <c r="G63">
        <v>87.7</v>
      </c>
      <c r="H63" s="18">
        <f t="shared" si="0"/>
        <v>-1.2609772573744545E-2</v>
      </c>
      <c r="I63" s="18">
        <f>H63-('US Treasury Yields'!B66/100)</f>
        <v>-3.7709772573744541E-2</v>
      </c>
    </row>
    <row r="64" spans="1:9">
      <c r="A64" s="17">
        <v>38384</v>
      </c>
      <c r="B64">
        <v>112.63</v>
      </c>
      <c r="C64">
        <v>113.8</v>
      </c>
      <c r="D64">
        <v>111.3</v>
      </c>
      <c r="E64">
        <v>111.42</v>
      </c>
      <c r="F64">
        <v>136800</v>
      </c>
      <c r="G64">
        <v>88.82</v>
      </c>
      <c r="H64" s="18">
        <f t="shared" si="0"/>
        <v>-9.3687262993531507E-3</v>
      </c>
      <c r="I64" s="18">
        <f>H64-('US Treasury Yields'!B67/100)</f>
        <v>-2.9968726299353151E-2</v>
      </c>
    </row>
    <row r="65" spans="1:9">
      <c r="A65" s="17">
        <v>38355</v>
      </c>
      <c r="B65">
        <v>111.71</v>
      </c>
      <c r="C65">
        <v>113.02</v>
      </c>
      <c r="D65">
        <v>111.35</v>
      </c>
      <c r="E65">
        <v>112.9</v>
      </c>
      <c r="F65">
        <v>208900</v>
      </c>
      <c r="G65">
        <v>89.66</v>
      </c>
      <c r="H65" s="18">
        <f t="shared" si="0"/>
        <v>1.2306650107259834E-2</v>
      </c>
      <c r="I65" s="18">
        <f>H65-('US Treasury Yields'!B68/100)</f>
        <v>-6.693349892740166E-3</v>
      </c>
    </row>
    <row r="66" spans="1:9">
      <c r="A66" s="17">
        <v>38322</v>
      </c>
      <c r="B66">
        <v>110.52</v>
      </c>
      <c r="C66">
        <v>112.76</v>
      </c>
      <c r="D66">
        <v>109.82</v>
      </c>
      <c r="E66">
        <v>111.53</v>
      </c>
      <c r="F66">
        <v>150100</v>
      </c>
      <c r="G66">
        <v>88.57</v>
      </c>
      <c r="H66" s="18">
        <f t="shared" si="0"/>
        <v>1.3966800228963926E-2</v>
      </c>
      <c r="I66" s="18">
        <f>H66-('US Treasury Yields'!B69/100)</f>
        <v>-6.2331997710360736E-3</v>
      </c>
    </row>
    <row r="67" spans="1:9">
      <c r="A67" s="17">
        <v>38292</v>
      </c>
      <c r="B67">
        <v>112.29</v>
      </c>
      <c r="C67">
        <v>112.71</v>
      </c>
      <c r="D67">
        <v>110.56</v>
      </c>
      <c r="E67">
        <v>110.85</v>
      </c>
      <c r="F67">
        <v>176300</v>
      </c>
      <c r="G67">
        <v>87.35</v>
      </c>
      <c r="H67" s="18">
        <f t="shared" si="0"/>
        <v>-1.2213049869953776E-2</v>
      </c>
      <c r="I67" s="18">
        <f>H67-('US Treasury Yields'!B70/100)</f>
        <v>-2.9513049869953775E-2</v>
      </c>
    </row>
    <row r="68" spans="1:9">
      <c r="A68" s="17">
        <v>38261</v>
      </c>
      <c r="B68">
        <v>111.22</v>
      </c>
      <c r="C68">
        <v>113.16</v>
      </c>
      <c r="D68">
        <v>110.5</v>
      </c>
      <c r="E68">
        <v>112.65</v>
      </c>
      <c r="F68">
        <v>117100</v>
      </c>
      <c r="G68">
        <v>88.43</v>
      </c>
      <c r="H68" s="18">
        <f t="shared" si="0"/>
        <v>1.1784897025171636E-2</v>
      </c>
      <c r="I68" s="18">
        <f>H68-('US Treasury Yields'!B71/100)</f>
        <v>-4.1151029748283646E-3</v>
      </c>
    </row>
    <row r="69" spans="1:9">
      <c r="A69" s="17">
        <v>38231</v>
      </c>
      <c r="B69">
        <v>111.56</v>
      </c>
      <c r="C69">
        <v>112.95</v>
      </c>
      <c r="D69">
        <v>109.84</v>
      </c>
      <c r="E69">
        <v>111.76</v>
      </c>
      <c r="F69">
        <v>118200</v>
      </c>
      <c r="G69">
        <v>87.4</v>
      </c>
      <c r="H69" s="18">
        <f t="shared" si="0"/>
        <v>3.0988178583726644E-3</v>
      </c>
      <c r="I69" s="18">
        <f>H69-('US Treasury Yields'!B72/100)</f>
        <v>-1.1401182141627334E-2</v>
      </c>
    </row>
    <row r="70" spans="1:9">
      <c r="A70" s="17">
        <v>38201</v>
      </c>
      <c r="B70">
        <v>108.74</v>
      </c>
      <c r="C70">
        <v>112</v>
      </c>
      <c r="D70">
        <v>108.14</v>
      </c>
      <c r="E70">
        <v>111.85</v>
      </c>
      <c r="F70">
        <v>94900</v>
      </c>
      <c r="G70">
        <v>87.13</v>
      </c>
      <c r="H70" s="18">
        <f t="shared" ref="H70:H94" si="1">(G70-G71)/G71</f>
        <v>3.0880265026029335E-2</v>
      </c>
      <c r="I70" s="18">
        <f>H70-('US Treasury Yields'!B73/100)</f>
        <v>1.7980265026029334E-2</v>
      </c>
    </row>
    <row r="71" spans="1:9">
      <c r="A71" s="17">
        <v>38169</v>
      </c>
      <c r="B71">
        <v>107.22</v>
      </c>
      <c r="C71">
        <v>109.5</v>
      </c>
      <c r="D71">
        <v>107.1</v>
      </c>
      <c r="E71">
        <v>108.94</v>
      </c>
      <c r="F71">
        <v>105200</v>
      </c>
      <c r="G71">
        <v>84.52</v>
      </c>
      <c r="H71" s="18">
        <f t="shared" si="1"/>
        <v>1.562124489305452E-2</v>
      </c>
      <c r="I71" s="18">
        <f>H71-('US Treasury Yields'!B74/100)</f>
        <v>4.4212448930545187E-3</v>
      </c>
    </row>
    <row r="72" spans="1:9">
      <c r="A72" s="17">
        <v>38139</v>
      </c>
      <c r="B72">
        <v>107.29</v>
      </c>
      <c r="C72">
        <v>107.98</v>
      </c>
      <c r="D72">
        <v>105.8</v>
      </c>
      <c r="E72">
        <v>107.7</v>
      </c>
      <c r="F72">
        <v>105900</v>
      </c>
      <c r="G72">
        <v>83.22</v>
      </c>
      <c r="H72" s="18">
        <f t="shared" si="1"/>
        <v>1.2030798845042627E-3</v>
      </c>
      <c r="I72" s="18">
        <f>H72-('US Treasury Yields'!B75/100)</f>
        <v>-7.9969201154957373E-3</v>
      </c>
    </row>
    <row r="73" spans="1:9">
      <c r="A73" s="17">
        <v>38110</v>
      </c>
      <c r="B73">
        <v>108.85</v>
      </c>
      <c r="C73">
        <v>109.15</v>
      </c>
      <c r="D73">
        <v>105.13</v>
      </c>
      <c r="E73">
        <v>108</v>
      </c>
      <c r="F73">
        <v>152600</v>
      </c>
      <c r="G73">
        <v>83.12</v>
      </c>
      <c r="H73" s="18">
        <f t="shared" si="1"/>
        <v>-5.1466187911429397E-3</v>
      </c>
      <c r="I73" s="18">
        <f>H73-('US Treasury Yields'!B76/100)</f>
        <v>-1.394661879114294E-2</v>
      </c>
    </row>
    <row r="74" spans="1:9">
      <c r="A74" s="17">
        <v>38078</v>
      </c>
      <c r="B74">
        <v>113.9</v>
      </c>
      <c r="C74">
        <v>113.9</v>
      </c>
      <c r="D74">
        <v>108.62</v>
      </c>
      <c r="E74">
        <v>109</v>
      </c>
      <c r="F74">
        <v>117000</v>
      </c>
      <c r="G74">
        <v>83.55</v>
      </c>
      <c r="H74" s="18">
        <f t="shared" si="1"/>
        <v>-3.8881858966985039E-2</v>
      </c>
      <c r="I74" s="18">
        <f>H74-('US Treasury Yields'!B77/100)</f>
        <v>-4.838185896698504E-2</v>
      </c>
    </row>
    <row r="75" spans="1:9">
      <c r="A75" s="17">
        <v>38047</v>
      </c>
      <c r="B75">
        <v>112.93</v>
      </c>
      <c r="C75">
        <v>115</v>
      </c>
      <c r="D75">
        <v>111.79</v>
      </c>
      <c r="E75">
        <v>113.84</v>
      </c>
      <c r="F75">
        <v>115600</v>
      </c>
      <c r="G75">
        <v>86.93</v>
      </c>
      <c r="H75" s="18">
        <f t="shared" si="1"/>
        <v>9.8745353159852296E-3</v>
      </c>
      <c r="I75" s="18">
        <f>H75-('US Treasury Yields'!B78/100)</f>
        <v>3.7453531598522979E-4</v>
      </c>
    </row>
    <row r="76" spans="1:9">
      <c r="A76" s="17">
        <v>38019</v>
      </c>
      <c r="B76">
        <v>111.8</v>
      </c>
      <c r="C76">
        <v>113.51</v>
      </c>
      <c r="D76">
        <v>111.14</v>
      </c>
      <c r="E76">
        <v>113.16</v>
      </c>
      <c r="F76">
        <v>88000</v>
      </c>
      <c r="G76">
        <v>86.08</v>
      </c>
      <c r="H76" s="18">
        <f t="shared" si="1"/>
        <v>1.5094339622641523E-2</v>
      </c>
      <c r="I76" s="18">
        <f>H76-('US Treasury Yields'!B79/100)</f>
        <v>6.8943396226415245E-3</v>
      </c>
    </row>
    <row r="77" spans="1:9">
      <c r="A77" s="17">
        <v>37988</v>
      </c>
      <c r="B77">
        <v>110.57</v>
      </c>
      <c r="C77">
        <v>113.87</v>
      </c>
      <c r="D77">
        <v>109.65</v>
      </c>
      <c r="E77">
        <v>111.92</v>
      </c>
      <c r="F77">
        <v>147400</v>
      </c>
      <c r="G77">
        <v>84.8</v>
      </c>
      <c r="H77" s="18">
        <f t="shared" si="1"/>
        <v>1.2174743375507233E-2</v>
      </c>
      <c r="I77" s="18">
        <f>H77-('US Treasury Yields'!B80/100)</f>
        <v>4.2747433755072322E-3</v>
      </c>
    </row>
    <row r="78" spans="1:9">
      <c r="A78" s="17">
        <v>37956</v>
      </c>
      <c r="B78">
        <v>109</v>
      </c>
      <c r="C78">
        <v>112</v>
      </c>
      <c r="D78">
        <v>108.7</v>
      </c>
      <c r="E78">
        <v>110.57</v>
      </c>
      <c r="F78">
        <v>137400</v>
      </c>
      <c r="G78">
        <v>83.78</v>
      </c>
      <c r="H78" s="18">
        <f t="shared" si="1"/>
        <v>3.3555391068344424E-2</v>
      </c>
      <c r="I78" s="18">
        <f>H78-('US Treasury Yields'!B81/100)</f>
        <v>2.4155391068344426E-2</v>
      </c>
    </row>
    <row r="79" spans="1:9">
      <c r="A79" s="17">
        <v>37928</v>
      </c>
      <c r="B79">
        <v>110.3</v>
      </c>
      <c r="C79">
        <v>111.56</v>
      </c>
      <c r="D79">
        <v>108.11</v>
      </c>
      <c r="E79">
        <v>110.06</v>
      </c>
      <c r="F79">
        <v>96600</v>
      </c>
      <c r="G79">
        <v>81.06</v>
      </c>
      <c r="H79" s="18">
        <f t="shared" si="1"/>
        <v>3.0936765251825269E-3</v>
      </c>
      <c r="I79" s="18">
        <f>H79-('US Treasury Yields'!B82/100)</f>
        <v>-6.4063234748174729E-3</v>
      </c>
    </row>
    <row r="80" spans="1:9">
      <c r="A80" s="17">
        <v>37895</v>
      </c>
      <c r="B80">
        <v>111.8</v>
      </c>
      <c r="C80">
        <v>112</v>
      </c>
      <c r="D80">
        <v>109.05</v>
      </c>
      <c r="E80">
        <v>110.15</v>
      </c>
      <c r="F80">
        <v>171500</v>
      </c>
      <c r="G80">
        <v>80.81</v>
      </c>
      <c r="H80" s="18">
        <f t="shared" si="1"/>
        <v>-1.5112736136502072E-2</v>
      </c>
      <c r="I80" s="18">
        <f>H80-('US Treasury Yields'!B83/100)</f>
        <v>-2.3812736136502071E-2</v>
      </c>
    </row>
    <row r="81" spans="1:9">
      <c r="A81" s="17">
        <v>37866</v>
      </c>
      <c r="B81">
        <v>106.89</v>
      </c>
      <c r="C81">
        <v>112.33</v>
      </c>
      <c r="D81">
        <v>106.81</v>
      </c>
      <c r="E81">
        <v>112.29</v>
      </c>
      <c r="F81">
        <v>173100</v>
      </c>
      <c r="G81">
        <v>82.05</v>
      </c>
      <c r="H81" s="18">
        <f t="shared" si="1"/>
        <v>4.2699199390011433E-2</v>
      </c>
      <c r="I81" s="18">
        <f>H81-('US Treasury Yields'!B84/100)</f>
        <v>3.2999199390011433E-2</v>
      </c>
    </row>
    <row r="82" spans="1:9">
      <c r="A82" s="17">
        <v>37834</v>
      </c>
      <c r="B82">
        <v>106.7</v>
      </c>
      <c r="C82">
        <v>108.74</v>
      </c>
      <c r="D82">
        <v>105.77</v>
      </c>
      <c r="E82">
        <v>108.18</v>
      </c>
      <c r="F82">
        <v>89100</v>
      </c>
      <c r="G82">
        <v>78.69</v>
      </c>
      <c r="H82" s="18">
        <f t="shared" si="1"/>
        <v>1.2090032154340806E-2</v>
      </c>
      <c r="I82" s="18">
        <f>H82-('US Treasury Yields'!B85/100)</f>
        <v>2.390032154340806E-3</v>
      </c>
    </row>
    <row r="83" spans="1:9">
      <c r="A83" s="17">
        <v>37803</v>
      </c>
      <c r="B83">
        <v>114.2</v>
      </c>
      <c r="C83">
        <v>114.35</v>
      </c>
      <c r="D83">
        <v>107</v>
      </c>
      <c r="E83">
        <v>107.35</v>
      </c>
      <c r="F83">
        <v>241900</v>
      </c>
      <c r="G83">
        <v>77.75</v>
      </c>
      <c r="H83" s="18">
        <f t="shared" si="1"/>
        <v>-5.9968564865191559E-2</v>
      </c>
      <c r="I83" s="18">
        <f>H83-('US Treasury Yields'!B86/100)</f>
        <v>-6.8068564865191555E-2</v>
      </c>
    </row>
    <row r="84" spans="1:9">
      <c r="A84" s="17">
        <v>37774</v>
      </c>
      <c r="B84">
        <v>114.75</v>
      </c>
      <c r="C84">
        <v>117.96</v>
      </c>
      <c r="D84">
        <v>113.81</v>
      </c>
      <c r="E84">
        <v>114.63</v>
      </c>
      <c r="F84">
        <v>136300</v>
      </c>
      <c r="G84">
        <v>82.71</v>
      </c>
      <c r="H84" s="18">
        <f t="shared" si="1"/>
        <v>-3.9739884393065091E-3</v>
      </c>
      <c r="I84" s="18">
        <f>H84-('US Treasury Yields'!B87/100)</f>
        <v>-1.5473988439306509E-2</v>
      </c>
    </row>
    <row r="85" spans="1:9">
      <c r="A85" s="17">
        <v>37742</v>
      </c>
      <c r="B85">
        <v>112.1</v>
      </c>
      <c r="C85">
        <v>115.8</v>
      </c>
      <c r="D85">
        <v>111.22</v>
      </c>
      <c r="E85">
        <v>115.55</v>
      </c>
      <c r="F85">
        <v>367200</v>
      </c>
      <c r="G85">
        <v>83.04</v>
      </c>
      <c r="H85" s="18">
        <f t="shared" si="1"/>
        <v>3.5928143712574974E-2</v>
      </c>
      <c r="I85" s="18">
        <f>H85-('US Treasury Yields'!B88/100)</f>
        <v>2.4628143712574976E-2</v>
      </c>
    </row>
    <row r="86" spans="1:9">
      <c r="A86" s="17">
        <v>37712</v>
      </c>
      <c r="B86">
        <v>109.8</v>
      </c>
      <c r="C86">
        <v>112.28</v>
      </c>
      <c r="D86">
        <v>108.57</v>
      </c>
      <c r="E86">
        <v>112.05</v>
      </c>
      <c r="F86">
        <v>248500</v>
      </c>
      <c r="G86">
        <v>80.16</v>
      </c>
      <c r="H86" s="18">
        <f t="shared" si="1"/>
        <v>2.1276595744680875E-2</v>
      </c>
      <c r="I86" s="18">
        <f>H86-('US Treasury Yields'!B89/100)</f>
        <v>9.6765957446808756E-3</v>
      </c>
    </row>
    <row r="87" spans="1:9">
      <c r="A87" s="17">
        <v>37683</v>
      </c>
      <c r="B87">
        <v>110.6</v>
      </c>
      <c r="C87">
        <v>111.06</v>
      </c>
      <c r="D87">
        <v>107.57</v>
      </c>
      <c r="E87">
        <v>110.2</v>
      </c>
      <c r="F87">
        <v>228500</v>
      </c>
      <c r="G87">
        <v>78.489999999999995</v>
      </c>
      <c r="H87" s="18">
        <f t="shared" si="1"/>
        <v>1.1479591836733316E-3</v>
      </c>
      <c r="I87" s="18">
        <f>H87-('US Treasury Yields'!B90/100)</f>
        <v>-1.0952040816326667E-2</v>
      </c>
    </row>
    <row r="88" spans="1:9">
      <c r="A88" s="17">
        <v>37655</v>
      </c>
      <c r="B88">
        <v>107.75</v>
      </c>
      <c r="C88">
        <v>110.78</v>
      </c>
      <c r="D88">
        <v>107.75</v>
      </c>
      <c r="E88">
        <v>110.49</v>
      </c>
      <c r="F88">
        <v>185400</v>
      </c>
      <c r="G88">
        <v>78.400000000000006</v>
      </c>
      <c r="H88" s="18">
        <f t="shared" si="1"/>
        <v>1.9771071800208252E-2</v>
      </c>
      <c r="I88" s="18">
        <f>H88-('US Treasury Yields'!B91/100)</f>
        <v>8.2710718002082517E-3</v>
      </c>
    </row>
    <row r="89" spans="1:9">
      <c r="A89" s="17">
        <v>37623</v>
      </c>
      <c r="B89">
        <v>108.97</v>
      </c>
      <c r="C89">
        <v>109.36</v>
      </c>
      <c r="D89">
        <v>107.01</v>
      </c>
      <c r="E89">
        <v>108.8</v>
      </c>
      <c r="F89">
        <v>333400</v>
      </c>
      <c r="G89">
        <v>76.88</v>
      </c>
      <c r="H89" s="18">
        <f t="shared" si="1"/>
        <v>-8.1279834860019298E-3</v>
      </c>
      <c r="I89" s="18">
        <f>H89-('US Treasury Yields'!B92/100)</f>
        <v>-1.9627983486001928E-2</v>
      </c>
    </row>
    <row r="90" spans="1:9">
      <c r="A90" s="17">
        <v>37592</v>
      </c>
      <c r="B90">
        <v>105.78</v>
      </c>
      <c r="C90">
        <v>110.1</v>
      </c>
      <c r="D90">
        <v>105.3</v>
      </c>
      <c r="E90">
        <v>109.69</v>
      </c>
      <c r="F90">
        <v>205000</v>
      </c>
      <c r="G90">
        <v>77.510000000000005</v>
      </c>
      <c r="H90" s="18">
        <f t="shared" si="1"/>
        <v>3.9286672030034955E-2</v>
      </c>
      <c r="I90" s="18">
        <f>H90-('US Treasury Yields'!B93/100)</f>
        <v>2.6886672030034954E-2</v>
      </c>
    </row>
    <row r="91" spans="1:9">
      <c r="A91" s="17">
        <v>37561</v>
      </c>
      <c r="B91">
        <v>105.73</v>
      </c>
      <c r="C91">
        <v>107.93</v>
      </c>
      <c r="D91">
        <v>102.57</v>
      </c>
      <c r="E91">
        <v>106.49</v>
      </c>
      <c r="F91">
        <v>214300</v>
      </c>
      <c r="G91">
        <v>74.58</v>
      </c>
      <c r="H91" s="18">
        <f t="shared" si="1"/>
        <v>2.2846391614030604E-3</v>
      </c>
      <c r="I91" s="18">
        <f>H91-('US Treasury Yields'!B94/100)</f>
        <v>-1.361536083859694E-2</v>
      </c>
    </row>
    <row r="92" spans="1:9">
      <c r="A92" s="17">
        <v>37530</v>
      </c>
      <c r="B92">
        <v>106.9</v>
      </c>
      <c r="C92">
        <v>107.05</v>
      </c>
      <c r="D92">
        <v>101.9</v>
      </c>
      <c r="E92">
        <v>106.25</v>
      </c>
      <c r="F92">
        <v>302300</v>
      </c>
      <c r="G92">
        <v>74.41</v>
      </c>
      <c r="H92" s="18">
        <f t="shared" si="1"/>
        <v>-6.143982903699852E-3</v>
      </c>
      <c r="I92" s="18">
        <f>H92-('US Treasury Yields'!B95/100)</f>
        <v>-2.2143982903699851E-2</v>
      </c>
    </row>
    <row r="93" spans="1:9">
      <c r="A93" s="17">
        <v>37502</v>
      </c>
      <c r="B93">
        <v>105.9</v>
      </c>
      <c r="C93">
        <v>108.23</v>
      </c>
      <c r="D93">
        <v>105.2</v>
      </c>
      <c r="E93">
        <v>107.35</v>
      </c>
      <c r="F93">
        <v>242000</v>
      </c>
      <c r="G93">
        <v>74.87</v>
      </c>
      <c r="H93" s="18">
        <f t="shared" si="1"/>
        <v>2.1000954588845034E-2</v>
      </c>
      <c r="I93" s="18">
        <f>H93-('US Treasury Yields'!B96/100)</f>
        <v>4.200954588845035E-3</v>
      </c>
    </row>
    <row r="94" spans="1:9">
      <c r="A94" s="17">
        <v>37469</v>
      </c>
      <c r="B94">
        <v>102.4</v>
      </c>
      <c r="C94">
        <v>106</v>
      </c>
      <c r="D94">
        <v>102.1</v>
      </c>
      <c r="E94">
        <v>105.7</v>
      </c>
      <c r="F94">
        <v>121200</v>
      </c>
      <c r="G94">
        <v>73.33</v>
      </c>
      <c r="H94" s="18">
        <f t="shared" si="1"/>
        <v>3.6319954776709906E-2</v>
      </c>
      <c r="I94" s="18">
        <f>H94-('US Treasury Yields'!B97/100)</f>
        <v>1.9019954776709907E-2</v>
      </c>
    </row>
    <row r="95" spans="1:9">
      <c r="A95" s="17">
        <v>37468</v>
      </c>
      <c r="B95">
        <v>101.8</v>
      </c>
      <c r="C95">
        <v>102.25</v>
      </c>
      <c r="D95">
        <v>101.55</v>
      </c>
      <c r="E95">
        <v>101.99</v>
      </c>
      <c r="F95">
        <v>544000</v>
      </c>
      <c r="G95">
        <v>70.760000000000005</v>
      </c>
    </row>
  </sheetData>
  <mergeCells count="3">
    <mergeCell ref="K4:L4"/>
    <mergeCell ref="N4:U4"/>
    <mergeCell ref="N23:U23"/>
  </mergeCell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dimension ref="A1:U38"/>
  <sheetViews>
    <sheetView showGridLines="0" zoomScale="80" zoomScaleNormal="80" workbookViewId="0"/>
  </sheetViews>
  <sheetFormatPr defaultRowHeight="15"/>
  <cols>
    <col min="1" max="1" width="11.28515625" bestFit="1" customWidth="1"/>
    <col min="7" max="7" width="9.7109375" bestFit="1" customWidth="1"/>
    <col min="8" max="8" width="14.42578125" bestFit="1" customWidth="1"/>
    <col min="9" max="9" width="14.42578125" customWidth="1"/>
  </cols>
  <sheetData>
    <row r="1" spans="1:21">
      <c r="A1" t="s">
        <v>63</v>
      </c>
    </row>
    <row r="2" spans="1:21">
      <c r="A2" t="s">
        <v>36</v>
      </c>
    </row>
    <row r="4" spans="1:21" ht="15.75" thickBot="1">
      <c r="A4" s="10" t="s">
        <v>0</v>
      </c>
      <c r="B4" s="10" t="s">
        <v>1</v>
      </c>
      <c r="C4" s="10" t="s">
        <v>2</v>
      </c>
      <c r="D4" s="10" t="s">
        <v>3</v>
      </c>
      <c r="E4" s="10" t="s">
        <v>4</v>
      </c>
      <c r="F4" s="10" t="s">
        <v>5</v>
      </c>
      <c r="G4" s="10" t="s">
        <v>6</v>
      </c>
      <c r="H4" s="10" t="s">
        <v>53</v>
      </c>
      <c r="I4" s="10" t="s">
        <v>51</v>
      </c>
      <c r="K4" s="25" t="s">
        <v>45</v>
      </c>
      <c r="L4" s="25"/>
      <c r="N4" s="25" t="s">
        <v>57</v>
      </c>
      <c r="O4" s="25"/>
      <c r="P4" s="25"/>
      <c r="Q4" s="25"/>
      <c r="R4" s="25"/>
      <c r="S4" s="25"/>
      <c r="T4" s="25"/>
      <c r="U4" s="25"/>
    </row>
    <row r="5" spans="1:21">
      <c r="A5" s="17">
        <v>40182</v>
      </c>
      <c r="B5">
        <v>88</v>
      </c>
      <c r="C5">
        <v>90.29</v>
      </c>
      <c r="D5">
        <v>86.22</v>
      </c>
      <c r="E5">
        <v>86.23</v>
      </c>
      <c r="F5">
        <v>972000</v>
      </c>
      <c r="G5">
        <v>85.57</v>
      </c>
      <c r="H5" s="18">
        <f>(G5-G6)/G6</f>
        <v>-1.8242312987609036E-2</v>
      </c>
      <c r="I5" s="18">
        <f>H5-('US Treasury Yields'!B8/100)</f>
        <v>-1.8542312987609038E-2</v>
      </c>
      <c r="K5" s="15" t="s">
        <v>42</v>
      </c>
      <c r="L5" s="15" t="s">
        <v>44</v>
      </c>
    </row>
    <row r="6" spans="1:21">
      <c r="A6" s="17">
        <v>40148</v>
      </c>
      <c r="B6">
        <v>85.59</v>
      </c>
      <c r="C6">
        <v>88.8</v>
      </c>
      <c r="D6">
        <v>85.35</v>
      </c>
      <c r="E6">
        <v>87.84</v>
      </c>
      <c r="F6">
        <v>496200</v>
      </c>
      <c r="G6">
        <v>87.16</v>
      </c>
      <c r="H6" s="18">
        <f t="shared" ref="H6:H37" si="0">(G6-G7)/G7</f>
        <v>3.6755085048174187E-2</v>
      </c>
      <c r="I6" s="18">
        <f>H6-('US Treasury Yields'!B9/100)</f>
        <v>3.5955085048174185E-2</v>
      </c>
      <c r="K6" s="14">
        <v>-0.1231418195621916</v>
      </c>
      <c r="L6" s="12">
        <v>1</v>
      </c>
    </row>
    <row r="7" spans="1:21">
      <c r="A7" s="17">
        <v>40119</v>
      </c>
      <c r="B7">
        <v>84.93</v>
      </c>
      <c r="C7">
        <v>86.65</v>
      </c>
      <c r="D7">
        <v>84.59</v>
      </c>
      <c r="E7">
        <v>85.9</v>
      </c>
      <c r="F7">
        <v>611800</v>
      </c>
      <c r="G7">
        <v>84.07</v>
      </c>
      <c r="H7" s="18">
        <f t="shared" si="0"/>
        <v>1.6934801016087957E-2</v>
      </c>
      <c r="I7" s="18">
        <f>H7-('US Treasury Yields'!B10/100)</f>
        <v>1.6534801016087956E-2</v>
      </c>
      <c r="K7" s="14">
        <v>-6.503371386975676E-2</v>
      </c>
      <c r="L7" s="12">
        <v>5</v>
      </c>
    </row>
    <row r="8" spans="1:21">
      <c r="A8" s="17">
        <v>40087</v>
      </c>
      <c r="B8">
        <v>85.36</v>
      </c>
      <c r="C8">
        <v>87.2</v>
      </c>
      <c r="D8">
        <v>82</v>
      </c>
      <c r="E8">
        <v>85.18</v>
      </c>
      <c r="F8">
        <v>963200</v>
      </c>
      <c r="G8">
        <v>82.67</v>
      </c>
      <c r="H8" s="18">
        <f t="shared" si="0"/>
        <v>-5.5335017442559101E-3</v>
      </c>
      <c r="I8" s="18">
        <f>H8-('US Treasury Yields'!B11/100)</f>
        <v>-5.83350174425591E-3</v>
      </c>
      <c r="K8" s="14">
        <v>-6.9256081773219208E-3</v>
      </c>
      <c r="L8" s="12">
        <v>15</v>
      </c>
    </row>
    <row r="9" spans="1:21">
      <c r="A9" s="17">
        <v>40057</v>
      </c>
      <c r="B9">
        <v>81.680000000000007</v>
      </c>
      <c r="C9">
        <v>86.69</v>
      </c>
      <c r="D9">
        <v>80.099999999999994</v>
      </c>
      <c r="E9">
        <v>86.35</v>
      </c>
      <c r="F9">
        <v>751300</v>
      </c>
      <c r="G9">
        <v>83.13</v>
      </c>
      <c r="H9" s="18">
        <f t="shared" si="0"/>
        <v>5.8037418862161162E-2</v>
      </c>
      <c r="I9" s="18">
        <f>H9-('US Treasury Yields'!B12/100)</f>
        <v>5.6937418862161165E-2</v>
      </c>
      <c r="K9" s="14">
        <v>5.1182497515112904E-2</v>
      </c>
      <c r="L9" s="12">
        <v>8</v>
      </c>
    </row>
    <row r="10" spans="1:21">
      <c r="A10" s="17">
        <v>40028</v>
      </c>
      <c r="B10">
        <v>83.77</v>
      </c>
      <c r="C10">
        <v>84.34</v>
      </c>
      <c r="D10">
        <v>79.63</v>
      </c>
      <c r="E10">
        <v>82.32</v>
      </c>
      <c r="F10">
        <v>694500</v>
      </c>
      <c r="G10">
        <v>78.569999999999993</v>
      </c>
      <c r="H10" s="18">
        <f t="shared" si="0"/>
        <v>-1.7014888027023816E-2</v>
      </c>
      <c r="I10" s="18">
        <f>H10-('US Treasury Yields'!B13/100)</f>
        <v>-1.8514888027023817E-2</v>
      </c>
      <c r="K10" s="14">
        <v>0.10929060320754776</v>
      </c>
      <c r="L10" s="12">
        <v>2</v>
      </c>
    </row>
    <row r="11" spans="1:21" ht="15.75" thickBot="1">
      <c r="A11" s="17">
        <v>39995</v>
      </c>
      <c r="B11">
        <v>79.25</v>
      </c>
      <c r="C11">
        <v>84.65</v>
      </c>
      <c r="D11">
        <v>75.55</v>
      </c>
      <c r="E11">
        <v>84.45</v>
      </c>
      <c r="F11">
        <v>751900</v>
      </c>
      <c r="G11">
        <v>79.930000000000007</v>
      </c>
      <c r="H11" s="18">
        <f t="shared" si="0"/>
        <v>6.9154628143392211E-2</v>
      </c>
      <c r="I11" s="18">
        <f>H11-('US Treasury Yields'!B14/100)</f>
        <v>6.8054628143392207E-2</v>
      </c>
      <c r="K11" s="13" t="s">
        <v>43</v>
      </c>
      <c r="L11" s="13">
        <v>2</v>
      </c>
    </row>
    <row r="12" spans="1:21">
      <c r="A12" s="17">
        <v>39965</v>
      </c>
      <c r="B12">
        <v>77.790000000000006</v>
      </c>
      <c r="C12">
        <v>79.959999999999994</v>
      </c>
      <c r="D12">
        <v>76.5</v>
      </c>
      <c r="E12">
        <v>79.709999999999994</v>
      </c>
      <c r="F12">
        <v>755800</v>
      </c>
      <c r="G12">
        <v>74.760000000000005</v>
      </c>
      <c r="H12" s="18">
        <f t="shared" si="0"/>
        <v>3.3596018249689018E-2</v>
      </c>
      <c r="I12" s="18">
        <f>H12-('US Treasury Yields'!B15/100)</f>
        <v>3.2296018249689015E-2</v>
      </c>
    </row>
    <row r="13" spans="1:21">
      <c r="A13" s="17">
        <v>39934</v>
      </c>
      <c r="B13">
        <v>75.77</v>
      </c>
      <c r="C13">
        <v>78.17</v>
      </c>
      <c r="D13">
        <v>73.08</v>
      </c>
      <c r="E13">
        <v>77.84</v>
      </c>
      <c r="F13">
        <v>939300</v>
      </c>
      <c r="G13">
        <v>72.33</v>
      </c>
      <c r="H13" s="18">
        <f t="shared" si="0"/>
        <v>2.8583617747440348E-2</v>
      </c>
      <c r="I13" s="18">
        <f>H13-('US Treasury Yields'!B16/100)</f>
        <v>2.7883617747440349E-2</v>
      </c>
    </row>
    <row r="14" spans="1:21">
      <c r="A14" s="17">
        <v>39904</v>
      </c>
      <c r="B14">
        <v>67.67</v>
      </c>
      <c r="C14">
        <v>76.489999999999995</v>
      </c>
      <c r="D14">
        <v>66.91</v>
      </c>
      <c r="E14">
        <v>76.27</v>
      </c>
      <c r="F14">
        <v>839600</v>
      </c>
      <c r="G14">
        <v>70.319999999999993</v>
      </c>
      <c r="H14" s="18">
        <f t="shared" si="0"/>
        <v>0.13841670713938789</v>
      </c>
      <c r="I14" s="18">
        <f>H14-('US Treasury Yields'!B17/100)</f>
        <v>0.13791670713938789</v>
      </c>
    </row>
    <row r="15" spans="1:21">
      <c r="A15" s="17">
        <v>39874</v>
      </c>
      <c r="B15">
        <v>66.33</v>
      </c>
      <c r="C15">
        <v>70.77</v>
      </c>
      <c r="D15">
        <v>61.5</v>
      </c>
      <c r="E15">
        <v>67.8</v>
      </c>
      <c r="F15">
        <v>788000</v>
      </c>
      <c r="G15">
        <v>61.77</v>
      </c>
      <c r="H15" s="18">
        <f t="shared" si="0"/>
        <v>1.9138755980861306E-2</v>
      </c>
      <c r="I15" s="18">
        <f>H15-('US Treasury Yields'!B18/100)</f>
        <v>1.7238755980861307E-2</v>
      </c>
    </row>
    <row r="16" spans="1:21">
      <c r="A16" s="17">
        <v>39846</v>
      </c>
      <c r="B16">
        <v>73.88</v>
      </c>
      <c r="C16">
        <v>74.59</v>
      </c>
      <c r="D16">
        <v>67</v>
      </c>
      <c r="E16">
        <v>67.25</v>
      </c>
      <c r="F16">
        <v>822200</v>
      </c>
      <c r="G16">
        <v>60.61</v>
      </c>
      <c r="H16" s="18">
        <f t="shared" si="0"/>
        <v>-9.7259457849270203E-2</v>
      </c>
      <c r="I16" s="18">
        <f>H16-('US Treasury Yields'!B19/100)</f>
        <v>-9.7459457849270209E-2</v>
      </c>
    </row>
    <row r="17" spans="1:21">
      <c r="A17" s="17">
        <v>39815</v>
      </c>
      <c r="B17">
        <v>75.58</v>
      </c>
      <c r="C17">
        <v>81.87</v>
      </c>
      <c r="D17">
        <v>72.400000000000006</v>
      </c>
      <c r="E17">
        <v>75.239999999999995</v>
      </c>
      <c r="F17">
        <v>1002600</v>
      </c>
      <c r="G17">
        <v>67.14</v>
      </c>
      <c r="H17" s="18">
        <f t="shared" si="0"/>
        <v>-1.0026540843408916E-2</v>
      </c>
      <c r="I17" s="18">
        <f>H17-('US Treasury Yields'!B20/100)</f>
        <v>-1.0426540843408915E-2</v>
      </c>
    </row>
    <row r="18" spans="1:21">
      <c r="A18" s="17">
        <v>39783</v>
      </c>
      <c r="B18">
        <v>65.11</v>
      </c>
      <c r="C18">
        <v>76.16</v>
      </c>
      <c r="D18">
        <v>63.5</v>
      </c>
      <c r="E18">
        <v>76.010000000000005</v>
      </c>
      <c r="F18">
        <v>861400</v>
      </c>
      <c r="G18">
        <v>67.819999999999993</v>
      </c>
      <c r="H18" s="18">
        <f t="shared" si="0"/>
        <v>0.16749870889998261</v>
      </c>
      <c r="I18" s="18">
        <f>H18-('US Treasury Yields'!B21/100)</f>
        <v>0.16739870889998262</v>
      </c>
    </row>
    <row r="19" spans="1:21">
      <c r="A19" s="17">
        <v>39755</v>
      </c>
      <c r="B19">
        <v>72.260000000000005</v>
      </c>
      <c r="C19">
        <v>73.59</v>
      </c>
      <c r="D19">
        <v>62.5</v>
      </c>
      <c r="E19">
        <v>66.25</v>
      </c>
      <c r="F19">
        <v>269300</v>
      </c>
      <c r="G19">
        <v>58.09</v>
      </c>
      <c r="H19" s="18">
        <f t="shared" si="0"/>
        <v>-7.0857325655790143E-2</v>
      </c>
      <c r="I19" s="18">
        <f>H19-('US Treasury Yields'!B22/100)</f>
        <v>-7.3957325655790149E-2</v>
      </c>
    </row>
    <row r="20" spans="1:21">
      <c r="A20" s="17">
        <v>39722</v>
      </c>
      <c r="B20">
        <v>82.33</v>
      </c>
      <c r="C20">
        <v>85.2</v>
      </c>
      <c r="D20">
        <v>63.96</v>
      </c>
      <c r="E20">
        <v>72</v>
      </c>
      <c r="F20">
        <v>346000</v>
      </c>
      <c r="G20">
        <v>62.52</v>
      </c>
      <c r="H20" s="18">
        <f t="shared" si="0"/>
        <v>-0.11457300665628092</v>
      </c>
      <c r="I20" s="18">
        <f>H20-('US Treasury Yields'!B23/100)</f>
        <v>-0.11617300665628093</v>
      </c>
    </row>
    <row r="21" spans="1:21">
      <c r="A21" s="17">
        <v>39693</v>
      </c>
      <c r="B21">
        <v>92.24</v>
      </c>
      <c r="C21">
        <v>93.14</v>
      </c>
      <c r="D21">
        <v>76</v>
      </c>
      <c r="E21">
        <v>82</v>
      </c>
      <c r="F21">
        <v>126600</v>
      </c>
      <c r="G21">
        <v>70.61</v>
      </c>
      <c r="H21" s="18">
        <f t="shared" si="0"/>
        <v>-0.10654181956219159</v>
      </c>
      <c r="I21" s="18">
        <f>H21-('US Treasury Yields'!B24/100)</f>
        <v>-0.1231418195621916</v>
      </c>
    </row>
    <row r="22" spans="1:21">
      <c r="A22" s="17">
        <v>39661</v>
      </c>
      <c r="B22">
        <v>92.7</v>
      </c>
      <c r="C22">
        <v>93.7</v>
      </c>
      <c r="D22">
        <v>91.36</v>
      </c>
      <c r="E22">
        <v>92.4</v>
      </c>
      <c r="F22">
        <v>75100</v>
      </c>
      <c r="G22">
        <v>79.03</v>
      </c>
      <c r="H22" s="18">
        <f t="shared" si="0"/>
        <v>-8.9039377978429122E-3</v>
      </c>
      <c r="I22" s="18">
        <f>H22-('US Treasury Yields'!B25/100)</f>
        <v>-2.5703937797842913E-2</v>
      </c>
    </row>
    <row r="23" spans="1:21">
      <c r="A23" s="17">
        <v>39630</v>
      </c>
      <c r="B23">
        <v>92.43</v>
      </c>
      <c r="C23">
        <v>94.53</v>
      </c>
      <c r="D23">
        <v>90.73</v>
      </c>
      <c r="E23">
        <v>93.9</v>
      </c>
      <c r="F23">
        <v>143300</v>
      </c>
      <c r="G23">
        <v>79.739999999999995</v>
      </c>
      <c r="H23" s="18">
        <f t="shared" si="0"/>
        <v>5.8022199798182864E-3</v>
      </c>
      <c r="I23" s="18">
        <f>H23-('US Treasury Yields'!B26/100)</f>
        <v>-1.0197780020181714E-2</v>
      </c>
      <c r="N23" s="25" t="s">
        <v>58</v>
      </c>
      <c r="O23" s="25"/>
      <c r="P23" s="25"/>
      <c r="Q23" s="25"/>
      <c r="R23" s="25"/>
      <c r="S23" s="25"/>
      <c r="T23" s="25"/>
      <c r="U23" s="25"/>
    </row>
    <row r="24" spans="1:21">
      <c r="A24" s="17">
        <v>39601</v>
      </c>
      <c r="B24">
        <v>97.59</v>
      </c>
      <c r="C24">
        <v>97.98</v>
      </c>
      <c r="D24">
        <v>93.54</v>
      </c>
      <c r="E24">
        <v>94</v>
      </c>
      <c r="F24">
        <v>87300</v>
      </c>
      <c r="G24">
        <v>79.28</v>
      </c>
      <c r="H24" s="18">
        <f t="shared" si="0"/>
        <v>-3.6695018226002386E-2</v>
      </c>
      <c r="I24" s="18">
        <f>H24-('US Treasury Yields'!B27/100)</f>
        <v>-5.5795018226002385E-2</v>
      </c>
    </row>
    <row r="25" spans="1:21">
      <c r="A25" s="17">
        <v>39569</v>
      </c>
      <c r="B25">
        <v>99.2</v>
      </c>
      <c r="C25">
        <v>100.82</v>
      </c>
      <c r="D25">
        <v>97.54</v>
      </c>
      <c r="E25">
        <v>98.22</v>
      </c>
      <c r="F25">
        <v>119800</v>
      </c>
      <c r="G25">
        <v>82.3</v>
      </c>
      <c r="H25" s="18">
        <f t="shared" si="0"/>
        <v>-5.0773694390715872E-3</v>
      </c>
      <c r="I25" s="18">
        <f>H25-('US Treasury Yields'!B28/100)</f>
        <v>-1.4477369439071585E-2</v>
      </c>
    </row>
    <row r="26" spans="1:21">
      <c r="A26" s="17">
        <v>39539</v>
      </c>
      <c r="B26">
        <v>95.88</v>
      </c>
      <c r="C26">
        <v>99.96</v>
      </c>
      <c r="D26">
        <v>95.6</v>
      </c>
      <c r="E26">
        <v>99.29</v>
      </c>
      <c r="F26">
        <v>165600</v>
      </c>
      <c r="G26">
        <v>82.72</v>
      </c>
      <c r="H26" s="18">
        <f t="shared" si="0"/>
        <v>3.3999999999999989E-2</v>
      </c>
      <c r="I26" s="18">
        <f>H26-('US Treasury Yields'!B29/100)</f>
        <v>2.179999999999999E-2</v>
      </c>
    </row>
    <row r="27" spans="1:21">
      <c r="A27" s="17">
        <v>39510</v>
      </c>
      <c r="B27">
        <v>96.19</v>
      </c>
      <c r="C27">
        <v>96.99</v>
      </c>
      <c r="D27">
        <v>93.3</v>
      </c>
      <c r="E27">
        <v>96.67</v>
      </c>
      <c r="F27">
        <v>83500</v>
      </c>
      <c r="G27">
        <v>80</v>
      </c>
      <c r="H27" s="18">
        <f t="shared" si="0"/>
        <v>9.4637223974763408E-3</v>
      </c>
      <c r="I27" s="18">
        <f>H27-('US Treasury Yields'!B30/100)</f>
        <v>-1.3936277602523656E-2</v>
      </c>
    </row>
    <row r="28" spans="1:21">
      <c r="A28" s="17">
        <v>39479</v>
      </c>
      <c r="B28">
        <v>98.44</v>
      </c>
      <c r="C28">
        <v>98.5</v>
      </c>
      <c r="D28">
        <v>95</v>
      </c>
      <c r="E28">
        <v>96.38</v>
      </c>
      <c r="F28">
        <v>73400</v>
      </c>
      <c r="G28">
        <v>79.25</v>
      </c>
      <c r="H28" s="18">
        <f t="shared" si="0"/>
        <v>-1.8697374938088224E-2</v>
      </c>
      <c r="I28" s="18">
        <f>H28-('US Treasury Yields'!B31/100)</f>
        <v>-3.9897374938088224E-2</v>
      </c>
    </row>
    <row r="29" spans="1:21">
      <c r="A29" s="17">
        <v>39449</v>
      </c>
      <c r="B29">
        <v>99.56</v>
      </c>
      <c r="C29">
        <v>100.9</v>
      </c>
      <c r="D29">
        <v>93.3</v>
      </c>
      <c r="E29">
        <v>98.88</v>
      </c>
      <c r="F29">
        <v>70100</v>
      </c>
      <c r="G29">
        <v>80.760000000000005</v>
      </c>
      <c r="H29" s="18">
        <f t="shared" si="0"/>
        <v>-1.8354199586726523E-2</v>
      </c>
      <c r="I29" s="18">
        <f>H29-('US Treasury Yields'!B32/100)</f>
        <v>-4.5954199586726523E-2</v>
      </c>
    </row>
    <row r="30" spans="1:21">
      <c r="A30" s="17">
        <v>39419</v>
      </c>
      <c r="B30">
        <v>103</v>
      </c>
      <c r="C30">
        <v>103.75</v>
      </c>
      <c r="D30">
        <v>99.87</v>
      </c>
      <c r="E30">
        <v>100.72</v>
      </c>
      <c r="F30">
        <v>49500</v>
      </c>
      <c r="G30">
        <v>82.27</v>
      </c>
      <c r="H30" s="18">
        <f t="shared" si="0"/>
        <v>-7.2877444430951384E-4</v>
      </c>
      <c r="I30" s="18">
        <f>H30-('US Treasury Yields'!B33/100)</f>
        <v>-3.6028774444309512E-2</v>
      </c>
    </row>
    <row r="31" spans="1:21">
      <c r="A31" s="17">
        <v>39387</v>
      </c>
      <c r="B31">
        <v>102.71</v>
      </c>
      <c r="C31">
        <v>106</v>
      </c>
      <c r="D31">
        <v>97</v>
      </c>
      <c r="E31">
        <v>102.01</v>
      </c>
      <c r="F31">
        <v>36300</v>
      </c>
      <c r="G31">
        <v>82.33</v>
      </c>
      <c r="H31" s="18">
        <f t="shared" si="0"/>
        <v>-1.1288579320283388E-2</v>
      </c>
      <c r="I31" s="18">
        <f>H31-('US Treasury Yields'!B34/100)</f>
        <v>-5.0888579320283386E-2</v>
      </c>
    </row>
    <row r="32" spans="1:21">
      <c r="A32" s="17">
        <v>39356</v>
      </c>
      <c r="B32">
        <v>104.47</v>
      </c>
      <c r="C32">
        <v>105.2</v>
      </c>
      <c r="D32">
        <v>101.85</v>
      </c>
      <c r="E32">
        <v>103.85</v>
      </c>
      <c r="F32">
        <v>30300</v>
      </c>
      <c r="G32">
        <v>83.27</v>
      </c>
      <c r="H32" s="18">
        <f t="shared" si="0"/>
        <v>4.8268372149148243E-3</v>
      </c>
      <c r="I32" s="18">
        <f>H32-('US Treasury Yields'!B35/100)</f>
        <v>-2.8673162785085179E-2</v>
      </c>
    </row>
    <row r="33" spans="1:9">
      <c r="A33" s="17">
        <v>39329</v>
      </c>
      <c r="B33">
        <v>101.97</v>
      </c>
      <c r="C33">
        <v>106.1</v>
      </c>
      <c r="D33">
        <v>100.45</v>
      </c>
      <c r="E33">
        <v>104</v>
      </c>
      <c r="F33">
        <v>65200</v>
      </c>
      <c r="G33">
        <v>82.87</v>
      </c>
      <c r="H33" s="18">
        <f t="shared" si="0"/>
        <v>2.9185295578738311E-2</v>
      </c>
      <c r="I33" s="18">
        <f>H33-('US Treasury Yields'!B36/100)</f>
        <v>-1.8214704421261694E-2</v>
      </c>
    </row>
    <row r="34" spans="1:9">
      <c r="A34" s="17">
        <v>39295</v>
      </c>
      <c r="B34">
        <v>96.84</v>
      </c>
      <c r="C34">
        <v>101.68</v>
      </c>
      <c r="D34">
        <v>95.26</v>
      </c>
      <c r="E34">
        <v>101.67</v>
      </c>
      <c r="F34">
        <v>29900</v>
      </c>
      <c r="G34">
        <v>80.52</v>
      </c>
      <c r="H34" s="18">
        <f t="shared" si="0"/>
        <v>5.1998954794878358E-2</v>
      </c>
      <c r="I34" s="18">
        <f>H34-('US Treasury Yields'!B37/100)</f>
        <v>2.4989547948783553E-3</v>
      </c>
    </row>
    <row r="35" spans="1:9">
      <c r="A35" s="17">
        <v>39265</v>
      </c>
      <c r="B35">
        <v>101.7</v>
      </c>
      <c r="C35">
        <v>102.27</v>
      </c>
      <c r="D35">
        <v>95.49</v>
      </c>
      <c r="E35">
        <v>97.28</v>
      </c>
      <c r="F35">
        <v>21100</v>
      </c>
      <c r="G35">
        <v>76.540000000000006</v>
      </c>
      <c r="H35" s="18">
        <f t="shared" si="0"/>
        <v>-3.8804470676880441E-2</v>
      </c>
      <c r="I35" s="18">
        <f>H35-('US Treasury Yields'!B38/100)</f>
        <v>-8.310447067688044E-2</v>
      </c>
    </row>
    <row r="36" spans="1:9">
      <c r="A36" s="17">
        <v>39234</v>
      </c>
      <c r="B36">
        <v>105.11</v>
      </c>
      <c r="C36">
        <v>105.22</v>
      </c>
      <c r="D36">
        <v>101.81</v>
      </c>
      <c r="E36">
        <v>101.81</v>
      </c>
      <c r="F36">
        <v>22900</v>
      </c>
      <c r="G36">
        <v>79.63</v>
      </c>
      <c r="H36" s="18">
        <f t="shared" si="0"/>
        <v>-3.1618630670071854E-2</v>
      </c>
      <c r="I36" s="18">
        <f>H36-('US Treasury Yields'!B39/100)</f>
        <v>-8.1118630670071856E-2</v>
      </c>
    </row>
    <row r="37" spans="1:9">
      <c r="A37" s="17">
        <v>39203</v>
      </c>
      <c r="B37">
        <v>105.27</v>
      </c>
      <c r="C37">
        <v>106.47</v>
      </c>
      <c r="D37">
        <v>105.16</v>
      </c>
      <c r="E37">
        <v>105.71</v>
      </c>
      <c r="F37">
        <v>15300</v>
      </c>
      <c r="G37">
        <v>82.23</v>
      </c>
      <c r="H37" s="18">
        <f t="shared" si="0"/>
        <v>3.7841796875000278E-3</v>
      </c>
      <c r="I37" s="18">
        <f>H37-('US Treasury Yields'!B40/100)</f>
        <v>-4.4215820312499973E-2</v>
      </c>
    </row>
    <row r="38" spans="1:9">
      <c r="A38" s="17">
        <v>39183</v>
      </c>
      <c r="B38">
        <v>104.35</v>
      </c>
      <c r="C38">
        <v>105.63</v>
      </c>
      <c r="D38">
        <v>104.06</v>
      </c>
      <c r="E38">
        <v>105.61</v>
      </c>
      <c r="F38">
        <v>43500</v>
      </c>
      <c r="G38">
        <v>81.92</v>
      </c>
    </row>
  </sheetData>
  <mergeCells count="3">
    <mergeCell ref="K4:L4"/>
    <mergeCell ref="N4:U4"/>
    <mergeCell ref="N23:U2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M108"/>
  <sheetViews>
    <sheetView showGridLines="0" zoomScale="80" zoomScaleNormal="80" workbookViewId="0"/>
  </sheetViews>
  <sheetFormatPr defaultRowHeight="15"/>
  <cols>
    <col min="1" max="1" width="20.42578125" customWidth="1"/>
    <col min="13" max="13" width="52.7109375" bestFit="1" customWidth="1"/>
  </cols>
  <sheetData>
    <row r="1" spans="1:13">
      <c r="A1" t="s">
        <v>41</v>
      </c>
    </row>
    <row r="2" spans="1:13">
      <c r="A2" t="s">
        <v>20</v>
      </c>
    </row>
    <row r="4" spans="1:13">
      <c r="A4" t="s">
        <v>54</v>
      </c>
    </row>
    <row r="6" spans="1:13">
      <c r="A6" s="10" t="s">
        <v>7</v>
      </c>
      <c r="B6" s="10" t="s">
        <v>8</v>
      </c>
      <c r="C6" s="10" t="s">
        <v>9</v>
      </c>
      <c r="D6" s="10" t="s">
        <v>10</v>
      </c>
      <c r="E6" s="10" t="s">
        <v>11</v>
      </c>
      <c r="F6" s="10" t="s">
        <v>12</v>
      </c>
      <c r="G6" s="10" t="s">
        <v>13</v>
      </c>
      <c r="H6" s="10" t="s">
        <v>14</v>
      </c>
      <c r="I6" s="10" t="s">
        <v>15</v>
      </c>
      <c r="J6" s="10" t="s">
        <v>16</v>
      </c>
      <c r="K6" s="10" t="s">
        <v>17</v>
      </c>
      <c r="L6" s="10" t="s">
        <v>18</v>
      </c>
      <c r="M6" s="10" t="s">
        <v>21</v>
      </c>
    </row>
    <row r="7" spans="1:13">
      <c r="A7" s="20">
        <v>40203</v>
      </c>
      <c r="B7" s="11">
        <v>0.02</v>
      </c>
      <c r="C7" s="19">
        <v>0.06</v>
      </c>
      <c r="D7" s="9">
        <v>0.14000000000000001</v>
      </c>
      <c r="E7" s="9">
        <v>0.3</v>
      </c>
      <c r="F7" s="9">
        <v>0.86</v>
      </c>
      <c r="G7" s="9">
        <v>1.4</v>
      </c>
      <c r="H7" s="9">
        <v>2.39</v>
      </c>
      <c r="I7" s="9">
        <v>3.12</v>
      </c>
      <c r="J7" s="9">
        <v>3.66</v>
      </c>
      <c r="K7" s="9">
        <v>4.42</v>
      </c>
      <c r="L7" s="9">
        <v>4.55</v>
      </c>
      <c r="M7" s="9"/>
    </row>
    <row r="8" spans="1:13">
      <c r="A8" s="20">
        <v>40175</v>
      </c>
      <c r="B8" s="11">
        <v>0.03</v>
      </c>
      <c r="C8" s="19">
        <v>0.11</v>
      </c>
      <c r="D8" s="9">
        <v>0.2</v>
      </c>
      <c r="E8" s="9">
        <v>0.47</v>
      </c>
      <c r="F8" s="9">
        <v>1.0900000000000001</v>
      </c>
      <c r="G8" s="9">
        <v>1.63</v>
      </c>
      <c r="H8" s="9">
        <v>2.62</v>
      </c>
      <c r="I8" s="9">
        <v>3.34</v>
      </c>
      <c r="J8" s="9">
        <v>3.85</v>
      </c>
      <c r="K8" s="9">
        <v>4.6100000000000003</v>
      </c>
      <c r="L8" s="9">
        <v>4.6900000000000004</v>
      </c>
      <c r="M8" s="9"/>
    </row>
    <row r="9" spans="1:13">
      <c r="A9" s="20">
        <v>40147</v>
      </c>
      <c r="B9" s="11">
        <v>0.08</v>
      </c>
      <c r="C9" s="19">
        <v>0.06</v>
      </c>
      <c r="D9" s="9">
        <v>0.15</v>
      </c>
      <c r="E9" s="9">
        <v>0.27</v>
      </c>
      <c r="F9" s="9">
        <v>0.67</v>
      </c>
      <c r="G9" s="9">
        <v>1.1200000000000001</v>
      </c>
      <c r="H9" s="9">
        <v>2.0099999999999998</v>
      </c>
      <c r="I9" s="9">
        <v>2.69</v>
      </c>
      <c r="J9" s="9">
        <v>3.21</v>
      </c>
      <c r="K9" s="9">
        <v>4.07</v>
      </c>
      <c r="L9" s="9">
        <v>4.2</v>
      </c>
      <c r="M9" s="9"/>
    </row>
    <row r="10" spans="1:13">
      <c r="A10" s="20">
        <v>40112</v>
      </c>
      <c r="B10" s="11">
        <v>0.04</v>
      </c>
      <c r="C10" s="19">
        <v>0.08</v>
      </c>
      <c r="D10" s="9">
        <v>0.18</v>
      </c>
      <c r="E10" s="9">
        <v>0.41</v>
      </c>
      <c r="F10" s="9">
        <v>1.06</v>
      </c>
      <c r="G10" s="9">
        <v>1.61</v>
      </c>
      <c r="H10" s="9">
        <v>2.5299999999999998</v>
      </c>
      <c r="I10" s="9">
        <v>3.17</v>
      </c>
      <c r="J10" s="9">
        <v>3.59</v>
      </c>
      <c r="K10" s="9">
        <v>4.3499999999999996</v>
      </c>
      <c r="L10" s="9">
        <v>4.37</v>
      </c>
      <c r="M10" s="9"/>
    </row>
    <row r="11" spans="1:13">
      <c r="A11" s="20">
        <v>40084</v>
      </c>
      <c r="B11" s="11">
        <v>0.03</v>
      </c>
      <c r="C11" s="19">
        <v>0.11</v>
      </c>
      <c r="D11" s="9">
        <v>0.18</v>
      </c>
      <c r="E11" s="9">
        <v>0.4</v>
      </c>
      <c r="F11" s="9">
        <v>0.98</v>
      </c>
      <c r="G11" s="9">
        <v>1.47</v>
      </c>
      <c r="H11" s="9">
        <v>2.33</v>
      </c>
      <c r="I11" s="9">
        <v>2.95</v>
      </c>
      <c r="J11" s="9">
        <v>3.31</v>
      </c>
      <c r="K11" s="9">
        <v>4.0199999999999996</v>
      </c>
      <c r="L11" s="9">
        <v>4.04</v>
      </c>
      <c r="M11" s="9"/>
    </row>
    <row r="12" spans="1:13">
      <c r="A12" s="20">
        <v>40056</v>
      </c>
      <c r="B12" s="11">
        <v>0.11</v>
      </c>
      <c r="C12" s="19">
        <v>0.15</v>
      </c>
      <c r="D12" s="9">
        <v>0.24</v>
      </c>
      <c r="E12" s="9">
        <v>0.43</v>
      </c>
      <c r="F12" s="9">
        <v>0.97</v>
      </c>
      <c r="G12" s="9">
        <v>1.49</v>
      </c>
      <c r="H12" s="9">
        <v>2.39</v>
      </c>
      <c r="I12" s="9">
        <v>3.03</v>
      </c>
      <c r="J12" s="9">
        <v>3.4</v>
      </c>
      <c r="K12" s="9">
        <v>4.1399999999999997</v>
      </c>
      <c r="L12" s="9">
        <v>4.18</v>
      </c>
      <c r="M12" s="9"/>
    </row>
    <row r="13" spans="1:13">
      <c r="A13" s="20">
        <v>40021</v>
      </c>
      <c r="B13" s="11">
        <v>0.15</v>
      </c>
      <c r="C13" s="19">
        <v>0.19</v>
      </c>
      <c r="D13" s="9">
        <v>0.27</v>
      </c>
      <c r="E13" s="9">
        <v>0.49</v>
      </c>
      <c r="F13" s="9">
        <v>1.08</v>
      </c>
      <c r="G13" s="9">
        <v>1.63</v>
      </c>
      <c r="H13" s="9">
        <v>2.63</v>
      </c>
      <c r="I13" s="9">
        <v>3.31</v>
      </c>
      <c r="J13" s="9">
        <v>3.75</v>
      </c>
      <c r="K13" s="9">
        <v>4.5999999999999996</v>
      </c>
      <c r="L13" s="9">
        <v>4.62</v>
      </c>
      <c r="M13" s="9"/>
    </row>
    <row r="14" spans="1:13">
      <c r="A14" s="20">
        <v>39993</v>
      </c>
      <c r="B14" s="11">
        <v>0.11</v>
      </c>
      <c r="C14" s="19">
        <v>0.2</v>
      </c>
      <c r="D14" s="9">
        <v>0.36</v>
      </c>
      <c r="E14" s="9">
        <v>0.51</v>
      </c>
      <c r="F14" s="9">
        <v>1.1100000000000001</v>
      </c>
      <c r="G14" s="9">
        <v>1.63</v>
      </c>
      <c r="H14" s="9">
        <v>2.5299999999999998</v>
      </c>
      <c r="I14" s="9">
        <v>3.18</v>
      </c>
      <c r="J14" s="9">
        <v>3.51</v>
      </c>
      <c r="K14" s="9">
        <v>4.29</v>
      </c>
      <c r="L14" s="9">
        <v>4.3099999999999996</v>
      </c>
      <c r="M14" s="9"/>
    </row>
    <row r="15" spans="1:13">
      <c r="A15" s="20">
        <v>39959</v>
      </c>
      <c r="B15" s="11">
        <v>0.13</v>
      </c>
      <c r="C15" s="19">
        <v>0.18</v>
      </c>
      <c r="D15" s="9">
        <v>0.3</v>
      </c>
      <c r="E15" s="9">
        <v>0.5</v>
      </c>
      <c r="F15" s="9">
        <v>0.96</v>
      </c>
      <c r="G15" s="9">
        <v>1.45</v>
      </c>
      <c r="H15" s="9">
        <v>2.2999999999999998</v>
      </c>
      <c r="I15" s="9">
        <v>3.05</v>
      </c>
      <c r="J15" s="9">
        <v>3.5</v>
      </c>
      <c r="K15" s="9">
        <v>4.42</v>
      </c>
      <c r="L15" s="9">
        <v>4.45</v>
      </c>
      <c r="M15" s="9"/>
    </row>
    <row r="16" spans="1:13">
      <c r="A16" s="20">
        <v>39930</v>
      </c>
      <c r="B16" s="11">
        <v>7.0000000000000007E-2</v>
      </c>
      <c r="C16" s="19">
        <v>0.13</v>
      </c>
      <c r="D16" s="9">
        <v>0.3</v>
      </c>
      <c r="E16" s="9">
        <v>0.49</v>
      </c>
      <c r="F16" s="9">
        <v>0.9</v>
      </c>
      <c r="G16" s="9">
        <v>1.31</v>
      </c>
      <c r="H16" s="9">
        <v>1.87</v>
      </c>
      <c r="I16" s="9">
        <v>2.48</v>
      </c>
      <c r="J16" s="9">
        <v>2.95</v>
      </c>
      <c r="K16" s="9">
        <v>3.92</v>
      </c>
      <c r="L16" s="9">
        <v>3.84</v>
      </c>
      <c r="M16" s="9"/>
    </row>
    <row r="17" spans="1:13">
      <c r="A17" s="20">
        <v>39902</v>
      </c>
      <c r="B17" s="11">
        <v>0.05</v>
      </c>
      <c r="C17" s="19">
        <v>0.18</v>
      </c>
      <c r="D17" s="9">
        <v>0.42</v>
      </c>
      <c r="E17" s="9">
        <v>0.57999999999999996</v>
      </c>
      <c r="F17" s="9">
        <v>0.84</v>
      </c>
      <c r="G17" s="9">
        <v>1.2</v>
      </c>
      <c r="H17" s="9">
        <v>1.72</v>
      </c>
      <c r="I17" s="9">
        <v>2.31</v>
      </c>
      <c r="J17" s="9">
        <v>2.73</v>
      </c>
      <c r="K17" s="9">
        <v>3.64</v>
      </c>
      <c r="L17" s="9">
        <v>3.6</v>
      </c>
      <c r="M17" s="9"/>
    </row>
    <row r="18" spans="1:13">
      <c r="A18" s="20">
        <v>39867</v>
      </c>
      <c r="B18" s="11">
        <v>0.19</v>
      </c>
      <c r="C18" s="19">
        <v>0.28999999999999998</v>
      </c>
      <c r="D18" s="9">
        <v>0.5</v>
      </c>
      <c r="E18" s="9">
        <v>0.69</v>
      </c>
      <c r="F18" s="9">
        <v>0.96</v>
      </c>
      <c r="G18" s="9">
        <v>1.34</v>
      </c>
      <c r="H18" s="9">
        <v>1.84</v>
      </c>
      <c r="I18" s="9">
        <v>2.2200000000000002</v>
      </c>
      <c r="J18" s="9">
        <v>2.78</v>
      </c>
      <c r="K18" s="9">
        <v>3.79</v>
      </c>
      <c r="L18" s="9">
        <v>3.53</v>
      </c>
      <c r="M18" s="9"/>
    </row>
    <row r="19" spans="1:13">
      <c r="A19" s="20">
        <v>39839</v>
      </c>
      <c r="B19" s="11">
        <v>0.02</v>
      </c>
      <c r="C19" s="19">
        <v>0.14000000000000001</v>
      </c>
      <c r="D19" s="9">
        <v>0.34</v>
      </c>
      <c r="E19" s="9">
        <v>0.47</v>
      </c>
      <c r="F19" s="9">
        <v>0.85</v>
      </c>
      <c r="G19" s="9">
        <v>1.21</v>
      </c>
      <c r="H19" s="9">
        <v>1.67</v>
      </c>
      <c r="I19" s="9">
        <v>2.09</v>
      </c>
      <c r="J19" s="9">
        <v>2.7</v>
      </c>
      <c r="K19" s="9">
        <v>3.71</v>
      </c>
      <c r="L19" s="9">
        <v>3.39</v>
      </c>
      <c r="M19" s="9"/>
    </row>
    <row r="20" spans="1:13">
      <c r="A20" s="20">
        <v>39811</v>
      </c>
      <c r="B20" s="11">
        <v>0.04</v>
      </c>
      <c r="C20" s="19">
        <v>0.06</v>
      </c>
      <c r="D20" s="9">
        <v>0.25</v>
      </c>
      <c r="E20" s="9">
        <v>0.36</v>
      </c>
      <c r="F20" s="9">
        <v>0.78</v>
      </c>
      <c r="G20" s="9">
        <v>0.96</v>
      </c>
      <c r="H20" s="9">
        <v>1.45</v>
      </c>
      <c r="I20" s="9">
        <v>1.75</v>
      </c>
      <c r="J20" s="9">
        <v>2.13</v>
      </c>
      <c r="K20" s="9">
        <v>2.94</v>
      </c>
      <c r="L20" s="9">
        <v>2.63</v>
      </c>
      <c r="M20" s="9"/>
    </row>
    <row r="21" spans="1:13">
      <c r="A21" s="20">
        <v>39776</v>
      </c>
      <c r="B21" s="11">
        <v>0.01</v>
      </c>
      <c r="C21" s="19">
        <v>0.13</v>
      </c>
      <c r="D21" s="9">
        <v>0.54</v>
      </c>
      <c r="E21" s="9">
        <v>0.95</v>
      </c>
      <c r="F21" s="9">
        <v>1.31</v>
      </c>
      <c r="G21" s="9">
        <v>1.53</v>
      </c>
      <c r="H21" s="9">
        <v>2.2400000000000002</v>
      </c>
      <c r="I21" s="9">
        <v>2.71</v>
      </c>
      <c r="J21" s="9">
        <v>3.35</v>
      </c>
      <c r="K21" s="9">
        <v>4.01</v>
      </c>
      <c r="L21" s="9">
        <v>3.78</v>
      </c>
      <c r="M21" s="9"/>
    </row>
    <row r="22" spans="1:13">
      <c r="A22" s="20">
        <v>39748</v>
      </c>
      <c r="B22" s="11">
        <v>0.31</v>
      </c>
      <c r="C22" s="19">
        <v>0.84</v>
      </c>
      <c r="D22" s="9">
        <v>1.36</v>
      </c>
      <c r="E22" s="9">
        <v>1.57</v>
      </c>
      <c r="F22" s="9">
        <v>1.59</v>
      </c>
      <c r="G22" s="9">
        <v>1.83</v>
      </c>
      <c r="H22" s="9">
        <v>2.67</v>
      </c>
      <c r="I22" s="9">
        <v>3.12</v>
      </c>
      <c r="J22" s="9">
        <v>3.79</v>
      </c>
      <c r="K22" s="9">
        <v>4.43</v>
      </c>
      <c r="L22" s="9">
        <v>4.12</v>
      </c>
      <c r="M22" s="9"/>
    </row>
    <row r="23" spans="1:13">
      <c r="A23" s="20">
        <v>39720</v>
      </c>
      <c r="B23" s="11">
        <v>0.16</v>
      </c>
      <c r="C23" s="19">
        <v>0.94</v>
      </c>
      <c r="D23" s="9">
        <v>1.49</v>
      </c>
      <c r="E23" s="9">
        <v>1.6</v>
      </c>
      <c r="F23" s="9">
        <v>1.7</v>
      </c>
      <c r="G23" s="9">
        <v>1.96</v>
      </c>
      <c r="H23" s="9">
        <v>2.7</v>
      </c>
      <c r="I23" s="9">
        <v>3.12</v>
      </c>
      <c r="J23" s="9">
        <v>3.61</v>
      </c>
      <c r="K23" s="9">
        <v>4.21</v>
      </c>
      <c r="L23" s="9">
        <v>4.13</v>
      </c>
      <c r="M23" s="9"/>
    </row>
    <row r="24" spans="1:13">
      <c r="A24" s="20">
        <v>39685</v>
      </c>
      <c r="B24" s="11">
        <v>1.66</v>
      </c>
      <c r="C24" s="19">
        <v>1.74</v>
      </c>
      <c r="D24" s="9">
        <v>1.96</v>
      </c>
      <c r="E24" s="9">
        <v>2.12</v>
      </c>
      <c r="F24" s="9">
        <v>2.33</v>
      </c>
      <c r="G24" s="9">
        <v>2.62</v>
      </c>
      <c r="H24" s="9">
        <v>3.04</v>
      </c>
      <c r="I24" s="9">
        <v>3.36</v>
      </c>
      <c r="J24" s="9">
        <v>3.79</v>
      </c>
      <c r="K24" s="9">
        <v>4.42</v>
      </c>
      <c r="L24" s="9">
        <v>4.4000000000000004</v>
      </c>
      <c r="M24" s="9"/>
    </row>
    <row r="25" spans="1:13">
      <c r="A25" s="20">
        <v>39657</v>
      </c>
      <c r="B25" s="11">
        <v>1.68</v>
      </c>
      <c r="C25" s="19">
        <v>1.73</v>
      </c>
      <c r="D25" s="9">
        <v>1.92</v>
      </c>
      <c r="E25" s="9">
        <v>2.2799999999999998</v>
      </c>
      <c r="F25" s="9">
        <v>2.59</v>
      </c>
      <c r="G25" s="9">
        <v>2.9</v>
      </c>
      <c r="H25" s="9">
        <v>3.34</v>
      </c>
      <c r="I25" s="9">
        <v>3.64</v>
      </c>
      <c r="J25" s="9">
        <v>4.0599999999999996</v>
      </c>
      <c r="K25" s="9">
        <v>4.6900000000000004</v>
      </c>
      <c r="L25" s="9">
        <v>4.63</v>
      </c>
      <c r="M25" s="9"/>
    </row>
    <row r="26" spans="1:13">
      <c r="A26" s="20">
        <v>39629</v>
      </c>
      <c r="B26" s="11">
        <v>1.6</v>
      </c>
      <c r="C26" s="19">
        <v>1.9</v>
      </c>
      <c r="D26" s="9">
        <v>2.17</v>
      </c>
      <c r="E26" s="9">
        <v>2.36</v>
      </c>
      <c r="F26" s="9">
        <v>2.63</v>
      </c>
      <c r="G26" s="9">
        <v>2.91</v>
      </c>
      <c r="H26" s="9">
        <v>3.34</v>
      </c>
      <c r="I26" s="9">
        <v>3.61</v>
      </c>
      <c r="J26" s="9">
        <v>3.99</v>
      </c>
      <c r="K26" s="9">
        <v>4.59</v>
      </c>
      <c r="L26" s="9">
        <v>4.53</v>
      </c>
      <c r="M26" s="9"/>
    </row>
    <row r="27" spans="1:13">
      <c r="A27" s="20">
        <v>39595</v>
      </c>
      <c r="B27" s="11">
        <v>1.91</v>
      </c>
      <c r="C27" s="19">
        <v>1.89</v>
      </c>
      <c r="D27" s="9">
        <v>1.94</v>
      </c>
      <c r="E27" s="9">
        <v>2.15</v>
      </c>
      <c r="F27" s="9">
        <v>2.5499999999999998</v>
      </c>
      <c r="G27" s="9">
        <v>2.82</v>
      </c>
      <c r="H27" s="9">
        <v>3.25</v>
      </c>
      <c r="I27" s="9">
        <v>3.52</v>
      </c>
      <c r="J27" s="9">
        <v>3.93</v>
      </c>
      <c r="K27" s="9">
        <v>4.6500000000000004</v>
      </c>
      <c r="L27" s="9">
        <v>4.6500000000000004</v>
      </c>
      <c r="M27" s="9"/>
    </row>
    <row r="28" spans="1:13">
      <c r="A28" s="20">
        <v>39566</v>
      </c>
      <c r="B28" s="11">
        <v>0.94</v>
      </c>
      <c r="C28" s="19">
        <v>1.43</v>
      </c>
      <c r="D28" s="9">
        <v>1.74</v>
      </c>
      <c r="E28" s="9">
        <v>1.95</v>
      </c>
      <c r="F28" s="9">
        <v>2.36</v>
      </c>
      <c r="G28" s="9">
        <v>2.58</v>
      </c>
      <c r="H28" s="9">
        <v>3.14</v>
      </c>
      <c r="I28" s="9">
        <v>3.44</v>
      </c>
      <c r="J28" s="9">
        <v>3.86</v>
      </c>
      <c r="K28" s="9">
        <v>4.57</v>
      </c>
      <c r="L28" s="9">
        <v>4.57</v>
      </c>
      <c r="M28" s="9"/>
    </row>
    <row r="29" spans="1:13">
      <c r="A29" s="20">
        <v>39538</v>
      </c>
      <c r="B29" s="11">
        <v>1.22</v>
      </c>
      <c r="C29" s="19">
        <v>1.38</v>
      </c>
      <c r="D29" s="9">
        <v>1.51</v>
      </c>
      <c r="E29" s="9">
        <v>1.55</v>
      </c>
      <c r="F29" s="9">
        <v>1.62</v>
      </c>
      <c r="G29" s="9">
        <v>1.79</v>
      </c>
      <c r="H29" s="9">
        <v>2.46</v>
      </c>
      <c r="I29" s="9">
        <v>2.88</v>
      </c>
      <c r="J29" s="9">
        <v>3.45</v>
      </c>
      <c r="K29" s="9">
        <v>4.3</v>
      </c>
      <c r="L29" s="9">
        <v>4.3</v>
      </c>
      <c r="M29" s="9"/>
    </row>
    <row r="30" spans="1:13">
      <c r="A30" s="20">
        <v>39503</v>
      </c>
      <c r="B30" s="11">
        <v>2.34</v>
      </c>
      <c r="C30" s="19">
        <v>2.2000000000000002</v>
      </c>
      <c r="D30" s="9">
        <v>2.13</v>
      </c>
      <c r="E30" s="9">
        <v>2.13</v>
      </c>
      <c r="F30" s="9">
        <v>2.13</v>
      </c>
      <c r="G30" s="9">
        <v>2.39</v>
      </c>
      <c r="H30" s="9">
        <v>2.98</v>
      </c>
      <c r="I30" s="9">
        <v>3.41</v>
      </c>
      <c r="J30" s="9">
        <v>3.91</v>
      </c>
      <c r="K30" s="9">
        <v>4.6500000000000004</v>
      </c>
      <c r="L30" s="9">
        <v>4.67</v>
      </c>
      <c r="M30" s="9"/>
    </row>
    <row r="31" spans="1:13">
      <c r="A31" s="20">
        <v>39475</v>
      </c>
      <c r="B31" s="11">
        <v>2.12</v>
      </c>
      <c r="C31" s="19">
        <v>2.34</v>
      </c>
      <c r="D31" s="9">
        <v>2.36</v>
      </c>
      <c r="E31" s="9">
        <v>2.2999999999999998</v>
      </c>
      <c r="F31" s="9">
        <v>2.2000000000000002</v>
      </c>
      <c r="G31" s="9">
        <v>2.27</v>
      </c>
      <c r="H31" s="9">
        <v>2.8</v>
      </c>
      <c r="I31" s="9">
        <v>3.15</v>
      </c>
      <c r="J31" s="9">
        <v>3.61</v>
      </c>
      <c r="K31" s="9">
        <v>4.3</v>
      </c>
      <c r="L31" s="9">
        <v>4.29</v>
      </c>
      <c r="M31" s="9"/>
    </row>
    <row r="32" spans="1:13">
      <c r="A32" s="20">
        <v>39447</v>
      </c>
      <c r="B32" s="11">
        <v>2.76</v>
      </c>
      <c r="C32" s="19">
        <v>3.36</v>
      </c>
      <c r="D32" s="9">
        <v>3.49</v>
      </c>
      <c r="E32" s="9">
        <v>3.34</v>
      </c>
      <c r="F32" s="9">
        <v>3.05</v>
      </c>
      <c r="G32" s="9">
        <v>3.07</v>
      </c>
      <c r="H32" s="9">
        <v>3.45</v>
      </c>
      <c r="I32" s="9">
        <v>3.7</v>
      </c>
      <c r="J32" s="9">
        <v>4.04</v>
      </c>
      <c r="K32" s="9">
        <v>4.5</v>
      </c>
      <c r="L32" s="9">
        <v>4.45</v>
      </c>
      <c r="M32" s="9"/>
    </row>
    <row r="33" spans="1:13">
      <c r="A33" s="20">
        <v>39412</v>
      </c>
      <c r="B33" s="11">
        <v>3.53</v>
      </c>
      <c r="C33" s="19">
        <v>3.13</v>
      </c>
      <c r="D33" s="9">
        <v>3.33</v>
      </c>
      <c r="E33" s="9">
        <v>3.2</v>
      </c>
      <c r="F33" s="9">
        <v>2.92</v>
      </c>
      <c r="G33" s="9">
        <v>2.93</v>
      </c>
      <c r="H33" s="9">
        <v>3.23</v>
      </c>
      <c r="I33" s="9">
        <v>3.48</v>
      </c>
      <c r="J33" s="9">
        <v>3.83</v>
      </c>
      <c r="K33" s="9">
        <v>4.29</v>
      </c>
      <c r="L33" s="9">
        <v>4.26</v>
      </c>
      <c r="M33" s="9"/>
    </row>
    <row r="34" spans="1:13">
      <c r="A34" s="20">
        <v>39384</v>
      </c>
      <c r="B34" s="11">
        <v>3.96</v>
      </c>
      <c r="C34" s="19">
        <v>4.01</v>
      </c>
      <c r="D34" s="9">
        <v>4.0999999999999996</v>
      </c>
      <c r="E34" s="9">
        <v>4</v>
      </c>
      <c r="F34" s="9">
        <v>3.79</v>
      </c>
      <c r="G34" s="9">
        <v>3.84</v>
      </c>
      <c r="H34" s="9">
        <v>4.04</v>
      </c>
      <c r="I34" s="9">
        <v>4.1900000000000004</v>
      </c>
      <c r="J34" s="9">
        <v>4.3899999999999997</v>
      </c>
      <c r="K34" s="9">
        <v>4.71</v>
      </c>
      <c r="L34" s="9">
        <v>4.66</v>
      </c>
      <c r="M34" s="9"/>
    </row>
    <row r="35" spans="1:13">
      <c r="A35" s="20">
        <v>39349</v>
      </c>
      <c r="B35" s="11">
        <v>3.35</v>
      </c>
      <c r="C35" s="19">
        <v>3.84</v>
      </c>
      <c r="D35" s="9">
        <v>4.1100000000000003</v>
      </c>
      <c r="E35" s="9">
        <v>4.09</v>
      </c>
      <c r="F35" s="9">
        <v>4.05</v>
      </c>
      <c r="G35" s="9">
        <v>4.1399999999999997</v>
      </c>
      <c r="H35" s="9">
        <v>4.3099999999999996</v>
      </c>
      <c r="I35" s="9">
        <v>4.4400000000000004</v>
      </c>
      <c r="J35" s="9">
        <v>4.63</v>
      </c>
      <c r="K35" s="9">
        <v>4.9400000000000004</v>
      </c>
      <c r="L35" s="9">
        <v>4.88</v>
      </c>
      <c r="M35" s="9"/>
    </row>
    <row r="36" spans="1:13">
      <c r="A36" s="20">
        <v>39321</v>
      </c>
      <c r="B36" s="11">
        <v>4.74</v>
      </c>
      <c r="C36" s="19">
        <v>4.63</v>
      </c>
      <c r="D36" s="9">
        <v>4.6900000000000004</v>
      </c>
      <c r="E36" s="9">
        <v>4.55</v>
      </c>
      <c r="F36" s="9">
        <v>4.28</v>
      </c>
      <c r="G36" s="9">
        <v>4.28</v>
      </c>
      <c r="H36" s="9">
        <v>4.3899999999999997</v>
      </c>
      <c r="I36" s="9">
        <v>4.47</v>
      </c>
      <c r="J36" s="9">
        <v>4.5999999999999996</v>
      </c>
      <c r="K36" s="9">
        <v>4.92</v>
      </c>
      <c r="L36" s="9">
        <v>4.87</v>
      </c>
      <c r="M36" s="9"/>
    </row>
    <row r="37" spans="1:13">
      <c r="A37" s="20">
        <v>39293</v>
      </c>
      <c r="B37" s="11">
        <v>4.95</v>
      </c>
      <c r="C37" s="19">
        <v>4.96</v>
      </c>
      <c r="D37" s="9">
        <v>5</v>
      </c>
      <c r="E37" s="9">
        <v>4.87</v>
      </c>
      <c r="F37" s="9">
        <v>4.59</v>
      </c>
      <c r="G37" s="9">
        <v>4.57</v>
      </c>
      <c r="H37" s="9">
        <v>4.6399999999999997</v>
      </c>
      <c r="I37" s="9">
        <v>4.71</v>
      </c>
      <c r="J37" s="9">
        <v>4.82</v>
      </c>
      <c r="K37" s="9">
        <v>5.05</v>
      </c>
      <c r="L37" s="9">
        <v>4.97</v>
      </c>
      <c r="M37" s="9"/>
    </row>
    <row r="38" spans="1:13">
      <c r="A38" s="20">
        <v>39258</v>
      </c>
      <c r="B38" s="11">
        <v>4.43</v>
      </c>
      <c r="C38" s="19">
        <v>4.82</v>
      </c>
      <c r="D38" s="9">
        <v>5.01</v>
      </c>
      <c r="E38" s="9">
        <v>4.96</v>
      </c>
      <c r="F38" s="9">
        <v>4.87</v>
      </c>
      <c r="G38" s="9">
        <v>4.92</v>
      </c>
      <c r="H38" s="9">
        <v>4.97</v>
      </c>
      <c r="I38" s="9">
        <v>5.01</v>
      </c>
      <c r="J38" s="9">
        <v>5.09</v>
      </c>
      <c r="K38" s="9">
        <v>5.28</v>
      </c>
      <c r="L38" s="9">
        <v>5.2</v>
      </c>
      <c r="M38" s="9"/>
    </row>
    <row r="39" spans="1:13">
      <c r="A39" s="20">
        <v>39231</v>
      </c>
      <c r="B39" s="11">
        <v>4.95</v>
      </c>
      <c r="C39" s="19">
        <v>4.9000000000000004</v>
      </c>
      <c r="D39" s="9">
        <v>5</v>
      </c>
      <c r="E39" s="9">
        <v>4.96</v>
      </c>
      <c r="F39" s="9">
        <v>4.88</v>
      </c>
      <c r="G39" s="9">
        <v>4.83</v>
      </c>
      <c r="H39" s="9">
        <v>4.82</v>
      </c>
      <c r="I39" s="9">
        <v>4.83</v>
      </c>
      <c r="J39" s="9">
        <v>4.88</v>
      </c>
      <c r="K39" s="9">
        <v>5.09</v>
      </c>
      <c r="L39" s="9">
        <v>5.01</v>
      </c>
      <c r="M39" s="9"/>
    </row>
    <row r="40" spans="1:13">
      <c r="A40" s="20">
        <v>39202</v>
      </c>
      <c r="B40" s="11">
        <v>4.8</v>
      </c>
      <c r="C40" s="19">
        <v>4.91</v>
      </c>
      <c r="D40" s="9">
        <v>5.03</v>
      </c>
      <c r="E40" s="9">
        <v>4.8899999999999997</v>
      </c>
      <c r="F40" s="9">
        <v>4.5999999999999996</v>
      </c>
      <c r="G40" s="9">
        <v>4.54</v>
      </c>
      <c r="H40" s="9">
        <v>4.51</v>
      </c>
      <c r="I40" s="9">
        <v>4.55</v>
      </c>
      <c r="J40" s="9">
        <v>4.63</v>
      </c>
      <c r="K40" s="9">
        <v>4.88</v>
      </c>
      <c r="L40" s="9">
        <v>4.8099999999999996</v>
      </c>
      <c r="M40" s="9"/>
    </row>
    <row r="41" spans="1:13">
      <c r="A41" s="20">
        <v>39167</v>
      </c>
      <c r="B41" s="11">
        <v>5.22</v>
      </c>
      <c r="C41" s="19">
        <v>5.0599999999999996</v>
      </c>
      <c r="D41" s="9">
        <v>5.09</v>
      </c>
      <c r="E41" s="9">
        <v>4.91</v>
      </c>
      <c r="F41" s="9">
        <v>4.5599999999999996</v>
      </c>
      <c r="G41" s="9">
        <v>4.5</v>
      </c>
      <c r="H41" s="9">
        <v>4.4800000000000004</v>
      </c>
      <c r="I41" s="9">
        <v>4.51</v>
      </c>
      <c r="J41" s="9">
        <v>4.5999999999999996</v>
      </c>
      <c r="K41" s="9">
        <v>4.8600000000000003</v>
      </c>
      <c r="L41" s="9">
        <v>4.79</v>
      </c>
      <c r="M41" s="9"/>
    </row>
    <row r="42" spans="1:13">
      <c r="A42" s="20">
        <v>39139</v>
      </c>
      <c r="B42" s="11">
        <v>5.23</v>
      </c>
      <c r="C42" s="19">
        <v>5.19</v>
      </c>
      <c r="D42" s="9">
        <v>5.18</v>
      </c>
      <c r="E42" s="9">
        <v>5.05</v>
      </c>
      <c r="F42" s="9">
        <v>4.7699999999999996</v>
      </c>
      <c r="G42" s="9">
        <v>4.67</v>
      </c>
      <c r="H42" s="9">
        <v>4.62</v>
      </c>
      <c r="I42" s="9">
        <v>4.62</v>
      </c>
      <c r="J42" s="9">
        <v>4.63</v>
      </c>
      <c r="K42" s="9">
        <v>4.84</v>
      </c>
      <c r="L42" s="9">
        <v>4.7300000000000004</v>
      </c>
      <c r="M42" s="9"/>
    </row>
    <row r="43" spans="1:13">
      <c r="A43" s="20">
        <v>39111</v>
      </c>
      <c r="B43" s="11">
        <v>4.95</v>
      </c>
      <c r="C43" s="19">
        <v>5.14</v>
      </c>
      <c r="D43" s="9">
        <v>5.19</v>
      </c>
      <c r="E43" s="9">
        <v>5.12</v>
      </c>
      <c r="F43" s="9">
        <v>4.99</v>
      </c>
      <c r="G43" s="9">
        <v>4.93</v>
      </c>
      <c r="H43" s="9">
        <v>4.8899999999999997</v>
      </c>
      <c r="I43" s="9">
        <v>4.8899999999999997</v>
      </c>
      <c r="J43" s="9">
        <v>4.9000000000000004</v>
      </c>
      <c r="K43" s="9">
        <v>5.09</v>
      </c>
      <c r="L43" s="9">
        <v>4.99</v>
      </c>
      <c r="M43" s="9"/>
    </row>
    <row r="44" spans="1:13">
      <c r="A44" s="20">
        <v>39077</v>
      </c>
      <c r="B44" s="11">
        <v>4.8099999999999996</v>
      </c>
      <c r="C44" s="19">
        <v>4.99</v>
      </c>
      <c r="D44" s="9">
        <v>5.1100000000000003</v>
      </c>
      <c r="E44" s="9">
        <v>4.97</v>
      </c>
      <c r="F44" s="9">
        <v>4.71</v>
      </c>
      <c r="G44" s="9">
        <v>4.63</v>
      </c>
      <c r="H44" s="9">
        <v>4.58</v>
      </c>
      <c r="I44" s="9">
        <v>4.59</v>
      </c>
      <c r="J44" s="9">
        <v>4.6100000000000003</v>
      </c>
      <c r="K44" s="9">
        <v>4.82</v>
      </c>
      <c r="L44" s="9">
        <v>4.7300000000000004</v>
      </c>
      <c r="M44" s="9"/>
    </row>
    <row r="45" spans="1:13">
      <c r="A45" s="20">
        <v>39048</v>
      </c>
      <c r="B45" s="11">
        <v>5.22</v>
      </c>
      <c r="C45" s="19">
        <v>5.05</v>
      </c>
      <c r="D45" s="9">
        <v>5.14</v>
      </c>
      <c r="E45" s="9">
        <v>5</v>
      </c>
      <c r="F45" s="9">
        <v>4.71</v>
      </c>
      <c r="G45" s="9">
        <v>4.5999999999999996</v>
      </c>
      <c r="H45" s="9">
        <v>4.54</v>
      </c>
      <c r="I45" s="9">
        <v>4.54</v>
      </c>
      <c r="J45" s="9">
        <v>4.54</v>
      </c>
      <c r="K45" s="9">
        <v>4.7300000000000004</v>
      </c>
      <c r="L45" s="9">
        <v>4.62</v>
      </c>
      <c r="M45" s="9"/>
    </row>
    <row r="46" spans="1:13">
      <c r="A46" s="20">
        <v>39020</v>
      </c>
      <c r="B46" s="11">
        <v>5.15</v>
      </c>
      <c r="C46" s="19">
        <v>5.0999999999999996</v>
      </c>
      <c r="D46" s="9">
        <v>5.16</v>
      </c>
      <c r="E46" s="9">
        <v>5.03</v>
      </c>
      <c r="F46" s="9">
        <v>4.78</v>
      </c>
      <c r="G46" s="9">
        <v>4.68</v>
      </c>
      <c r="H46" s="9">
        <v>4.6399999999999997</v>
      </c>
      <c r="I46" s="9">
        <v>4.6399999999999997</v>
      </c>
      <c r="J46" s="9">
        <v>4.68</v>
      </c>
      <c r="K46" s="9">
        <v>4.88</v>
      </c>
      <c r="L46" s="9">
        <v>4.78</v>
      </c>
      <c r="M46" s="9"/>
    </row>
    <row r="47" spans="1:13">
      <c r="A47" s="20">
        <v>38985</v>
      </c>
      <c r="B47" s="11">
        <v>4.72</v>
      </c>
      <c r="C47" s="19">
        <v>4.88</v>
      </c>
      <c r="D47" s="9">
        <v>5.01</v>
      </c>
      <c r="E47" s="9">
        <v>4.88</v>
      </c>
      <c r="F47" s="9">
        <v>4.63</v>
      </c>
      <c r="G47" s="9">
        <v>4.54</v>
      </c>
      <c r="H47" s="9">
        <v>4.51</v>
      </c>
      <c r="I47" s="9">
        <v>4.51</v>
      </c>
      <c r="J47" s="9">
        <v>4.5599999999999996</v>
      </c>
      <c r="K47" s="9">
        <v>4.7699999999999996</v>
      </c>
      <c r="L47" s="9">
        <v>4.7</v>
      </c>
      <c r="M47" s="9"/>
    </row>
    <row r="48" spans="1:13">
      <c r="A48" s="20">
        <v>38957</v>
      </c>
      <c r="B48" s="11">
        <v>5.17</v>
      </c>
      <c r="C48" s="19">
        <v>5.0999999999999996</v>
      </c>
      <c r="D48" s="9">
        <v>5.18</v>
      </c>
      <c r="E48" s="9">
        <v>5.08</v>
      </c>
      <c r="F48" s="9">
        <v>4.88</v>
      </c>
      <c r="G48" s="9">
        <v>4.8</v>
      </c>
      <c r="H48" s="9">
        <v>4.7699999999999996</v>
      </c>
      <c r="I48" s="9">
        <v>4.7699999999999996</v>
      </c>
      <c r="J48" s="9">
        <v>4.8</v>
      </c>
      <c r="K48" s="9">
        <v>5.01</v>
      </c>
      <c r="L48" s="9">
        <v>4.9400000000000004</v>
      </c>
      <c r="M48" s="9"/>
    </row>
    <row r="49" spans="1:13">
      <c r="A49" s="20">
        <v>38929</v>
      </c>
      <c r="B49" s="11">
        <v>5.0199999999999996</v>
      </c>
      <c r="C49" s="19">
        <v>5.0999999999999996</v>
      </c>
      <c r="D49" s="9">
        <v>5.18</v>
      </c>
      <c r="E49" s="9">
        <v>5.1100000000000003</v>
      </c>
      <c r="F49" s="9">
        <v>4.97</v>
      </c>
      <c r="G49" s="9">
        <v>4.93</v>
      </c>
      <c r="H49" s="9">
        <v>4.91</v>
      </c>
      <c r="I49" s="9">
        <v>4.93</v>
      </c>
      <c r="J49" s="9">
        <v>4.99</v>
      </c>
      <c r="K49" s="9">
        <v>5.17</v>
      </c>
      <c r="L49" s="9">
        <v>5.07</v>
      </c>
      <c r="M49" s="9"/>
    </row>
    <row r="50" spans="1:13">
      <c r="A50" s="20">
        <v>38894</v>
      </c>
      <c r="B50" s="11">
        <v>4.7300000000000004</v>
      </c>
      <c r="C50" s="19">
        <v>5.03</v>
      </c>
      <c r="D50" s="9">
        <v>5.32</v>
      </c>
      <c r="E50" s="9">
        <v>5.3</v>
      </c>
      <c r="F50" s="9">
        <v>5.27</v>
      </c>
      <c r="G50" s="9">
        <v>5.25</v>
      </c>
      <c r="H50" s="9">
        <v>5.22</v>
      </c>
      <c r="I50" s="9">
        <v>5.23</v>
      </c>
      <c r="J50" s="9">
        <v>5.25</v>
      </c>
      <c r="K50" s="9">
        <v>5.42</v>
      </c>
      <c r="L50" s="9">
        <v>5.28</v>
      </c>
      <c r="M50" s="9"/>
    </row>
    <row r="51" spans="1:13">
      <c r="A51" s="20">
        <v>38867</v>
      </c>
      <c r="B51" s="11">
        <v>4.76</v>
      </c>
      <c r="C51" s="19">
        <v>4.84</v>
      </c>
      <c r="D51" s="9">
        <v>5.04</v>
      </c>
      <c r="E51" s="9">
        <v>5.0199999999999996</v>
      </c>
      <c r="F51" s="9">
        <v>4.99</v>
      </c>
      <c r="G51" s="9">
        <v>4.99</v>
      </c>
      <c r="H51" s="9">
        <v>4.99</v>
      </c>
      <c r="I51" s="9">
        <v>5.01</v>
      </c>
      <c r="J51" s="9">
        <v>5.09</v>
      </c>
      <c r="K51" s="9">
        <v>5.33</v>
      </c>
      <c r="L51" s="9">
        <v>5.19</v>
      </c>
      <c r="M51" s="9"/>
    </row>
    <row r="52" spans="1:13">
      <c r="A52" s="20">
        <v>38831</v>
      </c>
      <c r="B52" s="11">
        <v>4.58</v>
      </c>
      <c r="C52" s="19">
        <v>4.75</v>
      </c>
      <c r="D52" s="9">
        <v>4.93</v>
      </c>
      <c r="E52" s="9">
        <v>4.92</v>
      </c>
      <c r="F52" s="9">
        <v>4.8899999999999997</v>
      </c>
      <c r="G52" s="9">
        <v>4.88</v>
      </c>
      <c r="H52" s="9">
        <v>4.9000000000000004</v>
      </c>
      <c r="I52" s="9">
        <v>4.9400000000000004</v>
      </c>
      <c r="J52" s="9">
        <v>4.99</v>
      </c>
      <c r="K52" s="9">
        <v>5.22</v>
      </c>
      <c r="L52" s="9">
        <v>5.07</v>
      </c>
      <c r="M52" s="9"/>
    </row>
    <row r="53" spans="1:13">
      <c r="A53" s="20">
        <v>38803</v>
      </c>
      <c r="B53" s="11">
        <v>4.66</v>
      </c>
      <c r="C53" s="19">
        <v>4.63</v>
      </c>
      <c r="D53" s="9">
        <v>4.8</v>
      </c>
      <c r="E53" s="9">
        <v>4.7699999999999996</v>
      </c>
      <c r="F53" s="9">
        <v>4.72</v>
      </c>
      <c r="G53" s="9">
        <v>4.6900000000000004</v>
      </c>
      <c r="H53" s="9">
        <v>4.6900000000000004</v>
      </c>
      <c r="I53" s="9">
        <v>4.6900000000000004</v>
      </c>
      <c r="J53" s="9">
        <v>4.7</v>
      </c>
      <c r="K53" s="9">
        <v>4.91</v>
      </c>
      <c r="L53" s="9">
        <v>4.7300000000000004</v>
      </c>
      <c r="M53" s="9"/>
    </row>
    <row r="54" spans="1:13">
      <c r="A54" s="20">
        <v>38775</v>
      </c>
      <c r="B54" s="11">
        <v>4.4800000000000004</v>
      </c>
      <c r="C54" s="19">
        <v>4.62</v>
      </c>
      <c r="D54" s="9">
        <v>4.76</v>
      </c>
      <c r="E54" s="9">
        <v>4.76</v>
      </c>
      <c r="F54" s="9">
        <v>4.74</v>
      </c>
      <c r="G54" s="9">
        <v>4.71</v>
      </c>
      <c r="H54" s="9">
        <v>4.66</v>
      </c>
      <c r="I54" s="9">
        <v>4.6100000000000003</v>
      </c>
      <c r="J54" s="9">
        <v>4.59</v>
      </c>
      <c r="K54" s="9">
        <v>4.74</v>
      </c>
      <c r="L54" s="9">
        <v>4.55</v>
      </c>
      <c r="M54" s="9"/>
    </row>
    <row r="55" spans="1:13">
      <c r="A55" s="20">
        <v>38747</v>
      </c>
      <c r="B55" s="11">
        <v>4.18</v>
      </c>
      <c r="C55" s="19">
        <v>4.4800000000000004</v>
      </c>
      <c r="D55" s="9">
        <v>4.62</v>
      </c>
      <c r="E55" s="9">
        <v>4.59</v>
      </c>
      <c r="F55" s="9">
        <v>4.5199999999999996</v>
      </c>
      <c r="G55" s="9">
        <v>4.47</v>
      </c>
      <c r="H55" s="9">
        <v>4.46</v>
      </c>
      <c r="I55" s="9">
        <v>4.49</v>
      </c>
      <c r="J55" s="9">
        <v>4.54</v>
      </c>
      <c r="K55" s="9">
        <v>4.7699999999999996</v>
      </c>
      <c r="L55" s="9" t="s">
        <v>19</v>
      </c>
      <c r="M55" s="9"/>
    </row>
    <row r="56" spans="1:13">
      <c r="A56" s="20">
        <v>38713</v>
      </c>
      <c r="B56" s="11">
        <v>3.51</v>
      </c>
      <c r="C56" s="19">
        <v>3.98</v>
      </c>
      <c r="D56" s="9">
        <v>4.3499999999999996</v>
      </c>
      <c r="E56" s="9">
        <v>4.3499999999999996</v>
      </c>
      <c r="F56" s="9">
        <v>4.3499999999999996</v>
      </c>
      <c r="G56" s="9">
        <v>4.3099999999999996</v>
      </c>
      <c r="H56" s="9">
        <v>4.3</v>
      </c>
      <c r="I56" s="9">
        <v>4.3099999999999996</v>
      </c>
      <c r="J56" s="9">
        <v>4.34</v>
      </c>
      <c r="K56" s="9">
        <v>4.58</v>
      </c>
      <c r="L56" s="9" t="s">
        <v>19</v>
      </c>
      <c r="M56" s="9"/>
    </row>
    <row r="57" spans="1:13">
      <c r="A57" s="20">
        <v>38684</v>
      </c>
      <c r="B57" s="11">
        <v>3.94</v>
      </c>
      <c r="C57" s="19">
        <v>3.98</v>
      </c>
      <c r="D57" s="9">
        <v>4.3099999999999996</v>
      </c>
      <c r="E57" s="9">
        <v>4.32</v>
      </c>
      <c r="F57" s="9">
        <v>4.33</v>
      </c>
      <c r="G57" s="9">
        <v>4.32</v>
      </c>
      <c r="H57" s="9">
        <v>4.32</v>
      </c>
      <c r="I57" s="9">
        <v>4.3499999999999996</v>
      </c>
      <c r="J57" s="9">
        <v>4.41</v>
      </c>
      <c r="K57" s="9">
        <v>4.71</v>
      </c>
      <c r="L57" s="9" t="s">
        <v>19</v>
      </c>
      <c r="M57" s="9"/>
    </row>
    <row r="58" spans="1:13">
      <c r="A58" s="20">
        <v>38656</v>
      </c>
      <c r="B58" s="11">
        <v>3.77</v>
      </c>
      <c r="C58" s="19">
        <v>3.98</v>
      </c>
      <c r="D58" s="9">
        <v>4.26</v>
      </c>
      <c r="E58" s="9">
        <v>4.3099999999999996</v>
      </c>
      <c r="F58" s="9">
        <v>4.4000000000000004</v>
      </c>
      <c r="G58" s="9">
        <v>4.41</v>
      </c>
      <c r="H58" s="9">
        <v>4.45</v>
      </c>
      <c r="I58" s="9">
        <v>4.49</v>
      </c>
      <c r="J58" s="9">
        <v>4.57</v>
      </c>
      <c r="K58" s="9">
        <v>4.84</v>
      </c>
      <c r="L58" s="9" t="s">
        <v>19</v>
      </c>
      <c r="M58" s="9"/>
    </row>
    <row r="59" spans="1:13">
      <c r="A59" s="20">
        <v>38621</v>
      </c>
      <c r="B59" s="11">
        <v>3.19</v>
      </c>
      <c r="C59" s="19">
        <v>3.52</v>
      </c>
      <c r="D59" s="9">
        <v>3.88</v>
      </c>
      <c r="E59" s="9">
        <v>3.95</v>
      </c>
      <c r="F59" s="9">
        <v>4.07</v>
      </c>
      <c r="G59" s="9">
        <v>4.08</v>
      </c>
      <c r="H59" s="9">
        <v>4.1100000000000003</v>
      </c>
      <c r="I59" s="9">
        <v>4.18</v>
      </c>
      <c r="J59" s="9">
        <v>4.3</v>
      </c>
      <c r="K59" s="9">
        <v>4.5999999999999996</v>
      </c>
      <c r="L59" s="9" t="s">
        <v>19</v>
      </c>
      <c r="M59" s="9"/>
    </row>
    <row r="60" spans="1:13">
      <c r="A60" s="20">
        <v>38593</v>
      </c>
      <c r="B60" s="11">
        <v>3.42</v>
      </c>
      <c r="C60" s="19">
        <v>3.54</v>
      </c>
      <c r="D60" s="9">
        <v>3.83</v>
      </c>
      <c r="E60" s="9">
        <v>3.91</v>
      </c>
      <c r="F60" s="9">
        <v>4.0599999999999996</v>
      </c>
      <c r="G60" s="9">
        <v>4.07</v>
      </c>
      <c r="H60" s="9">
        <v>4.08</v>
      </c>
      <c r="I60" s="9">
        <v>4.13</v>
      </c>
      <c r="J60" s="9">
        <v>4.2</v>
      </c>
      <c r="K60" s="9">
        <v>4.45</v>
      </c>
      <c r="L60" s="9" t="s">
        <v>19</v>
      </c>
      <c r="M60" s="9"/>
    </row>
    <row r="61" spans="1:13">
      <c r="A61" s="20">
        <v>38558</v>
      </c>
      <c r="B61" s="11">
        <v>3.2</v>
      </c>
      <c r="C61" s="19">
        <v>3.44</v>
      </c>
      <c r="D61" s="9">
        <v>3.68</v>
      </c>
      <c r="E61" s="9">
        <v>3.77</v>
      </c>
      <c r="F61" s="9">
        <v>3.95</v>
      </c>
      <c r="G61" s="9">
        <v>3.99</v>
      </c>
      <c r="H61" s="9">
        <v>4.0599999999999996</v>
      </c>
      <c r="I61" s="9">
        <v>4.1399999999999997</v>
      </c>
      <c r="J61" s="9">
        <v>4.25</v>
      </c>
      <c r="K61" s="9">
        <v>4.53</v>
      </c>
      <c r="L61" s="9" t="s">
        <v>19</v>
      </c>
      <c r="M61" s="9"/>
    </row>
    <row r="62" spans="1:13">
      <c r="A62" s="20">
        <v>38530</v>
      </c>
      <c r="B62" s="11">
        <v>2.85</v>
      </c>
      <c r="C62" s="19">
        <v>3.15</v>
      </c>
      <c r="D62" s="9">
        <v>3.33</v>
      </c>
      <c r="E62" s="9">
        <v>3.42</v>
      </c>
      <c r="F62" s="9">
        <v>3.6</v>
      </c>
      <c r="G62" s="9">
        <v>3.62</v>
      </c>
      <c r="H62" s="9">
        <v>3.69</v>
      </c>
      <c r="I62" s="9">
        <v>3.77</v>
      </c>
      <c r="J62" s="9">
        <v>3.9</v>
      </c>
      <c r="K62" s="9">
        <v>4.25</v>
      </c>
      <c r="L62" s="9" t="s">
        <v>19</v>
      </c>
      <c r="M62" s="9"/>
    </row>
    <row r="63" spans="1:13">
      <c r="A63" s="20">
        <v>38503</v>
      </c>
      <c r="B63" s="11">
        <v>2.8</v>
      </c>
      <c r="C63" s="19">
        <v>2.99</v>
      </c>
      <c r="D63" s="9">
        <v>3.18</v>
      </c>
      <c r="E63" s="9">
        <v>3.32</v>
      </c>
      <c r="F63" s="9">
        <v>3.6</v>
      </c>
      <c r="G63" s="9">
        <v>3.65</v>
      </c>
      <c r="H63" s="9">
        <v>3.76</v>
      </c>
      <c r="I63" s="9">
        <v>3.86</v>
      </c>
      <c r="J63" s="9">
        <v>4</v>
      </c>
      <c r="K63" s="9">
        <v>4.4000000000000004</v>
      </c>
      <c r="L63" s="9" t="s">
        <v>19</v>
      </c>
      <c r="M63" s="9"/>
    </row>
    <row r="64" spans="1:13">
      <c r="A64" s="20">
        <v>38467</v>
      </c>
      <c r="B64" s="11">
        <v>2.67</v>
      </c>
      <c r="C64" s="19">
        <v>2.93</v>
      </c>
      <c r="D64" s="9">
        <v>3.19</v>
      </c>
      <c r="E64" s="9">
        <v>3.34</v>
      </c>
      <c r="F64" s="9">
        <v>3.64</v>
      </c>
      <c r="G64" s="9">
        <v>3.75</v>
      </c>
      <c r="H64" s="9">
        <v>3.94</v>
      </c>
      <c r="I64" s="9">
        <v>4.08</v>
      </c>
      <c r="J64" s="9">
        <v>4.26</v>
      </c>
      <c r="K64" s="9">
        <v>4.6500000000000004</v>
      </c>
      <c r="L64" s="9" t="s">
        <v>19</v>
      </c>
      <c r="M64" s="9"/>
    </row>
    <row r="65" spans="1:13">
      <c r="A65" s="20">
        <v>38439</v>
      </c>
      <c r="B65" s="11">
        <v>2.69</v>
      </c>
      <c r="C65" s="19">
        <v>2.84</v>
      </c>
      <c r="D65" s="9">
        <v>3.19</v>
      </c>
      <c r="E65" s="9">
        <v>3.43</v>
      </c>
      <c r="F65" s="9">
        <v>3.9</v>
      </c>
      <c r="G65" s="9">
        <v>4.09</v>
      </c>
      <c r="H65" s="9">
        <v>4.33</v>
      </c>
      <c r="I65" s="9">
        <v>4.4800000000000004</v>
      </c>
      <c r="J65" s="9">
        <v>4.6399999999999997</v>
      </c>
      <c r="K65" s="9">
        <v>5.01</v>
      </c>
      <c r="L65" s="9" t="s">
        <v>19</v>
      </c>
      <c r="M65" s="9"/>
    </row>
    <row r="66" spans="1:13">
      <c r="A66" s="20">
        <v>38411</v>
      </c>
      <c r="B66" s="11">
        <v>2.5099999999999998</v>
      </c>
      <c r="C66" s="19">
        <v>2.76</v>
      </c>
      <c r="D66" s="9">
        <v>3.01</v>
      </c>
      <c r="E66" s="9">
        <v>3.2</v>
      </c>
      <c r="F66" s="9">
        <v>3.59</v>
      </c>
      <c r="G66" s="9">
        <v>3.75</v>
      </c>
      <c r="H66" s="9">
        <v>4</v>
      </c>
      <c r="I66" s="9">
        <v>4.18</v>
      </c>
      <c r="J66" s="9">
        <v>4.3600000000000003</v>
      </c>
      <c r="K66" s="9">
        <v>4.79</v>
      </c>
      <c r="L66" s="9" t="s">
        <v>19</v>
      </c>
      <c r="M66" s="9"/>
    </row>
    <row r="67" spans="1:13">
      <c r="A67" s="20">
        <v>38383</v>
      </c>
      <c r="B67" s="11">
        <v>2.06</v>
      </c>
      <c r="C67" s="19">
        <v>2.5099999999999998</v>
      </c>
      <c r="D67" s="9">
        <v>2.79</v>
      </c>
      <c r="E67" s="9">
        <v>2.96</v>
      </c>
      <c r="F67" s="9">
        <v>3.29</v>
      </c>
      <c r="G67" s="9">
        <v>3.43</v>
      </c>
      <c r="H67" s="9">
        <v>3.71</v>
      </c>
      <c r="I67" s="9">
        <v>3.92</v>
      </c>
      <c r="J67" s="9">
        <v>4.1399999999999997</v>
      </c>
      <c r="K67" s="9">
        <v>4.6399999999999997</v>
      </c>
      <c r="L67" s="9" t="s">
        <v>19</v>
      </c>
      <c r="M67" s="9"/>
    </row>
    <row r="68" spans="1:13">
      <c r="A68" s="20">
        <v>38348</v>
      </c>
      <c r="B68" s="11">
        <v>1.9</v>
      </c>
      <c r="C68" s="19">
        <v>2.2599999999999998</v>
      </c>
      <c r="D68" s="9">
        <v>2.63</v>
      </c>
      <c r="E68" s="9">
        <v>2.78</v>
      </c>
      <c r="F68" s="9">
        <v>3.07</v>
      </c>
      <c r="G68" s="9">
        <v>3.26</v>
      </c>
      <c r="H68" s="9">
        <v>3.65</v>
      </c>
      <c r="I68" s="9">
        <v>3.99</v>
      </c>
      <c r="J68" s="9">
        <v>4.3</v>
      </c>
      <c r="K68" s="9">
        <v>4.95</v>
      </c>
      <c r="L68" s="9" t="s">
        <v>19</v>
      </c>
      <c r="M68" s="9"/>
    </row>
    <row r="69" spans="1:13">
      <c r="A69" s="20">
        <v>38320</v>
      </c>
      <c r="B69" s="11">
        <v>2.02</v>
      </c>
      <c r="C69" s="19">
        <v>2.23</v>
      </c>
      <c r="D69" s="9">
        <v>2.46</v>
      </c>
      <c r="E69" s="9">
        <v>2.66</v>
      </c>
      <c r="F69" s="9">
        <v>3.07</v>
      </c>
      <c r="G69" s="9">
        <v>3.31</v>
      </c>
      <c r="H69" s="9">
        <v>3.72</v>
      </c>
      <c r="I69" s="9">
        <v>4.0599999999999996</v>
      </c>
      <c r="J69" s="9">
        <v>4.34</v>
      </c>
      <c r="K69" s="9">
        <v>4.99</v>
      </c>
      <c r="L69" s="9" t="s">
        <v>19</v>
      </c>
      <c r="M69" s="9"/>
    </row>
    <row r="70" spans="1:13">
      <c r="A70" s="20">
        <v>38285</v>
      </c>
      <c r="B70" s="11">
        <v>1.73</v>
      </c>
      <c r="C70" s="19">
        <v>1.9</v>
      </c>
      <c r="D70" s="9">
        <v>2.1</v>
      </c>
      <c r="E70" s="9">
        <v>2.2400000000000002</v>
      </c>
      <c r="F70" s="9">
        <v>2.54</v>
      </c>
      <c r="G70" s="9">
        <v>2.78</v>
      </c>
      <c r="H70" s="9">
        <v>3.25</v>
      </c>
      <c r="I70" s="9">
        <v>3.63</v>
      </c>
      <c r="J70" s="9">
        <v>3.99</v>
      </c>
      <c r="K70" s="9">
        <v>4.74</v>
      </c>
      <c r="L70" s="9" t="s">
        <v>19</v>
      </c>
      <c r="M70" s="9"/>
    </row>
    <row r="71" spans="1:13">
      <c r="A71" s="20">
        <v>38257</v>
      </c>
      <c r="B71" s="11">
        <v>1.59</v>
      </c>
      <c r="C71" s="19">
        <v>1.74</v>
      </c>
      <c r="D71" s="9">
        <v>2</v>
      </c>
      <c r="E71" s="9">
        <v>2.2000000000000002</v>
      </c>
      <c r="F71" s="9">
        <v>2.59</v>
      </c>
      <c r="G71" s="9">
        <v>2.84</v>
      </c>
      <c r="H71" s="9">
        <v>3.29</v>
      </c>
      <c r="I71" s="9">
        <v>3.65</v>
      </c>
      <c r="J71" s="9">
        <v>4.01</v>
      </c>
      <c r="K71" s="9">
        <v>4.75</v>
      </c>
      <c r="L71" s="9" t="s">
        <v>19</v>
      </c>
      <c r="M71" s="9"/>
    </row>
    <row r="72" spans="1:13">
      <c r="A72" s="20">
        <v>38229</v>
      </c>
      <c r="B72" s="11">
        <v>1.45</v>
      </c>
      <c r="C72" s="19">
        <v>1.61</v>
      </c>
      <c r="D72" s="9">
        <v>1.83</v>
      </c>
      <c r="E72" s="9">
        <v>2.04</v>
      </c>
      <c r="F72" s="9">
        <v>2.4700000000000002</v>
      </c>
      <c r="G72" s="9">
        <v>2.82</v>
      </c>
      <c r="H72" s="9">
        <v>3.4</v>
      </c>
      <c r="I72" s="9">
        <v>3.82</v>
      </c>
      <c r="J72" s="9">
        <v>4.1900000000000004</v>
      </c>
      <c r="K72" s="9">
        <v>4.99</v>
      </c>
      <c r="L72" s="9" t="s">
        <v>19</v>
      </c>
      <c r="M72" s="9"/>
    </row>
    <row r="73" spans="1:13">
      <c r="A73" s="20">
        <v>38194</v>
      </c>
      <c r="B73" s="11">
        <v>1.29</v>
      </c>
      <c r="C73" s="19">
        <v>1.45</v>
      </c>
      <c r="D73" s="9">
        <v>1.78</v>
      </c>
      <c r="E73" s="9">
        <v>2.1800000000000002</v>
      </c>
      <c r="F73" s="9">
        <v>2.75</v>
      </c>
      <c r="G73" s="9">
        <v>3.13</v>
      </c>
      <c r="H73" s="9">
        <v>3.73</v>
      </c>
      <c r="I73" s="9">
        <v>4.13</v>
      </c>
      <c r="J73" s="9">
        <v>4.49</v>
      </c>
      <c r="K73" s="9">
        <v>5.23</v>
      </c>
      <c r="L73" s="9" t="s">
        <v>19</v>
      </c>
      <c r="M73" s="9"/>
    </row>
    <row r="74" spans="1:13">
      <c r="A74" s="20">
        <v>38166</v>
      </c>
      <c r="B74" s="11">
        <v>1.1200000000000001</v>
      </c>
      <c r="C74" s="19">
        <v>1.38</v>
      </c>
      <c r="D74" s="9">
        <v>1.77</v>
      </c>
      <c r="E74" s="9">
        <v>2.2999999999999998</v>
      </c>
      <c r="F74" s="9">
        <v>2.86</v>
      </c>
      <c r="G74" s="9">
        <v>3.32</v>
      </c>
      <c r="H74" s="9">
        <v>3.97</v>
      </c>
      <c r="I74" s="9">
        <v>4.37</v>
      </c>
      <c r="J74" s="9">
        <v>4.76</v>
      </c>
      <c r="K74" s="9">
        <v>5.46</v>
      </c>
      <c r="L74" s="9" t="s">
        <v>19</v>
      </c>
      <c r="M74" s="9"/>
    </row>
    <row r="75" spans="1:13">
      <c r="A75" s="20">
        <v>38131</v>
      </c>
      <c r="B75" s="11">
        <v>0.92</v>
      </c>
      <c r="C75" s="19">
        <v>1.07</v>
      </c>
      <c r="D75" s="9">
        <v>1.41</v>
      </c>
      <c r="E75" s="9">
        <v>1.86</v>
      </c>
      <c r="F75" s="9">
        <v>2.59</v>
      </c>
      <c r="G75" s="9">
        <v>3.17</v>
      </c>
      <c r="H75" s="9">
        <v>3.9</v>
      </c>
      <c r="I75" s="9">
        <v>4.3600000000000003</v>
      </c>
      <c r="J75" s="9">
        <v>4.75</v>
      </c>
      <c r="K75" s="9">
        <v>5.48</v>
      </c>
      <c r="L75" s="9" t="s">
        <v>19</v>
      </c>
      <c r="M75" s="9"/>
    </row>
    <row r="76" spans="1:13">
      <c r="A76" s="20">
        <v>38103</v>
      </c>
      <c r="B76" s="11">
        <v>0.88</v>
      </c>
      <c r="C76" s="19">
        <v>0.99</v>
      </c>
      <c r="D76" s="9">
        <v>1.19</v>
      </c>
      <c r="E76" s="9">
        <v>1.57</v>
      </c>
      <c r="F76" s="9">
        <v>2.2799999999999998</v>
      </c>
      <c r="G76" s="9">
        <v>2.78</v>
      </c>
      <c r="H76" s="9">
        <v>3.57</v>
      </c>
      <c r="I76" s="9">
        <v>4.05</v>
      </c>
      <c r="J76" s="9">
        <v>4.46</v>
      </c>
      <c r="K76" s="9">
        <v>5.25</v>
      </c>
      <c r="L76" s="9" t="s">
        <v>19</v>
      </c>
      <c r="M76" s="9"/>
    </row>
    <row r="77" spans="1:13">
      <c r="A77" s="20">
        <v>38075</v>
      </c>
      <c r="B77" s="11">
        <v>0.95</v>
      </c>
      <c r="C77" s="19">
        <v>0.96</v>
      </c>
      <c r="D77" s="9">
        <v>1.02</v>
      </c>
      <c r="E77" s="9">
        <v>1.21</v>
      </c>
      <c r="F77" s="9">
        <v>1.63</v>
      </c>
      <c r="G77" s="9">
        <v>2.0499999999999998</v>
      </c>
      <c r="H77" s="9">
        <v>2.86</v>
      </c>
      <c r="I77" s="9">
        <v>3.39</v>
      </c>
      <c r="J77" s="9">
        <v>3.91</v>
      </c>
      <c r="K77" s="9">
        <v>4.8</v>
      </c>
      <c r="L77" s="9" t="s">
        <v>19</v>
      </c>
      <c r="M77" s="9"/>
    </row>
    <row r="78" spans="1:13">
      <c r="A78" s="20">
        <v>38040</v>
      </c>
      <c r="B78" s="11">
        <v>0.95</v>
      </c>
      <c r="C78" s="19">
        <v>0.97</v>
      </c>
      <c r="D78" s="9">
        <v>1.02</v>
      </c>
      <c r="E78" s="9">
        <v>1.22</v>
      </c>
      <c r="F78" s="9">
        <v>1.69</v>
      </c>
      <c r="G78" s="9">
        <v>2.21</v>
      </c>
      <c r="H78" s="9">
        <v>3.03</v>
      </c>
      <c r="I78" s="9">
        <v>3.55</v>
      </c>
      <c r="J78" s="9">
        <v>4.05</v>
      </c>
      <c r="K78" s="9">
        <v>4.92</v>
      </c>
      <c r="L78" s="9" t="s">
        <v>19</v>
      </c>
      <c r="M78" s="9"/>
    </row>
    <row r="79" spans="1:13">
      <c r="A79" s="20">
        <v>38012</v>
      </c>
      <c r="B79" s="11">
        <v>0.82</v>
      </c>
      <c r="C79" s="19">
        <v>0.9</v>
      </c>
      <c r="D79" s="9">
        <v>0.99</v>
      </c>
      <c r="E79" s="9">
        <v>1.23</v>
      </c>
      <c r="F79" s="9">
        <v>1.75</v>
      </c>
      <c r="G79" s="9">
        <v>2.27</v>
      </c>
      <c r="H79" s="9">
        <v>3.13</v>
      </c>
      <c r="I79" s="9">
        <v>3.66</v>
      </c>
      <c r="J79" s="9">
        <v>4.16</v>
      </c>
      <c r="K79" s="9">
        <v>5.01</v>
      </c>
      <c r="L79" s="9" t="s">
        <v>19</v>
      </c>
      <c r="M79" s="9"/>
    </row>
    <row r="80" spans="1:13">
      <c r="A80" s="20">
        <v>37984</v>
      </c>
      <c r="B80" s="11">
        <v>0.79</v>
      </c>
      <c r="C80" s="19">
        <v>0.9</v>
      </c>
      <c r="D80" s="9">
        <v>1.03</v>
      </c>
      <c r="E80" s="9">
        <v>1.31</v>
      </c>
      <c r="F80" s="9">
        <v>1.86</v>
      </c>
      <c r="G80" s="9">
        <v>2.37</v>
      </c>
      <c r="H80" s="9">
        <v>3.23</v>
      </c>
      <c r="I80" s="9">
        <v>3.76</v>
      </c>
      <c r="J80" s="9">
        <v>4.24</v>
      </c>
      <c r="K80" s="9">
        <v>5.07</v>
      </c>
      <c r="L80" s="9" t="s">
        <v>19</v>
      </c>
      <c r="M80" s="9"/>
    </row>
    <row r="81" spans="1:13">
      <c r="A81" s="20">
        <v>37949</v>
      </c>
      <c r="B81" s="11">
        <v>0.94</v>
      </c>
      <c r="C81" s="19">
        <v>0.96</v>
      </c>
      <c r="D81" s="9">
        <v>1.04</v>
      </c>
      <c r="E81" s="9">
        <v>1.33</v>
      </c>
      <c r="F81" s="9">
        <v>1.94</v>
      </c>
      <c r="G81" s="9">
        <v>2.44</v>
      </c>
      <c r="H81" s="9">
        <v>3.24</v>
      </c>
      <c r="I81" s="9">
        <v>3.76</v>
      </c>
      <c r="J81" s="9">
        <v>4.2300000000000004</v>
      </c>
      <c r="K81" s="9">
        <v>5.1100000000000003</v>
      </c>
      <c r="L81" s="9" t="s">
        <v>19</v>
      </c>
      <c r="M81" s="9"/>
    </row>
    <row r="82" spans="1:13">
      <c r="A82" s="20">
        <v>37921</v>
      </c>
      <c r="B82" s="11">
        <v>0.95</v>
      </c>
      <c r="C82" s="19">
        <v>0.98</v>
      </c>
      <c r="D82" s="9">
        <v>1.05</v>
      </c>
      <c r="E82" s="9">
        <v>1.31</v>
      </c>
      <c r="F82" s="9">
        <v>1.83</v>
      </c>
      <c r="G82" s="9">
        <v>2.35</v>
      </c>
      <c r="H82" s="9">
        <v>3.21</v>
      </c>
      <c r="I82" s="9">
        <v>3.75</v>
      </c>
      <c r="J82" s="9">
        <v>4.3</v>
      </c>
      <c r="K82" s="9">
        <v>5.19</v>
      </c>
      <c r="L82" s="9" t="s">
        <v>19</v>
      </c>
      <c r="M82" s="9"/>
    </row>
    <row r="83" spans="1:13">
      <c r="A83" s="20">
        <v>37893</v>
      </c>
      <c r="B83" s="11">
        <v>0.87</v>
      </c>
      <c r="C83" s="19">
        <v>0.96</v>
      </c>
      <c r="D83" s="9">
        <v>1.03</v>
      </c>
      <c r="E83" s="9">
        <v>1.21</v>
      </c>
      <c r="F83" s="9">
        <v>1.61</v>
      </c>
      <c r="G83" s="9">
        <v>2.0699999999999998</v>
      </c>
      <c r="H83" s="9">
        <v>2.98</v>
      </c>
      <c r="I83" s="9">
        <v>3.54</v>
      </c>
      <c r="J83" s="9">
        <v>4.09</v>
      </c>
      <c r="K83" s="9">
        <v>5.03</v>
      </c>
      <c r="L83" s="9" t="s">
        <v>19</v>
      </c>
      <c r="M83" s="9"/>
    </row>
    <row r="84" spans="1:13">
      <c r="A84" s="20">
        <v>37858</v>
      </c>
      <c r="B84" s="11">
        <v>0.97</v>
      </c>
      <c r="C84" s="19">
        <v>1.02</v>
      </c>
      <c r="D84" s="9">
        <v>1.07</v>
      </c>
      <c r="E84" s="9">
        <v>1.35</v>
      </c>
      <c r="F84" s="9">
        <v>2.02</v>
      </c>
      <c r="G84" s="9">
        <v>2.59</v>
      </c>
      <c r="H84" s="9">
        <v>3.52</v>
      </c>
      <c r="I84" s="9">
        <v>4.08</v>
      </c>
      <c r="J84" s="9">
        <v>4.53</v>
      </c>
      <c r="K84" s="9">
        <v>5.43</v>
      </c>
      <c r="L84" s="9" t="s">
        <v>19</v>
      </c>
      <c r="M84" s="9"/>
    </row>
    <row r="85" spans="1:13">
      <c r="A85" s="20">
        <v>37830</v>
      </c>
      <c r="B85" s="11">
        <v>0.97</v>
      </c>
      <c r="C85" s="19">
        <v>0.97</v>
      </c>
      <c r="D85" s="9">
        <v>1.01</v>
      </c>
      <c r="E85" s="9">
        <v>1.17</v>
      </c>
      <c r="F85" s="9">
        <v>1.61</v>
      </c>
      <c r="G85" s="9">
        <v>2.17</v>
      </c>
      <c r="H85" s="9">
        <v>3.21</v>
      </c>
      <c r="I85" s="9">
        <v>3.79</v>
      </c>
      <c r="J85" s="9">
        <v>4.3099999999999996</v>
      </c>
      <c r="K85" s="9">
        <v>5.23</v>
      </c>
      <c r="L85" s="9" t="s">
        <v>19</v>
      </c>
      <c r="M85" s="9"/>
    </row>
    <row r="86" spans="1:13">
      <c r="A86" s="20">
        <v>37802</v>
      </c>
      <c r="B86" s="11">
        <v>0.81</v>
      </c>
      <c r="C86" s="19">
        <v>0.9</v>
      </c>
      <c r="D86" s="9">
        <v>0.98</v>
      </c>
      <c r="E86" s="9">
        <v>1.0900000000000001</v>
      </c>
      <c r="F86" s="9">
        <v>1.32</v>
      </c>
      <c r="G86" s="9">
        <v>1.66</v>
      </c>
      <c r="H86" s="9">
        <v>2.46</v>
      </c>
      <c r="I86" s="9">
        <v>3.03</v>
      </c>
      <c r="J86" s="9">
        <v>3.54</v>
      </c>
      <c r="K86" s="9">
        <v>4.5199999999999996</v>
      </c>
      <c r="L86" s="9" t="s">
        <v>19</v>
      </c>
      <c r="M86" s="9"/>
    </row>
    <row r="87" spans="1:13">
      <c r="A87" s="20">
        <v>37768</v>
      </c>
      <c r="B87" s="11">
        <v>1.1499999999999999</v>
      </c>
      <c r="C87" s="19">
        <v>1.0900000000000001</v>
      </c>
      <c r="D87" s="9">
        <v>1.0900000000000001</v>
      </c>
      <c r="E87" s="9">
        <v>1.1299999999999999</v>
      </c>
      <c r="F87" s="9">
        <v>1.33</v>
      </c>
      <c r="G87" s="9">
        <v>1.63</v>
      </c>
      <c r="H87" s="9">
        <v>2.34</v>
      </c>
      <c r="I87" s="9">
        <v>2.93</v>
      </c>
      <c r="J87" s="9">
        <v>3.41</v>
      </c>
      <c r="K87" s="9">
        <v>4.3899999999999997</v>
      </c>
      <c r="L87" s="9" t="s">
        <v>19</v>
      </c>
      <c r="M87" s="9"/>
    </row>
    <row r="88" spans="1:13">
      <c r="A88" s="20">
        <v>37739</v>
      </c>
      <c r="B88" s="11">
        <v>1.1299999999999999</v>
      </c>
      <c r="C88" s="19">
        <v>1.1399999999999999</v>
      </c>
      <c r="D88" s="9">
        <v>1.18</v>
      </c>
      <c r="E88" s="9">
        <v>1.28</v>
      </c>
      <c r="F88" s="9">
        <v>1.59</v>
      </c>
      <c r="G88" s="9">
        <v>2.02</v>
      </c>
      <c r="H88" s="9">
        <v>2.9</v>
      </c>
      <c r="I88" s="9">
        <v>3.43</v>
      </c>
      <c r="J88" s="9">
        <v>3.92</v>
      </c>
      <c r="K88" s="9">
        <v>4.83</v>
      </c>
      <c r="L88" s="9" t="s">
        <v>19</v>
      </c>
      <c r="M88" s="9"/>
    </row>
    <row r="89" spans="1:13">
      <c r="A89" s="20">
        <v>37711</v>
      </c>
      <c r="B89" s="11">
        <v>1.1599999999999999</v>
      </c>
      <c r="C89" s="19">
        <v>1.1399999999999999</v>
      </c>
      <c r="D89" s="9">
        <v>1.1299999999999999</v>
      </c>
      <c r="E89" s="9">
        <v>1.19</v>
      </c>
      <c r="F89" s="9">
        <v>1.51</v>
      </c>
      <c r="G89" s="9">
        <v>1.93</v>
      </c>
      <c r="H89" s="9">
        <v>2.78</v>
      </c>
      <c r="I89" s="9">
        <v>3.35</v>
      </c>
      <c r="J89" s="9">
        <v>3.83</v>
      </c>
      <c r="K89" s="9">
        <v>4.84</v>
      </c>
      <c r="L89" s="9" t="s">
        <v>19</v>
      </c>
      <c r="M89" s="9"/>
    </row>
    <row r="90" spans="1:13">
      <c r="A90" s="20">
        <v>37676</v>
      </c>
      <c r="B90" s="11">
        <v>1.21</v>
      </c>
      <c r="C90" s="19">
        <v>1.21</v>
      </c>
      <c r="D90" s="9">
        <v>1.21</v>
      </c>
      <c r="E90" s="9">
        <v>1.28</v>
      </c>
      <c r="F90" s="9">
        <v>1.6</v>
      </c>
      <c r="G90" s="9">
        <v>2</v>
      </c>
      <c r="H90" s="9">
        <v>2.82</v>
      </c>
      <c r="I90" s="9">
        <v>3.38</v>
      </c>
      <c r="J90" s="9">
        <v>3.86</v>
      </c>
      <c r="K90" s="9">
        <v>4.8499999999999996</v>
      </c>
      <c r="L90" s="9" t="s">
        <v>19</v>
      </c>
      <c r="M90" s="9"/>
    </row>
    <row r="91" spans="1:13">
      <c r="A91" s="20">
        <v>37648</v>
      </c>
      <c r="B91" s="11">
        <v>1.1499999999999999</v>
      </c>
      <c r="C91" s="19">
        <v>1.17</v>
      </c>
      <c r="D91" s="9">
        <v>1.19</v>
      </c>
      <c r="E91" s="9">
        <v>1.31</v>
      </c>
      <c r="F91" s="9">
        <v>1.7</v>
      </c>
      <c r="G91" s="9">
        <v>2.13</v>
      </c>
      <c r="H91" s="9">
        <v>2.97</v>
      </c>
      <c r="I91" s="9">
        <v>3.53</v>
      </c>
      <c r="J91" s="9">
        <v>3.98</v>
      </c>
      <c r="K91" s="9">
        <v>4.96</v>
      </c>
      <c r="L91" s="9" t="s">
        <v>19</v>
      </c>
      <c r="M91" s="9"/>
    </row>
    <row r="92" spans="1:13">
      <c r="A92" s="20">
        <v>37620</v>
      </c>
      <c r="B92" s="11">
        <v>1.1499999999999999</v>
      </c>
      <c r="C92" s="19">
        <v>1.22</v>
      </c>
      <c r="D92" s="9">
        <v>1.24</v>
      </c>
      <c r="E92" s="9">
        <v>1.36</v>
      </c>
      <c r="F92" s="9">
        <v>1.61</v>
      </c>
      <c r="G92" s="9">
        <v>1.95</v>
      </c>
      <c r="H92" s="9">
        <v>2.76</v>
      </c>
      <c r="I92" s="9">
        <v>3.34</v>
      </c>
      <c r="J92" s="9">
        <v>3.82</v>
      </c>
      <c r="K92" s="9">
        <v>4.82</v>
      </c>
      <c r="L92" s="9" t="s">
        <v>19</v>
      </c>
      <c r="M92" s="9"/>
    </row>
    <row r="93" spans="1:13">
      <c r="A93" s="20">
        <v>37585</v>
      </c>
      <c r="B93" s="11">
        <v>1.24</v>
      </c>
      <c r="C93" s="19">
        <v>1.24</v>
      </c>
      <c r="D93" s="9">
        <v>1.3</v>
      </c>
      <c r="E93" s="9">
        <v>1.56</v>
      </c>
      <c r="F93" s="9">
        <v>2.09</v>
      </c>
      <c r="G93" s="9">
        <v>2.5099999999999998</v>
      </c>
      <c r="H93" s="9">
        <v>3.26</v>
      </c>
      <c r="I93" s="9">
        <v>3.85</v>
      </c>
      <c r="J93" s="9">
        <v>4.1900000000000004</v>
      </c>
      <c r="K93" s="9">
        <v>5.13</v>
      </c>
      <c r="L93" s="9" t="s">
        <v>19</v>
      </c>
      <c r="M93" s="9"/>
    </row>
    <row r="94" spans="1:13">
      <c r="A94" s="20">
        <v>37557</v>
      </c>
      <c r="B94" s="11">
        <v>1.59</v>
      </c>
      <c r="C94" s="19">
        <v>1.59</v>
      </c>
      <c r="D94" s="9">
        <v>1.55</v>
      </c>
      <c r="E94" s="9">
        <v>1.6</v>
      </c>
      <c r="F94" s="9">
        <v>1.88</v>
      </c>
      <c r="G94" s="9">
        <v>2.2599999999999998</v>
      </c>
      <c r="H94" s="9">
        <v>3.03</v>
      </c>
      <c r="I94" s="9">
        <v>3.65</v>
      </c>
      <c r="J94" s="9">
        <v>4.0999999999999996</v>
      </c>
      <c r="K94" s="9">
        <v>5.15</v>
      </c>
      <c r="L94" s="9" t="s">
        <v>19</v>
      </c>
      <c r="M94" s="9"/>
    </row>
    <row r="95" spans="1:13">
      <c r="A95" s="20">
        <v>37529</v>
      </c>
      <c r="B95" s="11">
        <v>1.6</v>
      </c>
      <c r="C95" s="19">
        <v>1.57</v>
      </c>
      <c r="D95" s="9">
        <v>1.51</v>
      </c>
      <c r="E95" s="9">
        <v>1.53</v>
      </c>
      <c r="F95" s="9">
        <v>1.72</v>
      </c>
      <c r="G95" s="9">
        <v>2.02</v>
      </c>
      <c r="H95" s="9">
        <v>2.63</v>
      </c>
      <c r="I95" s="9">
        <v>3.25</v>
      </c>
      <c r="J95" s="9">
        <v>3.63</v>
      </c>
      <c r="K95" s="9">
        <v>4.75</v>
      </c>
      <c r="L95" s="9" t="s">
        <v>19</v>
      </c>
      <c r="M95" s="9"/>
    </row>
    <row r="96" spans="1:13">
      <c r="A96" s="20">
        <v>37494</v>
      </c>
      <c r="B96" s="11">
        <v>1.68</v>
      </c>
      <c r="C96" s="19">
        <v>1.68</v>
      </c>
      <c r="D96" s="9">
        <v>1.69</v>
      </c>
      <c r="E96" s="9">
        <v>1.79</v>
      </c>
      <c r="F96" s="9">
        <v>2.19</v>
      </c>
      <c r="G96" s="9">
        <v>2.56</v>
      </c>
      <c r="H96" s="9">
        <v>3.29</v>
      </c>
      <c r="I96" s="9">
        <v>3.85</v>
      </c>
      <c r="J96" s="9">
        <v>4.22</v>
      </c>
      <c r="K96" s="9">
        <v>5.12</v>
      </c>
      <c r="L96" s="9" t="s">
        <v>19</v>
      </c>
      <c r="M96" s="9"/>
    </row>
    <row r="97" spans="1:13">
      <c r="A97" s="20">
        <v>37466</v>
      </c>
      <c r="B97" s="11">
        <v>1.73</v>
      </c>
      <c r="C97" s="19">
        <v>1.72</v>
      </c>
      <c r="D97" s="9">
        <v>1.74</v>
      </c>
      <c r="E97" s="9">
        <v>1.93</v>
      </c>
      <c r="F97" s="9">
        <v>2.41</v>
      </c>
      <c r="G97" s="9">
        <v>2.84</v>
      </c>
      <c r="H97" s="9">
        <v>3.68</v>
      </c>
      <c r="I97" s="9">
        <v>4.22</v>
      </c>
      <c r="J97" s="9">
        <v>4.62</v>
      </c>
      <c r="K97" s="9">
        <v>5.54</v>
      </c>
      <c r="L97" s="9" t="s">
        <v>19</v>
      </c>
      <c r="M97" s="9"/>
    </row>
    <row r="98" spans="1:13">
      <c r="A98" s="20">
        <v>37431</v>
      </c>
      <c r="B98" s="11">
        <v>1.66</v>
      </c>
      <c r="C98" s="19">
        <v>1.74</v>
      </c>
      <c r="D98" s="9">
        <v>1.82</v>
      </c>
      <c r="E98" s="9">
        <v>2.15</v>
      </c>
      <c r="F98" s="9">
        <v>2.93</v>
      </c>
      <c r="G98" s="9">
        <v>3.41</v>
      </c>
      <c r="H98" s="9">
        <v>4.13</v>
      </c>
      <c r="I98" s="9">
        <v>4.55</v>
      </c>
      <c r="J98" s="9">
        <v>4.87</v>
      </c>
      <c r="K98" s="9">
        <v>5.6</v>
      </c>
      <c r="L98" s="9" t="s">
        <v>19</v>
      </c>
      <c r="M98" s="9"/>
    </row>
    <row r="99" spans="1:13">
      <c r="A99" s="20">
        <v>37404</v>
      </c>
      <c r="B99" s="11">
        <v>1.73</v>
      </c>
      <c r="C99" s="19">
        <v>1.77</v>
      </c>
      <c r="D99" s="9">
        <v>1.94</v>
      </c>
      <c r="E99" s="9">
        <v>2.41</v>
      </c>
      <c r="F99" s="9">
        <v>3.3</v>
      </c>
      <c r="G99" s="9">
        <v>3.82</v>
      </c>
      <c r="H99" s="9">
        <v>4.46</v>
      </c>
      <c r="I99" s="9">
        <v>4.87</v>
      </c>
      <c r="J99" s="9">
        <v>5.16</v>
      </c>
      <c r="K99" s="9">
        <v>5.83</v>
      </c>
      <c r="L99" s="9" t="s">
        <v>19</v>
      </c>
      <c r="M99" s="9"/>
    </row>
    <row r="100" spans="1:13">
      <c r="A100" s="20">
        <v>37375</v>
      </c>
      <c r="B100" s="11">
        <v>1.73</v>
      </c>
      <c r="C100" s="19">
        <v>1.78</v>
      </c>
      <c r="D100" s="9">
        <v>1.93</v>
      </c>
      <c r="E100" s="9">
        <v>2.36</v>
      </c>
      <c r="F100" s="9">
        <v>3.26</v>
      </c>
      <c r="G100" s="9">
        <v>3.85</v>
      </c>
      <c r="H100" s="9">
        <v>4.55</v>
      </c>
      <c r="I100" s="9">
        <v>4.91</v>
      </c>
      <c r="J100" s="9">
        <v>5.13</v>
      </c>
      <c r="K100" s="9">
        <v>5.77</v>
      </c>
      <c r="L100" s="9" t="s">
        <v>19</v>
      </c>
      <c r="M100" s="9"/>
    </row>
    <row r="101" spans="1:13">
      <c r="A101" s="20">
        <v>37340</v>
      </c>
      <c r="B101" s="11">
        <v>1.78</v>
      </c>
      <c r="C101" s="19">
        <v>1.85</v>
      </c>
      <c r="D101" s="9">
        <v>2.16</v>
      </c>
      <c r="E101" s="9">
        <v>2.75</v>
      </c>
      <c r="F101" s="9">
        <v>3.78</v>
      </c>
      <c r="G101" s="9">
        <v>4.38</v>
      </c>
      <c r="H101" s="9">
        <v>4.92</v>
      </c>
      <c r="I101" s="9">
        <v>5.28</v>
      </c>
      <c r="J101" s="9">
        <v>5.41</v>
      </c>
      <c r="K101" s="9">
        <v>6.03</v>
      </c>
      <c r="L101" s="9" t="s">
        <v>19</v>
      </c>
      <c r="M101" s="9"/>
    </row>
    <row r="102" spans="1:13">
      <c r="A102" s="20">
        <v>37312</v>
      </c>
      <c r="B102" s="11">
        <v>1.76</v>
      </c>
      <c r="C102" s="19">
        <v>1.77</v>
      </c>
      <c r="D102" s="9">
        <v>1.89</v>
      </c>
      <c r="E102" s="9">
        <v>2.2599999999999998</v>
      </c>
      <c r="F102" s="9">
        <v>3.01</v>
      </c>
      <c r="G102" s="9">
        <v>3.53</v>
      </c>
      <c r="H102" s="9">
        <v>4.26</v>
      </c>
      <c r="I102" s="9">
        <v>4.6900000000000004</v>
      </c>
      <c r="J102" s="9">
        <v>4.8600000000000003</v>
      </c>
      <c r="K102" s="9">
        <v>5.56</v>
      </c>
      <c r="L102" s="9" t="s">
        <v>19</v>
      </c>
      <c r="M102" s="9"/>
    </row>
    <row r="103" spans="1:13">
      <c r="A103" s="20">
        <v>37284</v>
      </c>
      <c r="B103" s="11">
        <v>1.71</v>
      </c>
      <c r="C103" s="19">
        <v>1.76</v>
      </c>
      <c r="D103" s="9">
        <v>1.88</v>
      </c>
      <c r="E103" s="9">
        <v>2.2799999999999998</v>
      </c>
      <c r="F103" s="9">
        <v>3.19</v>
      </c>
      <c r="G103" s="9">
        <v>3.73</v>
      </c>
      <c r="H103" s="9">
        <v>4.4800000000000004</v>
      </c>
      <c r="I103" s="9">
        <v>4.88</v>
      </c>
      <c r="J103" s="9">
        <v>5.12</v>
      </c>
      <c r="K103" s="9">
        <v>5.72</v>
      </c>
      <c r="L103" s="9">
        <v>5.47</v>
      </c>
      <c r="M103" s="9"/>
    </row>
    <row r="104" spans="1:13">
      <c r="A104" s="20">
        <v>37256</v>
      </c>
      <c r="B104" s="11">
        <v>1.68</v>
      </c>
      <c r="C104" s="19">
        <v>1.74</v>
      </c>
      <c r="D104" s="9">
        <v>1.83</v>
      </c>
      <c r="E104" s="9">
        <v>2.17</v>
      </c>
      <c r="F104" s="9">
        <v>3.07</v>
      </c>
      <c r="G104" s="9">
        <v>3.59</v>
      </c>
      <c r="H104" s="9">
        <v>4.38</v>
      </c>
      <c r="I104" s="9">
        <v>4.84</v>
      </c>
      <c r="J104" s="9">
        <v>5.07</v>
      </c>
      <c r="K104" s="9">
        <v>5.74</v>
      </c>
      <c r="L104" s="9">
        <v>5.48</v>
      </c>
      <c r="M104" s="9"/>
    </row>
    <row r="105" spans="1:13">
      <c r="A105" s="20">
        <v>37221</v>
      </c>
      <c r="B105" s="11">
        <v>2</v>
      </c>
      <c r="C105" s="19">
        <v>1.98</v>
      </c>
      <c r="D105" s="9">
        <v>2.04</v>
      </c>
      <c r="E105" s="9">
        <v>2.4300000000000002</v>
      </c>
      <c r="F105" s="9">
        <v>3.22</v>
      </c>
      <c r="G105" s="9">
        <v>3.7</v>
      </c>
      <c r="H105" s="9">
        <v>4.41</v>
      </c>
      <c r="I105" s="9">
        <v>4.8499999999999996</v>
      </c>
      <c r="J105" s="9">
        <v>5.05</v>
      </c>
      <c r="K105" s="9">
        <v>5.66</v>
      </c>
      <c r="L105" s="9">
        <v>5.39</v>
      </c>
      <c r="M105" s="9"/>
    </row>
    <row r="106" spans="1:13">
      <c r="A106" s="20">
        <v>37193</v>
      </c>
      <c r="B106" s="11">
        <v>2.2400000000000002</v>
      </c>
      <c r="C106" s="19">
        <v>2.09</v>
      </c>
      <c r="D106" s="9">
        <v>2.04</v>
      </c>
      <c r="E106" s="9">
        <v>2.1800000000000002</v>
      </c>
      <c r="F106" s="9">
        <v>2.5499999999999998</v>
      </c>
      <c r="G106" s="9">
        <v>2.99</v>
      </c>
      <c r="H106" s="9">
        <v>3.82</v>
      </c>
      <c r="I106" s="9">
        <v>4.22</v>
      </c>
      <c r="J106" s="9">
        <v>4.5</v>
      </c>
      <c r="K106" s="9">
        <v>5.24</v>
      </c>
      <c r="L106" s="9">
        <v>5.25</v>
      </c>
      <c r="M106" s="9"/>
    </row>
    <row r="107" spans="1:13">
      <c r="A107" s="20">
        <v>37158</v>
      </c>
      <c r="B107" s="11">
        <v>2.38</v>
      </c>
      <c r="C107" s="19">
        <v>2.38</v>
      </c>
      <c r="D107" s="9">
        <v>2.39</v>
      </c>
      <c r="E107" s="9">
        <v>2.56</v>
      </c>
      <c r="F107" s="9">
        <v>2.94</v>
      </c>
      <c r="G107" s="9">
        <v>3.3</v>
      </c>
      <c r="H107" s="9">
        <v>4</v>
      </c>
      <c r="I107" s="9">
        <v>4.47</v>
      </c>
      <c r="J107" s="9">
        <v>4.7300000000000004</v>
      </c>
      <c r="K107" s="9">
        <v>5.61</v>
      </c>
      <c r="L107" s="9">
        <v>5.58</v>
      </c>
      <c r="M107" s="9"/>
    </row>
    <row r="108" spans="1:13">
      <c r="A108" s="20">
        <v>37130</v>
      </c>
      <c r="B108" s="11">
        <v>3.52</v>
      </c>
      <c r="C108" s="19">
        <v>3.45</v>
      </c>
      <c r="D108" s="9">
        <v>3.4</v>
      </c>
      <c r="E108" s="9">
        <v>3.51</v>
      </c>
      <c r="F108" s="9">
        <v>3.78</v>
      </c>
      <c r="G108" s="9">
        <v>4.04</v>
      </c>
      <c r="H108" s="9">
        <v>4.57</v>
      </c>
      <c r="I108" s="9">
        <v>4.83</v>
      </c>
      <c r="J108" s="9">
        <v>4.9400000000000004</v>
      </c>
      <c r="K108" s="9">
        <v>5.56</v>
      </c>
      <c r="L108" s="9">
        <v>5.47</v>
      </c>
      <c r="M108" s="9"/>
    </row>
  </sheetData>
  <sortState ref="A31:L61">
    <sortCondition descending="1" ref="A31:A6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54</vt:i4>
      </vt:variant>
    </vt:vector>
  </HeadingPairs>
  <TitlesOfParts>
    <vt:vector size="63" baseType="lpstr">
      <vt:lpstr>Instructions</vt:lpstr>
      <vt:lpstr>Summary</vt:lpstr>
      <vt:lpstr>SPY</vt:lpstr>
      <vt:lpstr>IWM</vt:lpstr>
      <vt:lpstr>VWO</vt:lpstr>
      <vt:lpstr>EFA</vt:lpstr>
      <vt:lpstr>LQD</vt:lpstr>
      <vt:lpstr>HYG</vt:lpstr>
      <vt:lpstr>US Treasury Yields</vt:lpstr>
      <vt:lpstr>efaadjclose</vt:lpstr>
      <vt:lpstr>efaclose</vt:lpstr>
      <vt:lpstr>efadate</vt:lpstr>
      <vt:lpstr>efaexcessreturn</vt:lpstr>
      <vt:lpstr>efahigh</vt:lpstr>
      <vt:lpstr>efalow</vt:lpstr>
      <vt:lpstr>efamonthlyreturn</vt:lpstr>
      <vt:lpstr>efaopen</vt:lpstr>
      <vt:lpstr>efavolume</vt:lpstr>
      <vt:lpstr>hygadjclose</vt:lpstr>
      <vt:lpstr>hygclose</vt:lpstr>
      <vt:lpstr>hygdate</vt:lpstr>
      <vt:lpstr>hygexcessreturn</vt:lpstr>
      <vt:lpstr>hyghigh</vt:lpstr>
      <vt:lpstr>hyglow</vt:lpstr>
      <vt:lpstr>hygmonthlyreturn</vt:lpstr>
      <vt:lpstr>hygopen</vt:lpstr>
      <vt:lpstr>hygvolume</vt:lpstr>
      <vt:lpstr>iwmadjclose</vt:lpstr>
      <vt:lpstr>iwmclose</vt:lpstr>
      <vt:lpstr>iwmdate</vt:lpstr>
      <vt:lpstr>iwmexcessreturn</vt:lpstr>
      <vt:lpstr>iwmhigh</vt:lpstr>
      <vt:lpstr>iwmlow</vt:lpstr>
      <vt:lpstr>iwmmonthlyreturn</vt:lpstr>
      <vt:lpstr>iwmopen</vt:lpstr>
      <vt:lpstr>iwmvolume</vt:lpstr>
      <vt:lpstr>lqdadjclose</vt:lpstr>
      <vt:lpstr>lqdclose</vt:lpstr>
      <vt:lpstr>lqddate</vt:lpstr>
      <vt:lpstr>lqdexcessreturn</vt:lpstr>
      <vt:lpstr>lqdhigh</vt:lpstr>
      <vt:lpstr>lqdlow</vt:lpstr>
      <vt:lpstr>lqdmonthlyreturn</vt:lpstr>
      <vt:lpstr>lqdopen</vt:lpstr>
      <vt:lpstr>lqdvolume</vt:lpstr>
      <vt:lpstr>spyadjclose</vt:lpstr>
      <vt:lpstr>spyclose</vt:lpstr>
      <vt:lpstr>spydate</vt:lpstr>
      <vt:lpstr>spyexcessreturn</vt:lpstr>
      <vt:lpstr>spyhigh</vt:lpstr>
      <vt:lpstr>spylow</vt:lpstr>
      <vt:lpstr>spymonthlyreturn</vt:lpstr>
      <vt:lpstr>spyopen</vt:lpstr>
      <vt:lpstr>spyvolume</vt:lpstr>
      <vt:lpstr>vwoadjclose</vt:lpstr>
      <vt:lpstr>vwoclose</vt:lpstr>
      <vt:lpstr>vwodate</vt:lpstr>
      <vt:lpstr>vwoexcessreturn</vt:lpstr>
      <vt:lpstr>vwohigh</vt:lpstr>
      <vt:lpstr>vwolow</vt:lpstr>
      <vt:lpstr>vwomonthlyreturn</vt:lpstr>
      <vt:lpstr>vwoopen</vt:lpstr>
      <vt:lpstr>vwovolume</vt:lpstr>
    </vt:vector>
  </TitlesOfParts>
  <Company>KPMG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Matuszak</dc:creator>
  <cp:lastModifiedBy>Andrew Matuszak</cp:lastModifiedBy>
  <dcterms:created xsi:type="dcterms:W3CDTF">2010-02-10T14:05:10Z</dcterms:created>
  <dcterms:modified xsi:type="dcterms:W3CDTF">2010-02-24T05:01:57Z</dcterms:modified>
</cp:coreProperties>
</file>