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"/>
    </mc:Choice>
  </mc:AlternateContent>
  <bookViews>
    <workbookView xWindow="0" yWindow="0" windowWidth="19200" windowHeight="11745" activeTab="2"/>
  </bookViews>
  <sheets>
    <sheet name="clientes" sheetId="5" r:id="rId1"/>
    <sheet name="referencias" sheetId="4" r:id="rId2"/>
    <sheet name="formato pedido" sheetId="3" r:id="rId3"/>
    <sheet name="pend" sheetId="7" state="hidden" r:id="rId4"/>
  </sheets>
  <definedNames>
    <definedName name="_xlnm.Print_Area" localSheetId="2">'formato pedido'!$A$1:$I$46</definedName>
    <definedName name="_xlnm.Print_Area" localSheetId="3">pend!$A$1:$I$24</definedName>
  </definedNames>
  <calcPr calcId="152511"/>
</workbook>
</file>

<file path=xl/calcChain.xml><?xml version="1.0" encoding="utf-8"?>
<calcChain xmlns="http://schemas.openxmlformats.org/spreadsheetml/2006/main">
  <c r="D11" i="3" l="1"/>
  <c r="H9" i="3"/>
  <c r="H11" i="3"/>
  <c r="D9" i="3"/>
  <c r="F17" i="3" l="1"/>
  <c r="B18" i="3"/>
  <c r="B17" i="3"/>
  <c r="B16" i="3"/>
  <c r="D13" i="3"/>
  <c r="B17" i="7" l="1"/>
  <c r="F17" i="7"/>
  <c r="H17" i="7" s="1"/>
  <c r="I17" i="7" s="1"/>
  <c r="F16" i="7"/>
  <c r="H16" i="7" s="1"/>
  <c r="B16" i="7"/>
  <c r="H13" i="7"/>
  <c r="F13" i="7"/>
  <c r="B13" i="7"/>
  <c r="F11" i="7"/>
  <c r="F9" i="7"/>
  <c r="B9" i="7"/>
  <c r="F16" i="3"/>
  <c r="F18" i="3"/>
  <c r="I16" i="7" l="1"/>
  <c r="I18" i="7" s="1"/>
  <c r="I19" i="7" s="1"/>
  <c r="I20" i="7" s="1"/>
  <c r="H18" i="3"/>
  <c r="I18" i="3" s="1"/>
  <c r="H17" i="3"/>
  <c r="I17" i="3" s="1"/>
  <c r="F13" i="3" l="1"/>
  <c r="B13" i="3"/>
  <c r="H16" i="3" l="1"/>
  <c r="I16" i="3" s="1"/>
  <c r="I40" i="3" s="1"/>
  <c r="B9" i="3" l="1"/>
  <c r="I41" i="3" l="1"/>
  <c r="I42" i="3" s="1"/>
</calcChain>
</file>

<file path=xl/sharedStrings.xml><?xml version="1.0" encoding="utf-8"?>
<sst xmlns="http://schemas.openxmlformats.org/spreadsheetml/2006/main" count="972" uniqueCount="849">
  <si>
    <t>REFERENCIA</t>
  </si>
  <si>
    <t>ADAPTADOR HEMBRA 1/2"</t>
  </si>
  <si>
    <t>ADAPTADOR HEMBRA 3/4"</t>
  </si>
  <si>
    <t>ADAPTADOR HEMBRA 1"</t>
  </si>
  <si>
    <t>UNION PRESION 1/2"</t>
  </si>
  <si>
    <t>UNION PRESION 3/4"</t>
  </si>
  <si>
    <t>UNION PRESION 1"</t>
  </si>
  <si>
    <t>UNION PRESION 2"</t>
  </si>
  <si>
    <t>ADAPTADOR MACHO 1/2"</t>
  </si>
  <si>
    <t>ADAPTADOR MACHO 3/4"</t>
  </si>
  <si>
    <t>ADAPTADOR MACHO 1"</t>
  </si>
  <si>
    <t>ADAPTADOR MACHO 2"</t>
  </si>
  <si>
    <t>ADAPTADOR MACHO 3"</t>
  </si>
  <si>
    <t>TEE ROSCADA 1/2"</t>
  </si>
  <si>
    <t>TEE PRESION 1/2"</t>
  </si>
  <si>
    <t>TEE PRESION 3/4"</t>
  </si>
  <si>
    <t>TEE PRESION 1"</t>
  </si>
  <si>
    <t>TEE PRESION 2"</t>
  </si>
  <si>
    <t>TEE PRESION 3"</t>
  </si>
  <si>
    <t>TEE PRESION 4"</t>
  </si>
  <si>
    <t>TAPON SOLDADO 1/2"</t>
  </si>
  <si>
    <t>TAPON SOLDADO 3/4"</t>
  </si>
  <si>
    <t>TAPON SOLDADO 1"</t>
  </si>
  <si>
    <t>TAPON SOLDADO 2"</t>
  </si>
  <si>
    <t>TAPON SOLDADO 4"</t>
  </si>
  <si>
    <t>UNIVERSAL PRESION 1/2"</t>
  </si>
  <si>
    <t>UNIVERSAL PRESION 3/4"</t>
  </si>
  <si>
    <t>UNIVERSAL PRESION 1"</t>
  </si>
  <si>
    <t>UNIVERSAL PRESION 2"</t>
  </si>
  <si>
    <t>TAPON ROSCADO 1/2"</t>
  </si>
  <si>
    <t>TAPON ROSCADO 3/4"</t>
  </si>
  <si>
    <t>TAPON ROSCADO 1"</t>
  </si>
  <si>
    <t>TAPON ROSCADO 2"</t>
  </si>
  <si>
    <t>BUJE SOLDADO 3/4" X 1/2"</t>
  </si>
  <si>
    <t>ADAPTADOR TERMINAL CONDUIT 1/2"</t>
  </si>
  <si>
    <t>ADAPTADOR TERMINAL CONDUIT 3/4"</t>
  </si>
  <si>
    <t>ADAPTADOR TERMINAL CONDUIT 1"</t>
  </si>
  <si>
    <t>CURVA CONDUIT 1/2" LARGA</t>
  </si>
  <si>
    <t>CURVA CONDUIT 1/2" CORTA</t>
  </si>
  <si>
    <t>COLLAR DERIVACION 2 X 1/2"</t>
  </si>
  <si>
    <t>COLLAR DERIVACION 2 X 3/4"</t>
  </si>
  <si>
    <t>COLLAR DERIVACION 3 X 3/4"</t>
  </si>
  <si>
    <t>COLLAR DERIVACION 3 X 1/2"</t>
  </si>
  <si>
    <t>CEMENTO SOLVENTE PARA PVC 1/4</t>
  </si>
  <si>
    <t>CEMENTO SOLVENTE PARA PVC 1/8</t>
  </si>
  <si>
    <t>CEMENTO SOLVENTE PARA PVC 1/16</t>
  </si>
  <si>
    <t>CEMENTO SOLVENTE PARA PVC 1/32</t>
  </si>
  <si>
    <t>CEMENTO SOLVENTE PARA PVC 1/64</t>
  </si>
  <si>
    <t>CEMENTO SOLVENTE PARA PVC 1/128</t>
  </si>
  <si>
    <t>CEMENTO SOLVENTE PARA CPVC 1/4</t>
  </si>
  <si>
    <t>CEMENTO SOLVENTE PARA CPVC 1/8</t>
  </si>
  <si>
    <t>CEMENTO SOLVENTE PARA CPVC 1/16</t>
  </si>
  <si>
    <t>CEMENTO SOLVENTE PARA CPVC 1/32</t>
  </si>
  <si>
    <t>CEMENTO SOLVENTE PARA CPVC 1/64</t>
  </si>
  <si>
    <t>CEMENTO SOLVENTE PARA CPVC 1/128</t>
  </si>
  <si>
    <t>CEMENTO SOLVENTE WET BONDING 1/4</t>
  </si>
  <si>
    <t>CEMENTO SOLVENTE WET BONDING 1/8</t>
  </si>
  <si>
    <t>CEMENTO SOLVENTE WET BONDING 1/16</t>
  </si>
  <si>
    <t>CEMENTO SOLVENTE WET BONDING 1/32</t>
  </si>
  <si>
    <t>CEMENTO SOLVENTE WET BONDING 1/64</t>
  </si>
  <si>
    <t>CEMENTO SOLVENTE WET BONDING 1/128</t>
  </si>
  <si>
    <t>MOSQUERA</t>
  </si>
  <si>
    <t>DUITAMA</t>
  </si>
  <si>
    <t>SOGAMOSO</t>
  </si>
  <si>
    <t>BOGOTA</t>
  </si>
  <si>
    <t>BARBOSA</t>
  </si>
  <si>
    <t>AGROCONSTRUCCIONES SERVIMAT SANDOVAL Y CIA S EN C</t>
  </si>
  <si>
    <t>INVERSIONES PINZON GUEVARA S EN C S</t>
  </si>
  <si>
    <t>EL ROSAL</t>
  </si>
  <si>
    <t>FACATATIVA</t>
  </si>
  <si>
    <t>FUSAGASUGA</t>
  </si>
  <si>
    <t>CHIQUINQUIRA</t>
  </si>
  <si>
    <t>ZIPAQUIRA</t>
  </si>
  <si>
    <t>COD</t>
  </si>
  <si>
    <t>CANTIDAD</t>
  </si>
  <si>
    <t>VALOR UNIT</t>
  </si>
  <si>
    <t>DESCUENTO</t>
  </si>
  <si>
    <t>TOTAL UNIDAD</t>
  </si>
  <si>
    <t>TOTAL BRUTO</t>
  </si>
  <si>
    <t>IVA</t>
  </si>
  <si>
    <t>TOTAL NETO</t>
  </si>
  <si>
    <t>FECHA :</t>
  </si>
  <si>
    <t>NIT :</t>
  </si>
  <si>
    <t>TELEFONO :</t>
  </si>
  <si>
    <t>VENDEDOR :</t>
  </si>
  <si>
    <t>CLIENTE :</t>
  </si>
  <si>
    <t>CIUDAD :</t>
  </si>
  <si>
    <t>DIRECCION :</t>
  </si>
  <si>
    <t>FPS0012</t>
  </si>
  <si>
    <t>CL0020</t>
  </si>
  <si>
    <t>CL0021</t>
  </si>
  <si>
    <t>CL0022</t>
  </si>
  <si>
    <t>CL0023</t>
  </si>
  <si>
    <t>CS0010</t>
  </si>
  <si>
    <t>CS0011</t>
  </si>
  <si>
    <t>CS0012</t>
  </si>
  <si>
    <t>CS0013</t>
  </si>
  <si>
    <t>CS0014</t>
  </si>
  <si>
    <t>FSA0001</t>
  </si>
  <si>
    <t>FSA0002</t>
  </si>
  <si>
    <t>FSA0003</t>
  </si>
  <si>
    <t>FSA0004</t>
  </si>
  <si>
    <t>FSA0005</t>
  </si>
  <si>
    <t>FV0006</t>
  </si>
  <si>
    <t>FV0007</t>
  </si>
  <si>
    <t>FV0008</t>
  </si>
  <si>
    <t>FV0009</t>
  </si>
  <si>
    <t>FCD0021</t>
  </si>
  <si>
    <t>FCD0022</t>
  </si>
  <si>
    <t>FCD0023</t>
  </si>
  <si>
    <t>FCD0024</t>
  </si>
  <si>
    <t>FCD0025</t>
  </si>
  <si>
    <t>FCD0026</t>
  </si>
  <si>
    <t>FSV001</t>
  </si>
  <si>
    <t>FPS0011</t>
  </si>
  <si>
    <t>FPS0013</t>
  </si>
  <si>
    <t>FPS0014</t>
  </si>
  <si>
    <t>FPS0015</t>
  </si>
  <si>
    <t>FPS0016</t>
  </si>
  <si>
    <t>FPS0017</t>
  </si>
  <si>
    <t>FPS0018</t>
  </si>
  <si>
    <t>FPS0019</t>
  </si>
  <si>
    <t>FPS0020</t>
  </si>
  <si>
    <t>INSPECCION DE LA PRADERA</t>
  </si>
  <si>
    <t>SUBACHOQUE</t>
  </si>
  <si>
    <t>TUNJA</t>
  </si>
  <si>
    <t>FERRETERIA Y DEPOSITO CONSTRUIR FUTURO S.A.S</t>
  </si>
  <si>
    <t>FERROPAZ S.A.S</t>
  </si>
  <si>
    <t>DISTRIBUCIONES COMERCIALES VP S.A.S</t>
  </si>
  <si>
    <t>TOCANCIPA</t>
  </si>
  <si>
    <t>UNION PRESION 3"</t>
  </si>
  <si>
    <t>UNION PRESION 4"</t>
  </si>
  <si>
    <t>ADAPTADOR MACHO 4"</t>
  </si>
  <si>
    <t>TAPON ROSCADO 3"</t>
  </si>
  <si>
    <t>TEE ROSCADA 1/2" CORTA</t>
  </si>
  <si>
    <t>PENDIENTE</t>
  </si>
  <si>
    <t>FR-GA-06</t>
  </si>
  <si>
    <t>V:1 AGOSTO 2014</t>
  </si>
  <si>
    <t>PAG. 1/1</t>
  </si>
  <si>
    <t>NATALIA LORENA HUERTAS GARAVITO</t>
  </si>
  <si>
    <t>JAIRO ALONSO ORDUZ CHAPARRO</t>
  </si>
  <si>
    <t>GLADYS SIRLEY TORRES CONTRERAS</t>
  </si>
  <si>
    <t>NESTOR HUGO BELLO FORERO</t>
  </si>
  <si>
    <t>JOSE DAVID GAVILAN GOMEZ</t>
  </si>
  <si>
    <t>GABRIEL OSORIO MONTOYA</t>
  </si>
  <si>
    <t>SONIA CASTELLANOS</t>
  </si>
  <si>
    <t>MIRYAM STELLA MARTINEZ NIÑO</t>
  </si>
  <si>
    <t>MARIA BELEN IBARRA SANCHEZ</t>
  </si>
  <si>
    <t>CARMEN ROSA HERREÑO DE CASTAÑEDA</t>
  </si>
  <si>
    <t>LUZ MARIA REDONDO CANDEZANO</t>
  </si>
  <si>
    <t>MARIA DE JESUS GARCIA TABIO</t>
  </si>
  <si>
    <t>MELECIO BONILLA GARCIA</t>
  </si>
  <si>
    <t>MARLENE MALAGON SAENZ</t>
  </si>
  <si>
    <t>ZORAIDA MILENA NEIRA MOLINA</t>
  </si>
  <si>
    <t>VIDAL CETINA NIÑO</t>
  </si>
  <si>
    <t>MARIA ALCIRA TORRES DE FARIAS</t>
  </si>
  <si>
    <t>CESAR AUGUSTO ROZO</t>
  </si>
  <si>
    <t>AURA ALICIA MALAVER HOLGUIN</t>
  </si>
  <si>
    <t>ANA STELLA PEREZ GONZALEZ</t>
  </si>
  <si>
    <t>MIRIAM ROJAS VARGAS</t>
  </si>
  <si>
    <t>MARIA NIRIA BOLIVAR ESPITIA</t>
  </si>
  <si>
    <t>YULY PAOLA CASTAÑEDA</t>
  </si>
  <si>
    <t>CRISTIAN RONCANCIO MERCHAN</t>
  </si>
  <si>
    <t>GUSTAVO LEONEL RAMIREZ GARCIA</t>
  </si>
  <si>
    <t>YUVER JAINOL BETANCOURT CARDENAS</t>
  </si>
  <si>
    <t>LUIS JAIME SANDOVAL BRICEÑO</t>
  </si>
  <si>
    <t>LUIS ALFREDO NIÑO CELY</t>
  </si>
  <si>
    <t>EDGAR ARIEL NIÑO SANTAMARIA</t>
  </si>
  <si>
    <t>LUIS ALBERTO ANGARITA MARTINEZ</t>
  </si>
  <si>
    <t>JOSE FERNANDO ORDUZ CHAPARRO</t>
  </si>
  <si>
    <t>RICHAR FONSECA PATARROYO</t>
  </si>
  <si>
    <t>SAMUEL ENGATIVA FLORIAN</t>
  </si>
  <si>
    <t>COMFER S.A.S</t>
  </si>
  <si>
    <t>FERRETERIA CONSTRUIR FUTURO II S.A.S</t>
  </si>
  <si>
    <t>ARQUIHIERROS S.A.S</t>
  </si>
  <si>
    <t>FERREPINTURAS DE LA VILLA S.A.S</t>
  </si>
  <si>
    <t>LUIS HENRY ALARCON BARRERA</t>
  </si>
  <si>
    <t>PAIPA</t>
  </si>
  <si>
    <t>VENTAQUEMADA</t>
  </si>
  <si>
    <t>TINJACA</t>
  </si>
  <si>
    <t>TUTA</t>
  </si>
  <si>
    <t>PUENTE NACIONAL</t>
  </si>
  <si>
    <t>VILLA DE LEYVA</t>
  </si>
  <si>
    <t>SAMACA</t>
  </si>
  <si>
    <t>MONIQUIRA</t>
  </si>
  <si>
    <t>CL 15   4  17</t>
  </si>
  <si>
    <t>CL 13   10  40</t>
  </si>
  <si>
    <t>CR 5   16  28</t>
  </si>
  <si>
    <t>CR 16   12  17</t>
  </si>
  <si>
    <t>CL 127 F 93  97</t>
  </si>
  <si>
    <t>CL 130 C  9427  LC</t>
  </si>
  <si>
    <t>AV LIBERTADORES 22   21</t>
  </si>
  <si>
    <t>CL 20   26  03</t>
  </si>
  <si>
    <t>CR 9   10  59</t>
  </si>
  <si>
    <t>CR 9    10 A 74</t>
  </si>
  <si>
    <t>CR 6   48  43</t>
  </si>
  <si>
    <t>VDA TERRA NEGRA CARRETERA CENTRAL</t>
  </si>
  <si>
    <t>CL 4   13  24</t>
  </si>
  <si>
    <t>CR 7   7  56</t>
  </si>
  <si>
    <t>CR 2   3  34</t>
  </si>
  <si>
    <t>CL 5   20  34</t>
  </si>
  <si>
    <t>CL 11   16  43</t>
  </si>
  <si>
    <t>AV EL SOL 12  07</t>
  </si>
  <si>
    <t>CR 7   6  31</t>
  </si>
  <si>
    <t>CL 9   5  43</t>
  </si>
  <si>
    <t>CL 5   3 FRENTE PLAZA DE MERCADO</t>
  </si>
  <si>
    <t xml:space="preserve">AV CIRCUNVALAR  CL 21
</t>
  </si>
  <si>
    <t>CL 3   5  34</t>
  </si>
  <si>
    <t>CR 19   13  51</t>
  </si>
  <si>
    <t>CR 13   19  17</t>
  </si>
  <si>
    <t>CL 11   18  01</t>
  </si>
  <si>
    <t>AV LAS AMERICAS 24  72</t>
  </si>
  <si>
    <t>CR 9   9  01 ESQ</t>
  </si>
  <si>
    <t>CL 27   22   70</t>
  </si>
  <si>
    <t>CR 3   16  155</t>
  </si>
  <si>
    <t>CR 5 ESTE 16  38</t>
  </si>
  <si>
    <t>CR 13  A   21 A  41</t>
  </si>
  <si>
    <t>CR 5 E 19 B  12</t>
  </si>
  <si>
    <t>CR 15  11   22</t>
  </si>
  <si>
    <t>CR  7   14   23</t>
  </si>
  <si>
    <t>CL 10   14   02</t>
  </si>
  <si>
    <t>CR 6  10  89</t>
  </si>
  <si>
    <t>AV NORTE 52  09</t>
  </si>
  <si>
    <t>CL 51   6  01</t>
  </si>
  <si>
    <t>CR 13   12  59</t>
  </si>
  <si>
    <t>CR 10 BIS 8 A 65</t>
  </si>
  <si>
    <t>CARLOS JULIO RODRIGUEZ MESA</t>
  </si>
  <si>
    <t>FDT001</t>
  </si>
  <si>
    <t>FDT002</t>
  </si>
  <si>
    <t>FDT003</t>
  </si>
  <si>
    <t>FSA0012</t>
  </si>
  <si>
    <t>FSA0013</t>
  </si>
  <si>
    <t>FSA0014</t>
  </si>
  <si>
    <t>LIMPIADOR PVC Y CPVC 1/4</t>
  </si>
  <si>
    <t>LIMPIADOR PVC Y CPVC 1/32</t>
  </si>
  <si>
    <t>LIMPIADOR PVC Y CPVC 1/64</t>
  </si>
  <si>
    <t>LIMPIADOR PVC Y CPVC 1/128</t>
  </si>
  <si>
    <t>SOLDADURA PVC DE INTERES SOCIAL 1/4</t>
  </si>
  <si>
    <t>SOLDADURA PVC DE INTERES SOCIAL 1/8</t>
  </si>
  <si>
    <t>SOLDADURA PVC DE INTERES SOCIAL 1/16</t>
  </si>
  <si>
    <t>SOLDADURA PVC DE INTERES SOCIAL 1/32</t>
  </si>
  <si>
    <t>SOLDADURA PVC DE INTERES SOCIAL 1/64</t>
  </si>
  <si>
    <t>SOLDADURA PVC DE INTERES SOCIAL 1/128</t>
  </si>
  <si>
    <t>SOLDADURA PVC DE INTERES SOCIAL 1/256</t>
  </si>
  <si>
    <t>MASILLA SOLDAETERNIT 1/4</t>
  </si>
  <si>
    <t>MASILLA SOLDAETERNIT 1/8</t>
  </si>
  <si>
    <t>MASILLA SOLDAETERNIT 1/16</t>
  </si>
  <si>
    <t>MASILLA SOLDAETERNIT 1/32</t>
  </si>
  <si>
    <t>MASILLA SOLDAZINC 1/4</t>
  </si>
  <si>
    <t>MASILLA SOLDAZINC 1/8</t>
  </si>
  <si>
    <t>MASILLA SOLDAZINC 1/16</t>
  </si>
  <si>
    <t>MASILLA SOLDAZINC 1/32</t>
  </si>
  <si>
    <t>CODO 90° CXC 1 1/2"</t>
  </si>
  <si>
    <t>CODO 90° CXC 2"</t>
  </si>
  <si>
    <t>CODO 90° CXC 3"</t>
  </si>
  <si>
    <t>CODO 45° CXC 1 1/2"</t>
  </si>
  <si>
    <t>CODO 45° CXC 3"</t>
  </si>
  <si>
    <t>CODO 90° CXE 1 1/2"</t>
  </si>
  <si>
    <t>CODO 90° CXE 2"</t>
  </si>
  <si>
    <t>CODO 90° CXE 3"</t>
  </si>
  <si>
    <t>CODO 90° CXC 4"</t>
  </si>
  <si>
    <t>CODO 45° CXE 3"</t>
  </si>
  <si>
    <t>CODO 45° CXC 2"</t>
  </si>
  <si>
    <t>UNION SNT 1 1/2"</t>
  </si>
  <si>
    <t>UNION SNT 2"</t>
  </si>
  <si>
    <t>UNION SNT 3"</t>
  </si>
  <si>
    <t>UNION SNT 4"</t>
  </si>
  <si>
    <t>TEE 2"</t>
  </si>
  <si>
    <t>TEE 4"</t>
  </si>
  <si>
    <t>YEE 2"</t>
  </si>
  <si>
    <t>YEE 3"</t>
  </si>
  <si>
    <t>TEE REDUCIDA 3 X 2"</t>
  </si>
  <si>
    <t>YEE REDUCIDA 3 X 2"</t>
  </si>
  <si>
    <t>CODO 90° PRESION 1/2"</t>
  </si>
  <si>
    <t>CODO 90° CXC 6"</t>
  </si>
  <si>
    <t>CODO 90° CXE 6"</t>
  </si>
  <si>
    <t>CODO 45° CXC 4"</t>
  </si>
  <si>
    <t>CODO 45° CXC 6"</t>
  </si>
  <si>
    <t>CODO 45° CXE 1 1/2"</t>
  </si>
  <si>
    <t>CODO 45° CXE 2"</t>
  </si>
  <si>
    <t>CODO 45° CXE 4"</t>
  </si>
  <si>
    <t>CODO 45° CXE 6"</t>
  </si>
  <si>
    <t>UNION SNT 6"</t>
  </si>
  <si>
    <t>TEE 1 1/2"</t>
  </si>
  <si>
    <t>TEE 3"</t>
  </si>
  <si>
    <t>TEE 6"</t>
  </si>
  <si>
    <t>TEE REDUCIDA 4 X 2"</t>
  </si>
  <si>
    <t>TEE REDUCIDA 4 X 3"</t>
  </si>
  <si>
    <t>TEE REDUCIDA 6 X 4"</t>
  </si>
  <si>
    <t>SIFON 180° 1 1/2" CR</t>
  </si>
  <si>
    <t>SIFON 180° 1 1/2"</t>
  </si>
  <si>
    <t>SIFON 180° 2"</t>
  </si>
  <si>
    <t>SIFON 180° 2" CR</t>
  </si>
  <si>
    <t>TAPON PRUEBA 1 1/2"</t>
  </si>
  <si>
    <t>TAPON PRUEBA 2"</t>
  </si>
  <si>
    <t>TAPON PRUEBA 3"</t>
  </si>
  <si>
    <t>TAPON PRUEBA 4"</t>
  </si>
  <si>
    <t>ADAPTADOR LIMPIEZA 2"</t>
  </si>
  <si>
    <t>ADAPTADOR LIMPIEZA 3"</t>
  </si>
  <si>
    <t>ADAPTADOR LIMPIEZA 4"</t>
  </si>
  <si>
    <t>ADAPTADOR LIMPIEZA 6"</t>
  </si>
  <si>
    <t>SIFON 135° 3"</t>
  </si>
  <si>
    <t>SIFON 135° 4"</t>
  </si>
  <si>
    <t>YEE 4"</t>
  </si>
  <si>
    <t>YEE 6"</t>
  </si>
  <si>
    <t>YEE REDUCIDA 4 X 2"</t>
  </si>
  <si>
    <t>YEE REDUCIDA 4 X 3"</t>
  </si>
  <si>
    <t>YEE REDUCIDA 6 X 4"</t>
  </si>
  <si>
    <t>CODO 90° PRESION 1 1/2"</t>
  </si>
  <si>
    <t>CODO 90° PRESION 3/4"</t>
  </si>
  <si>
    <t>CODO 45° PRESION 1 1/2"</t>
  </si>
  <si>
    <t>CODO 90° PRESION 2"</t>
  </si>
  <si>
    <t>ADAPTADOR HEMBRA 1 1/2"</t>
  </si>
  <si>
    <t>UNION PRESION 1 1/4"</t>
  </si>
  <si>
    <t>UNION PRESION 1 1/2"</t>
  </si>
  <si>
    <t>ADAPTADOR MACHO 1 1/4"</t>
  </si>
  <si>
    <t>ADAPTADOR MACHO 1 1/2"</t>
  </si>
  <si>
    <t>TEE PRESION 1 1/4"</t>
  </si>
  <si>
    <t>TEE PRESION 1 1/2"</t>
  </si>
  <si>
    <t>TAPON SOLDADO 1 1/4"</t>
  </si>
  <si>
    <t>TAPON SOLDADO 1 1/2"</t>
  </si>
  <si>
    <t>SIFON 180° 3"</t>
  </si>
  <si>
    <t>CODO 45° PRESION 1/2"</t>
  </si>
  <si>
    <t>CODO 45° PRESION 3/4"</t>
  </si>
  <si>
    <t>CODO 45° PRESION 1"</t>
  </si>
  <si>
    <t>UNIVERSAL PRESION 1 1/2"</t>
  </si>
  <si>
    <t>CODO MACHO ROSCADO 1/2"</t>
  </si>
  <si>
    <t>CODO HEMBRA ROSCADO 1/2"</t>
  </si>
  <si>
    <t>TAPON MACHO ROSCADO 1/2"</t>
  </si>
  <si>
    <t>TAPON ROSCADO 1 1/4"</t>
  </si>
  <si>
    <t>TAPON ROSCADO 1 1/2"</t>
  </si>
  <si>
    <t>BUJE SOLDADO 1 X 1/2"</t>
  </si>
  <si>
    <t>BUJE SOLDADO 1 X 3/4"</t>
  </si>
  <si>
    <t>BUJE SOLDADO 1 1/4" X 1/2"</t>
  </si>
  <si>
    <t>BUJE SOLDADO 1 1/4" X 1"</t>
  </si>
  <si>
    <t>BUJE SOLDADO 1 1/2" X 1/2"</t>
  </si>
  <si>
    <t>BUJE SOLDADO 1 1/2" X 1"</t>
  </si>
  <si>
    <t>BUJE SOLDADO 1 1/2" X 1 1/4"</t>
  </si>
  <si>
    <t>BUJE SOLDADO 2 X 1"</t>
  </si>
  <si>
    <t>BUJE SOLDADO 2" X 1 1/4"</t>
  </si>
  <si>
    <t>CODO 90° PRESION 3"</t>
  </si>
  <si>
    <t>CODO 90° PRESION 1 1/4"</t>
  </si>
  <si>
    <t>ADAPTADOR HEMBRA 3"</t>
  </si>
  <si>
    <t>CODO 90° PRESION 4"</t>
  </si>
  <si>
    <t>CODO REVENTILADO 3X2</t>
  </si>
  <si>
    <t>CODO REVENTILADO 4X2</t>
  </si>
  <si>
    <t>ADAPTADOR HEMBRA 4</t>
  </si>
  <si>
    <t>ADAPTADOR HEMBRA 2"</t>
  </si>
  <si>
    <t>TUBO TECNOPLEX LIVIANO 1 1/2" X 6 MTS</t>
  </si>
  <si>
    <t>TUBO TECNOPLEX LIVIANO 2" X 6 MTS</t>
  </si>
  <si>
    <t>TUBO TECNOPLEX LIVIANO 3" X 6 MTS</t>
  </si>
  <si>
    <t>TUBO TECNOPLEX LIVIANO 4" X 6 MTS</t>
  </si>
  <si>
    <t>CURVA CONDUIT 1"</t>
  </si>
  <si>
    <t>TUBO TECNOPLAST SEMIPESADO 1 1/2" X 6 MTS</t>
  </si>
  <si>
    <t>TUBO TECNOPLAST SEMIPESADO 2" X 6 MTS</t>
  </si>
  <si>
    <t>TUBO TECNOPLAST SEMIPESADO 3" X 6 MTS</t>
  </si>
  <si>
    <t>TUBO TECNOPLAST SEMIPESADO 4" X 6 MTS</t>
  </si>
  <si>
    <t>TUBO TECNOPLAST SEMIPESADO 6" X 6 MTS</t>
  </si>
  <si>
    <t>TUBO CONDUIT 1/2"</t>
  </si>
  <si>
    <t>TUBO CONDUIT 3/4" X 3 MTS</t>
  </si>
  <si>
    <t>TUBO CONDUIT 1" X 3 MTS</t>
  </si>
  <si>
    <t>TUBO CONDUIT 1 1/4" X 3 MTS</t>
  </si>
  <si>
    <t>TUBO CONDUIT 1 1/2" X 3 MTS</t>
  </si>
  <si>
    <t>TUBO CONDUIT 2" X 3 MTS</t>
  </si>
  <si>
    <t>TUBO DUCTO TELEFONICO 2" DB X 3 MTS</t>
  </si>
  <si>
    <t>TUBO PRESION 1/2" RDE 9 X 6 MTS</t>
  </si>
  <si>
    <t>TUBO PRESION 1/2" RDE 13.5 X 6 MTS</t>
  </si>
  <si>
    <t>TUBO PRESION 1/2" RDE 21 X 6 MTS</t>
  </si>
  <si>
    <t>TUBO PRESION 3/4" RDE 11 X 6 MTS</t>
  </si>
  <si>
    <t>TUBO PRESION 3/4" RDE 21 X 6 MTS</t>
  </si>
  <si>
    <t>TUBO PRESION 1" RDE 13.5 X 6 MTS</t>
  </si>
  <si>
    <t>TUBO PRESION 1" RDE 21 X 6 MTS</t>
  </si>
  <si>
    <t>TUBO PRESION 1 1/4" RDE 21 X 6 MTS</t>
  </si>
  <si>
    <t>TUBO PRESION 1 1/2" RDE 21 X 6 MTS</t>
  </si>
  <si>
    <t>TUBO PRESION 2" RDE 21 X 6 MTS</t>
  </si>
  <si>
    <t>TUBO SANITARIO 1 1/2" X 6 MTS</t>
  </si>
  <si>
    <t>TUBO SANITARIO 2" X 6 MTS</t>
  </si>
  <si>
    <t>TUBO SANITARIO 3" X 6 MTS</t>
  </si>
  <si>
    <t>TUBO SANITARIO 4" X 6 MTS</t>
  </si>
  <si>
    <t>TUBO SANITARIO 6" X 6 MTS</t>
  </si>
  <si>
    <t>TUBO TECTUBO SANITARIO 2" X 6 MTS</t>
  </si>
  <si>
    <t>TUBO TECTUBO SANITARIO 3" X 6 MTS</t>
  </si>
  <si>
    <t>TUBO TECTUBO SANITARIO 4" X 6 MTS</t>
  </si>
  <si>
    <t>TUBO TECNOPLAST SEMIPESADO CONDUIT 1/2"</t>
  </si>
  <si>
    <t>TUBO VENTILACION 1 1/2 X 6 MTS</t>
  </si>
  <si>
    <t>TUBO VENTILACION 2 X 6 MTS</t>
  </si>
  <si>
    <t>TUBO VENTILACION 3 X 6 MTS</t>
  </si>
  <si>
    <t>TUBO VENTILACION 4 X 6 MTS</t>
  </si>
  <si>
    <t>Código</t>
  </si>
  <si>
    <t>LUIS ANDRES RESTREPO</t>
  </si>
  <si>
    <t>Nombre o Razón social</t>
  </si>
  <si>
    <t>Cliente: Vendedor por defecto</t>
  </si>
  <si>
    <t>Dirección</t>
  </si>
  <si>
    <t>CR 7   8  23</t>
  </si>
  <si>
    <t>Teléfono 1</t>
  </si>
  <si>
    <t>Ciudad (municipio)</t>
  </si>
  <si>
    <t>SIMIJACA</t>
  </si>
  <si>
    <t>PENDIENTE SEGÚN REMISION 2272 PEDIDO 336</t>
  </si>
  <si>
    <t>fps0012</t>
  </si>
  <si>
    <t>DESC</t>
  </si>
  <si>
    <t>CANT</t>
  </si>
  <si>
    <t>RODRIGO ANTONIO SIERRA LESMES</t>
  </si>
  <si>
    <t>VELEZ</t>
  </si>
  <si>
    <t>CL 10   4  51 57</t>
  </si>
  <si>
    <t>FERNEY CHACON PARDO</t>
  </si>
  <si>
    <t>CR 6   5  52</t>
  </si>
  <si>
    <t>OLGA INES HOLGUIN HERNANDEZ</t>
  </si>
  <si>
    <t>SANTANA</t>
  </si>
  <si>
    <t>CL 2   01  03</t>
  </si>
  <si>
    <t>TV 3 N 5 C  153</t>
  </si>
  <si>
    <t>ISABEL VESGA GARCIA</t>
  </si>
  <si>
    <t>SAN GIL</t>
  </si>
  <si>
    <t>CR 11   14  66</t>
  </si>
  <si>
    <t>YANCY IVONNE PAEZ TORRES</t>
  </si>
  <si>
    <t>CR 14   16  79</t>
  </si>
  <si>
    <t>CAMILO TORRES CHICUAZUQUE</t>
  </si>
  <si>
    <t>VILLAPINZON</t>
  </si>
  <si>
    <t>CR 1 ESTE 6 A 30</t>
  </si>
  <si>
    <t>FERREARQUITECTOS VILLA DE LEYVA LTDA</t>
  </si>
  <si>
    <t>CL 8  9 A 45</t>
  </si>
  <si>
    <t>COMERCIALIZADORA DE HIERROS Y CEMENTOS DE COLOMBIA LIMITADA ¨COHICEM LTDA¨</t>
  </si>
  <si>
    <t>TURCA GONZALEZ HERMANOS S.A.S</t>
  </si>
  <si>
    <t>CR 5   8  50</t>
  </si>
  <si>
    <t>TAPON SOLDADO 3</t>
  </si>
  <si>
    <t>TUBO DUCTO TELEFONICO 3" DB X 3 MTS</t>
  </si>
  <si>
    <t>TUBO DUCTO TELEFONICO 4" DB X 3 MTS</t>
  </si>
  <si>
    <t>PRECIO</t>
  </si>
  <si>
    <t>LUIS ANTONIO WILCHES ANZOLA</t>
  </si>
  <si>
    <t>SONIA RUTH CASALLAS SUAREZ</t>
  </si>
  <si>
    <t>MARIA LIGIA ESPITIA GARCIA</t>
  </si>
  <si>
    <t>ELKIN MENESES ALVAREZ</t>
  </si>
  <si>
    <t>CR 3  8  71</t>
  </si>
  <si>
    <t>CL 7   10  16</t>
  </si>
  <si>
    <t>CR 8   6  16</t>
  </si>
  <si>
    <t>CR 11   9  98</t>
  </si>
  <si>
    <t>E-MAIL</t>
  </si>
  <si>
    <t>CUPO CREDITO</t>
  </si>
  <si>
    <t>CARLOS ALBERTO GARZON CASTAÑEDA</t>
  </si>
  <si>
    <t>CL 146 A 95 B 46 AP 121</t>
  </si>
  <si>
    <t>E-Mail</t>
  </si>
  <si>
    <t>electrifusa@hotmail.com</t>
  </si>
  <si>
    <t>ferremetro0520@hotmail.com</t>
  </si>
  <si>
    <t>comfertunja@hotmail.com</t>
  </si>
  <si>
    <t>feliarango_79@hotmail.com</t>
  </si>
  <si>
    <t>construirfuturo2014@hotmail.com</t>
  </si>
  <si>
    <t>arquihierrosmg@hotmail.com</t>
  </si>
  <si>
    <t>ventas@ferropaz.com</t>
  </si>
  <si>
    <t>Cliente: Cupo de crédito</t>
  </si>
  <si>
    <t>GP001</t>
  </si>
  <si>
    <t>GP002</t>
  </si>
  <si>
    <t>GP003</t>
  </si>
  <si>
    <t>GP004</t>
  </si>
  <si>
    <t>GP005</t>
  </si>
  <si>
    <t>GP006</t>
  </si>
  <si>
    <t>GP007</t>
  </si>
  <si>
    <t>GP008</t>
  </si>
  <si>
    <t>GP009</t>
  </si>
  <si>
    <t>CODO 90° CXE 4"</t>
  </si>
  <si>
    <t>GP010</t>
  </si>
  <si>
    <t>GP011</t>
  </si>
  <si>
    <t>GP012</t>
  </si>
  <si>
    <t>GP013</t>
  </si>
  <si>
    <t>GP014</t>
  </si>
  <si>
    <t>GP015</t>
  </si>
  <si>
    <t>GP016</t>
  </si>
  <si>
    <t>GP017</t>
  </si>
  <si>
    <t>GP018</t>
  </si>
  <si>
    <t>GP019</t>
  </si>
  <si>
    <t>GP020</t>
  </si>
  <si>
    <t>GP021</t>
  </si>
  <si>
    <t>GP022</t>
  </si>
  <si>
    <t>GP023</t>
  </si>
  <si>
    <t>GP024</t>
  </si>
  <si>
    <t>GP025</t>
  </si>
  <si>
    <t>GP026</t>
  </si>
  <si>
    <t>GP027</t>
  </si>
  <si>
    <t>GP028</t>
  </si>
  <si>
    <t>GP029</t>
  </si>
  <si>
    <t>GP030</t>
  </si>
  <si>
    <t>YEE 1 1/2"</t>
  </si>
  <si>
    <t>GP031</t>
  </si>
  <si>
    <t>GP032</t>
  </si>
  <si>
    <t>GP033</t>
  </si>
  <si>
    <t>GP034</t>
  </si>
  <si>
    <t>GP035</t>
  </si>
  <si>
    <t>GP036</t>
  </si>
  <si>
    <t>GP037</t>
  </si>
  <si>
    <t>GP038</t>
  </si>
  <si>
    <t>GP039</t>
  </si>
  <si>
    <t>GP040</t>
  </si>
  <si>
    <t>GP041</t>
  </si>
  <si>
    <t>GP042</t>
  </si>
  <si>
    <t>GP043</t>
  </si>
  <si>
    <t>TAPON PRUEBA 6"</t>
  </si>
  <si>
    <t>GP044</t>
  </si>
  <si>
    <t>GP045</t>
  </si>
  <si>
    <t>GP046</t>
  </si>
  <si>
    <t>GP047</t>
  </si>
  <si>
    <t>GP048</t>
  </si>
  <si>
    <t>GP049</t>
  </si>
  <si>
    <t>BUJE SOLDADO 2 X 1 1/2" SNT</t>
  </si>
  <si>
    <t>GP050</t>
  </si>
  <si>
    <t>BUJE SOLDADO 3 X 1 1/2" SNT</t>
  </si>
  <si>
    <t>GP051</t>
  </si>
  <si>
    <t>BUJE SOLDADO 3 X 2" SNT</t>
  </si>
  <si>
    <t>GP052</t>
  </si>
  <si>
    <t>BUJE SOLDADO 4 X 2" SNT</t>
  </si>
  <si>
    <t>GP053</t>
  </si>
  <si>
    <t>BUJE SOLDADO 4 X 3" SNT</t>
  </si>
  <si>
    <t>GP054</t>
  </si>
  <si>
    <t>BUJE SOLDADO 6 X 4" SNT</t>
  </si>
  <si>
    <t>GP057</t>
  </si>
  <si>
    <t>GP060</t>
  </si>
  <si>
    <t>GP058</t>
  </si>
  <si>
    <t>GP061</t>
  </si>
  <si>
    <t>GP059</t>
  </si>
  <si>
    <t>GP055</t>
  </si>
  <si>
    <t>GP056</t>
  </si>
  <si>
    <t>GP062</t>
  </si>
  <si>
    <t>GP063</t>
  </si>
  <si>
    <t>GP064</t>
  </si>
  <si>
    <t>GP065</t>
  </si>
  <si>
    <t>GP160</t>
  </si>
  <si>
    <t>GP161</t>
  </si>
  <si>
    <t>GP066</t>
  </si>
  <si>
    <t>GP067</t>
  </si>
  <si>
    <t>GP068</t>
  </si>
  <si>
    <t>CODO 90° PRESION 1"</t>
  </si>
  <si>
    <t>GP069</t>
  </si>
  <si>
    <t>GP070</t>
  </si>
  <si>
    <t>GP071</t>
  </si>
  <si>
    <t>GP072</t>
  </si>
  <si>
    <t>GP073</t>
  </si>
  <si>
    <t>GP074</t>
  </si>
  <si>
    <t>GP075</t>
  </si>
  <si>
    <t>GP076</t>
  </si>
  <si>
    <t>GP077</t>
  </si>
  <si>
    <t>CODO 45° PRESION 1 1/4"</t>
  </si>
  <si>
    <t>GP078</t>
  </si>
  <si>
    <t>GP079</t>
  </si>
  <si>
    <t>CODO 45° PRESION 2"</t>
  </si>
  <si>
    <t>GP080</t>
  </si>
  <si>
    <t>GP081</t>
  </si>
  <si>
    <t>GP082</t>
  </si>
  <si>
    <t>GP083</t>
  </si>
  <si>
    <t>UNIVERSAL PRESION 1 1/4"</t>
  </si>
  <si>
    <t>GP084</t>
  </si>
  <si>
    <t>GP085</t>
  </si>
  <si>
    <t>GP086</t>
  </si>
  <si>
    <t>GP087</t>
  </si>
  <si>
    <t>GP088</t>
  </si>
  <si>
    <t>GP089</t>
  </si>
  <si>
    <t>GP090</t>
  </si>
  <si>
    <t>GP091</t>
  </si>
  <si>
    <t>GP092</t>
  </si>
  <si>
    <t>UNION PRESION 2 1/2"</t>
  </si>
  <si>
    <t>GP163</t>
  </si>
  <si>
    <t>GP164</t>
  </si>
  <si>
    <t>GP093</t>
  </si>
  <si>
    <t>GP094</t>
  </si>
  <si>
    <t>GP095</t>
  </si>
  <si>
    <t>GP129</t>
  </si>
  <si>
    <t>GP162</t>
  </si>
  <si>
    <t>GP096</t>
  </si>
  <si>
    <t>GP097</t>
  </si>
  <si>
    <t>GP098</t>
  </si>
  <si>
    <t>GP099</t>
  </si>
  <si>
    <t>GP100</t>
  </si>
  <si>
    <t>GP101</t>
  </si>
  <si>
    <t>GP102</t>
  </si>
  <si>
    <t>GP103</t>
  </si>
  <si>
    <t>GP104</t>
  </si>
  <si>
    <t>GP105</t>
  </si>
  <si>
    <t>GP106</t>
  </si>
  <si>
    <t>GP107</t>
  </si>
  <si>
    <t>GP108</t>
  </si>
  <si>
    <t>GP109</t>
  </si>
  <si>
    <t>GP110</t>
  </si>
  <si>
    <t>GP111</t>
  </si>
  <si>
    <t>GP128</t>
  </si>
  <si>
    <t>GP112</t>
  </si>
  <si>
    <t>GP113</t>
  </si>
  <si>
    <t>GP114</t>
  </si>
  <si>
    <t>GP115</t>
  </si>
  <si>
    <t>GP116</t>
  </si>
  <si>
    <t>GP117</t>
  </si>
  <si>
    <t>GP118</t>
  </si>
  <si>
    <t>GP119</t>
  </si>
  <si>
    <t>TAPON ROSCADO 4"</t>
  </si>
  <si>
    <t>GP120</t>
  </si>
  <si>
    <t>GP121</t>
  </si>
  <si>
    <t>GP122</t>
  </si>
  <si>
    <t>GP123</t>
  </si>
  <si>
    <t>GP124</t>
  </si>
  <si>
    <t>GP125</t>
  </si>
  <si>
    <t>GP126</t>
  </si>
  <si>
    <t>GP127</t>
  </si>
  <si>
    <t>GP130</t>
  </si>
  <si>
    <t>GP131</t>
  </si>
  <si>
    <t>GP132</t>
  </si>
  <si>
    <t>GP133</t>
  </si>
  <si>
    <t>ADAPTADOR HEMBRA 1 1/4"</t>
  </si>
  <si>
    <t>GP134</t>
  </si>
  <si>
    <t>GP135</t>
  </si>
  <si>
    <t>GP136</t>
  </si>
  <si>
    <t>GP137</t>
  </si>
  <si>
    <t>GP138</t>
  </si>
  <si>
    <t>GP139</t>
  </si>
  <si>
    <t>GP140</t>
  </si>
  <si>
    <t>GP141</t>
  </si>
  <si>
    <t>GP142</t>
  </si>
  <si>
    <t>GP143</t>
  </si>
  <si>
    <t>GP144</t>
  </si>
  <si>
    <t>BUJE SOLDADO 1 1/2" X 3/4"</t>
  </si>
  <si>
    <t>GP145</t>
  </si>
  <si>
    <t>GP146</t>
  </si>
  <si>
    <t>GP147</t>
  </si>
  <si>
    <t>GP148</t>
  </si>
  <si>
    <t>GP149</t>
  </si>
  <si>
    <t>BUJE SOLDADO 2" X 1 1/2" PR</t>
  </si>
  <si>
    <t>GP150</t>
  </si>
  <si>
    <t>GP151</t>
  </si>
  <si>
    <t>GP152</t>
  </si>
  <si>
    <t>GP153</t>
  </si>
  <si>
    <t>GP156</t>
  </si>
  <si>
    <t>GP157</t>
  </si>
  <si>
    <t>GP158</t>
  </si>
  <si>
    <t>GP159</t>
  </si>
  <si>
    <t>GP165</t>
  </si>
  <si>
    <t>GP166</t>
  </si>
  <si>
    <t>KEILY BERFALIA CETINA CETINA</t>
  </si>
  <si>
    <t>DIOGENES ULISES RAMIREZ FRANCO</t>
  </si>
  <si>
    <t>DISTRIBUCIONES ELECTRICAS JT SAS</t>
  </si>
  <si>
    <t>ELECTRICOS GERSON S.A.S</t>
  </si>
  <si>
    <t>EL FARO ELECTRICO S.A.S</t>
  </si>
  <si>
    <t>ALIATUBOS BOYACA S.A.S</t>
  </si>
  <si>
    <t>CONSTRUCCIONES DISANTO S.A.S</t>
  </si>
  <si>
    <t>VILLA DE SAN DIEGO DE UBATE</t>
  </si>
  <si>
    <t>AV CIRCUNVALAR 10 A 25</t>
  </si>
  <si>
    <t>DG 18  22 BLA FUENTE</t>
  </si>
  <si>
    <t>CL 17   13  76</t>
  </si>
  <si>
    <t>CR 12   17  99</t>
  </si>
  <si>
    <t>CR 16   11  77</t>
  </si>
  <si>
    <t>CR 11   43  34</t>
  </si>
  <si>
    <t>CR 3 A  12  51</t>
  </si>
  <si>
    <t>3134692513</t>
  </si>
  <si>
    <t>3213704748</t>
  </si>
  <si>
    <t>3103264972</t>
  </si>
  <si>
    <t>3208078208</t>
  </si>
  <si>
    <t>8275915</t>
  </si>
  <si>
    <t>8525702</t>
  </si>
  <si>
    <t>7565984</t>
  </si>
  <si>
    <t>3114707814</t>
  </si>
  <si>
    <t>6812589</t>
  </si>
  <si>
    <t>6825938</t>
  </si>
  <si>
    <t>7564341</t>
  </si>
  <si>
    <t>7289347</t>
  </si>
  <si>
    <t>3204101708</t>
  </si>
  <si>
    <t>7851968</t>
  </si>
  <si>
    <t>7321131</t>
  </si>
  <si>
    <t>3203487135</t>
  </si>
  <si>
    <t>3145749631</t>
  </si>
  <si>
    <t>7481135</t>
  </si>
  <si>
    <t>3182745218</t>
  </si>
  <si>
    <t>7482752</t>
  </si>
  <si>
    <t>8675132</t>
  </si>
  <si>
    <t>8245513</t>
  </si>
  <si>
    <t>3107981224</t>
  </si>
  <si>
    <t>3142434752</t>
  </si>
  <si>
    <t>3138791070</t>
  </si>
  <si>
    <t>7631591</t>
  </si>
  <si>
    <t>8785768</t>
  </si>
  <si>
    <t>7355553</t>
  </si>
  <si>
    <t>7729319</t>
  </si>
  <si>
    <t>7725229</t>
  </si>
  <si>
    <t>7717635</t>
  </si>
  <si>
    <t>7623319</t>
  </si>
  <si>
    <t>3114815461</t>
  </si>
  <si>
    <t>5372754</t>
  </si>
  <si>
    <t>3108716835</t>
  </si>
  <si>
    <t>7321768</t>
  </si>
  <si>
    <t>7372452</t>
  </si>
  <si>
    <t>7603454</t>
  </si>
  <si>
    <t>7445474</t>
  </si>
  <si>
    <t>7706317</t>
  </si>
  <si>
    <t>7603533</t>
  </si>
  <si>
    <t>3103264962</t>
  </si>
  <si>
    <t>3208360265</t>
  </si>
  <si>
    <t>7282591</t>
  </si>
  <si>
    <t>7481729</t>
  </si>
  <si>
    <t>3102040873</t>
  </si>
  <si>
    <t>7321826</t>
  </si>
  <si>
    <t>8277081</t>
  </si>
  <si>
    <t>7433668</t>
  </si>
  <si>
    <t>8937130</t>
  </si>
  <si>
    <t>2833466</t>
  </si>
  <si>
    <t>3427284</t>
  </si>
  <si>
    <t>8528379</t>
  </si>
  <si>
    <t>8240219</t>
  </si>
  <si>
    <t>3203650420</t>
  </si>
  <si>
    <t>7456043</t>
  </si>
  <si>
    <t>7372485</t>
  </si>
  <si>
    <t>3346330</t>
  </si>
  <si>
    <t>3112209316</t>
  </si>
  <si>
    <t>7603549</t>
  </si>
  <si>
    <t>3104768097</t>
  </si>
  <si>
    <t>7724000</t>
  </si>
  <si>
    <t>3132106361</t>
  </si>
  <si>
    <t>7248634</t>
  </si>
  <si>
    <t>7705391</t>
  </si>
  <si>
    <t>construyauf@hotmail.com</t>
  </si>
  <si>
    <t>gerencia@elfaroelectrico.com</t>
  </si>
  <si>
    <t>2001</t>
  </si>
  <si>
    <t>2002</t>
  </si>
  <si>
    <t>2003</t>
  </si>
  <si>
    <t>2004</t>
  </si>
  <si>
    <t>2005</t>
  </si>
  <si>
    <t>2006</t>
  </si>
  <si>
    <t>2101</t>
  </si>
  <si>
    <t>2102</t>
  </si>
  <si>
    <t>2103</t>
  </si>
  <si>
    <t>2104</t>
  </si>
  <si>
    <t>2105</t>
  </si>
  <si>
    <t>2106</t>
  </si>
  <si>
    <t>2201</t>
  </si>
  <si>
    <t>2202</t>
  </si>
  <si>
    <t>LIMPIADOR PVC Y CPVC 12 ONZAS</t>
  </si>
  <si>
    <t>2203</t>
  </si>
  <si>
    <t>2204</t>
  </si>
  <si>
    <t>2205</t>
  </si>
  <si>
    <t>2301</t>
  </si>
  <si>
    <t>2302</t>
  </si>
  <si>
    <t>2303</t>
  </si>
  <si>
    <t>2304</t>
  </si>
  <si>
    <t>2305</t>
  </si>
  <si>
    <t>2306</t>
  </si>
  <si>
    <t>2307</t>
  </si>
  <si>
    <t>2401</t>
  </si>
  <si>
    <t>2402</t>
  </si>
  <si>
    <t>2403</t>
  </si>
  <si>
    <t>2404</t>
  </si>
  <si>
    <t>2405</t>
  </si>
  <si>
    <t>2406</t>
  </si>
  <si>
    <t>40001</t>
  </si>
  <si>
    <t>40002</t>
  </si>
  <si>
    <t>40003</t>
  </si>
  <si>
    <t>40004</t>
  </si>
  <si>
    <t>41001</t>
  </si>
  <si>
    <t>41002</t>
  </si>
  <si>
    <t>41003</t>
  </si>
  <si>
    <t>41004</t>
  </si>
  <si>
    <t>CLT01</t>
  </si>
  <si>
    <t>Tubo Union Mecanica RDE 21 2"</t>
  </si>
  <si>
    <t>CLT02</t>
  </si>
  <si>
    <t>Tubo Union Mecanica RDE 21 2.1/2"</t>
  </si>
  <si>
    <t>CLT03</t>
  </si>
  <si>
    <t>Tubo Union Mecanica RDE 21 3"</t>
  </si>
  <si>
    <t>CLT04</t>
  </si>
  <si>
    <t>Tubo Union Mecanica RDE 21 4"</t>
  </si>
  <si>
    <t>CLT05</t>
  </si>
  <si>
    <t>Tubo Union Mecanica RDE 21 6"</t>
  </si>
  <si>
    <t>CLT06</t>
  </si>
  <si>
    <t>Tubo Union Mecanica RDE 21 8"</t>
  </si>
  <si>
    <t>CLT07</t>
  </si>
  <si>
    <t>Tubo Union Mecanica RDE 21 10"</t>
  </si>
  <si>
    <t>CLT08</t>
  </si>
  <si>
    <t>Tubo Union Mecanica RDE 21 12"</t>
  </si>
  <si>
    <t>CLT09</t>
  </si>
  <si>
    <t>Acometida Domiciliaria PF 1/2"</t>
  </si>
  <si>
    <t>CLT11</t>
  </si>
  <si>
    <t>Adaptador Hembra PF 1/2"</t>
  </si>
  <si>
    <t>CLT12</t>
  </si>
  <si>
    <t>Adaptador Macho PF 1/2"</t>
  </si>
  <si>
    <t>CLT13</t>
  </si>
  <si>
    <t>Union PF 1/2"</t>
  </si>
  <si>
    <t>CLT14</t>
  </si>
  <si>
    <t>Codo 90 PF 1/2"</t>
  </si>
  <si>
    <t>CLT15</t>
  </si>
  <si>
    <t>Tubo Durafort S4 6"</t>
  </si>
  <si>
    <t>CLT16</t>
  </si>
  <si>
    <t>Tubo Durafort S4 8"</t>
  </si>
  <si>
    <t>CLT17</t>
  </si>
  <si>
    <t>Tubo Durafort S4 10"</t>
  </si>
  <si>
    <t>CLT18</t>
  </si>
  <si>
    <t>Tubo Durafort S4 12"</t>
  </si>
  <si>
    <t>CLT19</t>
  </si>
  <si>
    <t>Tubo Durafort S4 14"</t>
  </si>
  <si>
    <t>CLT20</t>
  </si>
  <si>
    <t>Tubo Durafort S4 16"</t>
  </si>
  <si>
    <t>CLT21</t>
  </si>
  <si>
    <t>Silla Tee KIT 6x4</t>
  </si>
  <si>
    <t>CLT22</t>
  </si>
  <si>
    <t>Silla Tee KIT 8x4</t>
  </si>
  <si>
    <t>CLT23</t>
  </si>
  <si>
    <t>Silla Tee KIT 8x6</t>
  </si>
  <si>
    <t>CLT24</t>
  </si>
  <si>
    <t>Silla Tee KIT 10x4</t>
  </si>
  <si>
    <t>CLT25</t>
  </si>
  <si>
    <t>Silla Tee KIT 10x6</t>
  </si>
  <si>
    <t>CLT26</t>
  </si>
  <si>
    <t>Silla Tee KIT 12x4</t>
  </si>
  <si>
    <t>CLT27</t>
  </si>
  <si>
    <t>Silla Tee KIT 12x6</t>
  </si>
  <si>
    <t>CLT28</t>
  </si>
  <si>
    <t>Silla Yee KIT 6x4</t>
  </si>
  <si>
    <t>CLT29</t>
  </si>
  <si>
    <t>Silla Yee KIT 8x4</t>
  </si>
  <si>
    <t>CLT30</t>
  </si>
  <si>
    <t>Silla Yee KIT 8x6</t>
  </si>
  <si>
    <t>CLT31</t>
  </si>
  <si>
    <t>Silla Yee KIT 10x4</t>
  </si>
  <si>
    <t>CLT32</t>
  </si>
  <si>
    <t>Silla Yee KIT 10x6</t>
  </si>
  <si>
    <t>CLT33</t>
  </si>
  <si>
    <t>Silla Yee KIT 12x4</t>
  </si>
  <si>
    <t>CLT34</t>
  </si>
  <si>
    <t>Silla Yee KIT 12x6</t>
  </si>
  <si>
    <t>CLT35</t>
  </si>
  <si>
    <t>TUBO TDP 3"</t>
  </si>
  <si>
    <t>CLT36</t>
  </si>
  <si>
    <t>TUBO TDP 4"</t>
  </si>
  <si>
    <t>CLT37</t>
  </si>
  <si>
    <t>TUBO TDP 6"</t>
  </si>
  <si>
    <t>CLT38</t>
  </si>
  <si>
    <t>Union Reparacion 2"</t>
  </si>
  <si>
    <t>CLT39</t>
  </si>
  <si>
    <t>Union Reparacion 2.1/2"</t>
  </si>
  <si>
    <t>CLT40</t>
  </si>
  <si>
    <t>Union Reparacion 3"</t>
  </si>
  <si>
    <t>CLT41</t>
  </si>
  <si>
    <t>Union Reparacion 4"</t>
  </si>
  <si>
    <t>CLT42</t>
  </si>
  <si>
    <t>Union Reparacion 6"</t>
  </si>
  <si>
    <t>CLT43</t>
  </si>
  <si>
    <t>Union Reparacion 8"</t>
  </si>
  <si>
    <t>FDT006</t>
  </si>
  <si>
    <t>TUBO DUCTO TELEFONICO 3" EB X 3 MTS</t>
  </si>
  <si>
    <t>FDT007</t>
  </si>
  <si>
    <t>TUBO DUCTO TELEFONICO 4" EB X 3 MTS</t>
  </si>
  <si>
    <t>GP168</t>
  </si>
  <si>
    <t>ADAPTADOR TERMINAL CONDUIT 1 1/4"</t>
  </si>
  <si>
    <t>GP169</t>
  </si>
  <si>
    <t>ADAPTADOR TERMINAL CONDUIT 1 1/2"</t>
  </si>
  <si>
    <t>GP170</t>
  </si>
  <si>
    <t>ADAPTADOR TERMINAL CONDUIT 2"</t>
  </si>
  <si>
    <t>CURVA CONDUIT 3/4" CORTA</t>
  </si>
  <si>
    <t>GP167</t>
  </si>
  <si>
    <t>CURVA CONDUIT 3/4" LARGA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</si>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</sst>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&quot;$&quot;\ * #,##0_);_(&quot;$&quot;\ * \(#,##0\);_(&quot;$&quot;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MS Sans Serif"/>
      <family val="2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5" fontId="4" fillId="0" borderId="0" applyNumberFormat="0" applyFill="0" applyBorder="0" applyAlignment="0" applyProtection="0"/>
    <xf numFmtId="0" fontId="4" fillId="0" borderId="0"/>
  </cellStyleXfs>
  <cellXfs count="94">
    <xf numFmtId="0" fontId="0" fillId="0" borderId="0" xfId="0"/>
    <xf numFmtId="3" fontId="0" fillId="0" borderId="0" xfId="0" applyNumberFormat="1" applyBorder="1"/>
    <xf numFmtId="0" fontId="0" fillId="0" borderId="0" xfId="0" applyBorder="1"/>
    <xf numFmtId="166" fontId="0" fillId="0" borderId="0" xfId="1" applyNumberFormat="1" applyFont="1"/>
    <xf numFmtId="9" fontId="0" fillId="0" borderId="0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66" fontId="0" fillId="0" borderId="3" xfId="1" applyNumberFormat="1" applyFont="1" applyBorder="1"/>
    <xf numFmtId="9" fontId="0" fillId="0" borderId="3" xfId="2" applyFont="1" applyBorder="1"/>
    <xf numFmtId="166" fontId="0" fillId="0" borderId="5" xfId="1" applyNumberFormat="1" applyFont="1" applyBorder="1"/>
    <xf numFmtId="0" fontId="0" fillId="0" borderId="6" xfId="0" applyBorder="1"/>
    <xf numFmtId="166" fontId="0" fillId="0" borderId="0" xfId="1" applyNumberFormat="1" applyFont="1" applyBorder="1"/>
    <xf numFmtId="9" fontId="0" fillId="0" borderId="0" xfId="2" applyFont="1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0" fontId="0" fillId="0" borderId="8" xfId="0" applyBorder="1"/>
    <xf numFmtId="9" fontId="0" fillId="0" borderId="8" xfId="2" applyFont="1" applyBorder="1"/>
    <xf numFmtId="166" fontId="0" fillId="0" borderId="9" xfId="1" applyNumberFormat="1" applyFont="1" applyBorder="1"/>
    <xf numFmtId="0" fontId="0" fillId="0" borderId="10" xfId="0" applyBorder="1"/>
    <xf numFmtId="166" fontId="0" fillId="0" borderId="1" xfId="1" applyNumberFormat="1" applyFont="1" applyBorder="1" applyAlignment="1">
      <alignment horizontal="center"/>
    </xf>
    <xf numFmtId="166" fontId="0" fillId="0" borderId="0" xfId="0" applyNumberFormat="1"/>
    <xf numFmtId="0" fontId="0" fillId="0" borderId="1" xfId="0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14" fontId="0" fillId="0" borderId="3" xfId="0" applyNumberFormat="1" applyBorder="1"/>
    <xf numFmtId="9" fontId="0" fillId="0" borderId="0" xfId="0" applyNumberFormat="1"/>
    <xf numFmtId="3" fontId="0" fillId="0" borderId="0" xfId="0" applyNumberFormat="1"/>
    <xf numFmtId="0" fontId="0" fillId="0" borderId="0" xfId="0" applyFill="1"/>
    <xf numFmtId="0" fontId="0" fillId="0" borderId="0" xfId="0" applyFill="1" applyAlignment="1"/>
    <xf numFmtId="3" fontId="0" fillId="2" borderId="1" xfId="0" applyNumberFormat="1" applyFill="1" applyBorder="1"/>
    <xf numFmtId="1" fontId="0" fillId="0" borderId="8" xfId="1" applyNumberFormat="1" applyFont="1" applyBorder="1" applyAlignment="1">
      <alignment horizontal="right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5" fillId="0" borderId="0" xfId="0" applyFont="1" applyFill="1" applyAlignment="1">
      <alignment horizontal="center"/>
    </xf>
    <xf numFmtId="166" fontId="0" fillId="0" borderId="0" xfId="1" applyNumberFormat="1" applyFont="1" applyFill="1"/>
    <xf numFmtId="0" fontId="0" fillId="0" borderId="0" xfId="0" applyFill="1" applyBorder="1" applyAlignment="1">
      <alignment horizontal="left"/>
    </xf>
    <xf numFmtId="9" fontId="0" fillId="0" borderId="0" xfId="2" applyFont="1" applyFill="1"/>
    <xf numFmtId="166" fontId="2" fillId="0" borderId="14" xfId="1" applyNumberFormat="1" applyFont="1" applyFill="1" applyBorder="1" applyAlignment="1">
      <alignment horizontal="center" vertical="center"/>
    </xf>
    <xf numFmtId="166" fontId="0" fillId="0" borderId="15" xfId="1" applyNumberFormat="1" applyFont="1" applyFill="1" applyBorder="1"/>
    <xf numFmtId="166" fontId="2" fillId="0" borderId="12" xfId="1" applyNumberFormat="1" applyFont="1" applyFill="1" applyBorder="1" applyAlignment="1">
      <alignment horizontal="center" vertical="center"/>
    </xf>
    <xf numFmtId="166" fontId="0" fillId="0" borderId="11" xfId="1" applyNumberFormat="1" applyFont="1" applyFill="1" applyBorder="1"/>
    <xf numFmtId="166" fontId="2" fillId="0" borderId="13" xfId="1" applyNumberFormat="1" applyFont="1" applyFill="1" applyBorder="1" applyAlignment="1">
      <alignment horizontal="center" vertical="center"/>
    </xf>
    <xf numFmtId="166" fontId="0" fillId="0" borderId="16" xfId="1" applyNumberFormat="1" applyFont="1" applyFill="1" applyBorder="1"/>
    <xf numFmtId="0" fontId="0" fillId="0" borderId="8" xfId="0" applyFill="1" applyBorder="1"/>
    <xf numFmtId="166" fontId="0" fillId="0" borderId="8" xfId="1" applyNumberFormat="1" applyFont="1" applyFill="1" applyBorder="1"/>
    <xf numFmtId="9" fontId="0" fillId="0" borderId="8" xfId="2" applyFont="1" applyFill="1" applyBorder="1"/>
    <xf numFmtId="166" fontId="0" fillId="0" borderId="8" xfId="2" applyNumberFormat="1" applyFont="1" applyFill="1" applyBorder="1"/>
    <xf numFmtId="0" fontId="0" fillId="0" borderId="3" xfId="0" applyFill="1" applyBorder="1"/>
    <xf numFmtId="166" fontId="0" fillId="0" borderId="3" xfId="1" applyNumberFormat="1" applyFont="1" applyFill="1" applyBorder="1"/>
    <xf numFmtId="9" fontId="0" fillId="0" borderId="3" xfId="2" applyFont="1" applyFill="1" applyBorder="1"/>
    <xf numFmtId="0" fontId="0" fillId="0" borderId="4" xfId="0" applyFill="1" applyBorder="1"/>
    <xf numFmtId="0" fontId="0" fillId="0" borderId="0" xfId="0" applyFill="1" applyBorder="1"/>
    <xf numFmtId="0" fontId="2" fillId="2" borderId="17" xfId="0" applyFont="1" applyFill="1" applyBorder="1" applyAlignment="1">
      <alignment horizontal="center" vertical="center" wrapText="1"/>
    </xf>
    <xf numFmtId="9" fontId="2" fillId="2" borderId="17" xfId="2" applyFont="1" applyFill="1" applyBorder="1" applyAlignment="1">
      <alignment horizontal="center" vertical="center" wrapText="1"/>
    </xf>
    <xf numFmtId="0" fontId="6" fillId="0" borderId="20" xfId="0" applyNumberFormat="1" applyFont="1" applyFill="1" applyBorder="1" applyAlignment="1" applyProtection="1">
      <alignment horizontal="left" vertical="top" wrapText="1"/>
    </xf>
    <xf numFmtId="0" fontId="0" fillId="0" borderId="21" xfId="0" applyBorder="1" applyAlignment="1">
      <alignment horizontal="center"/>
    </xf>
    <xf numFmtId="166" fontId="0" fillId="0" borderId="21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166" fontId="0" fillId="0" borderId="22" xfId="1" applyNumberFormat="1" applyFont="1" applyBorder="1" applyAlignment="1">
      <alignment horizontal="center"/>
    </xf>
    <xf numFmtId="0" fontId="6" fillId="0" borderId="12" xfId="0" applyNumberFormat="1" applyFont="1" applyFill="1" applyBorder="1" applyAlignment="1" applyProtection="1">
      <alignment horizontal="left" vertical="top" wrapText="1"/>
    </xf>
    <xf numFmtId="166" fontId="0" fillId="0" borderId="11" xfId="1" applyNumberFormat="1" applyFont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/>
    <xf numFmtId="0" fontId="2" fillId="3" borderId="17" xfId="0" applyFont="1" applyFill="1" applyBorder="1" applyAlignment="1">
      <alignment horizontal="center" vertical="center" wrapText="1"/>
    </xf>
    <xf numFmtId="0" fontId="8" fillId="4" borderId="0" xfId="0" applyFont="1" applyFill="1"/>
    <xf numFmtId="14" fontId="0" fillId="0" borderId="3" xfId="0" applyNumberFormat="1" applyBorder="1" applyAlignment="1">
      <alignment horizontal="left"/>
    </xf>
    <xf numFmtId="1" fontId="0" fillId="0" borderId="8" xfId="1" applyNumberFormat="1" applyFont="1" applyBorder="1" applyAlignment="1">
      <alignment horizontal="left"/>
    </xf>
    <xf numFmtId="1" fontId="0" fillId="0" borderId="0" xfId="1" applyNumberFormat="1" applyFont="1" applyBorder="1" applyAlignment="1">
      <alignment horizontal="right"/>
    </xf>
    <xf numFmtId="9" fontId="0" fillId="0" borderId="4" xfId="2" applyFont="1" applyBorder="1"/>
    <xf numFmtId="0" fontId="9" fillId="0" borderId="26" xfId="0" applyNumberFormat="1" applyFont="1" applyFill="1" applyBorder="1" applyAlignment="1" applyProtection="1">
      <alignment horizontal="left" vertical="top"/>
    </xf>
    <xf numFmtId="0" fontId="6" fillId="0" borderId="26" xfId="0" applyNumberFormat="1" applyFont="1" applyFill="1" applyBorder="1" applyAlignment="1" applyProtection="1">
      <alignment horizontal="left" vertical="top"/>
    </xf>
    <xf numFmtId="0" fontId="3" fillId="0" borderId="0" xfId="0" applyFont="1" applyFill="1" applyAlignment="1"/>
    <xf numFmtId="3" fontId="6" fillId="0" borderId="26" xfId="0" applyNumberFormat="1" applyFont="1" applyFill="1" applyBorder="1" applyAlignment="1" applyProtection="1">
      <alignment horizontal="right" vertical="top"/>
    </xf>
    <xf numFmtId="3" fontId="6" fillId="0" borderId="26" xfId="0" applyNumberFormat="1" applyFont="1" applyFill="1" applyBorder="1" applyAlignment="1" applyProtection="1">
      <alignment horizontal="left" vertical="top"/>
    </xf>
    <xf numFmtId="3" fontId="9" fillId="0" borderId="26" xfId="0" applyNumberFormat="1" applyFont="1" applyFill="1" applyBorder="1" applyAlignment="1" applyProtection="1">
      <alignment horizontal="left" vertical="top"/>
    </xf>
    <xf numFmtId="3" fontId="3" fillId="0" borderId="0" xfId="0" applyNumberFormat="1" applyFont="1" applyFill="1" applyAlignment="1"/>
    <xf numFmtId="0" fontId="0" fillId="0" borderId="1" xfId="0" applyBorder="1" applyAlignment="1">
      <alignment horizontal="left"/>
    </xf>
    <xf numFmtId="166" fontId="0" fillId="0" borderId="19" xfId="1" applyNumberFormat="1" applyFont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166" fontId="7" fillId="0" borderId="19" xfId="1" applyNumberFormat="1" applyFont="1" applyBorder="1" applyAlignment="1">
      <alignment horizontal="center"/>
    </xf>
    <xf numFmtId="166" fontId="7" fillId="0" borderId="3" xfId="1" applyNumberFormat="1" applyFont="1" applyBorder="1" applyAlignment="1">
      <alignment horizontal="center"/>
    </xf>
    <xf numFmtId="166" fontId="7" fillId="0" borderId="5" xfId="1" applyNumberFormat="1" applyFont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</cellXfs>
  <cellStyles count="6">
    <cellStyle name="Millares 2" xfId="4"/>
    <cellStyle name="Moneda" xfId="1" builtinId="4"/>
    <cellStyle name="Normal" xfId="0" builtinId="0"/>
    <cellStyle name="Normal 2" xfId="3"/>
    <cellStyle name="Normal 2 2" xfId="5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755650</xdr:colOff>
      <xdr:row>6</xdr:row>
      <xdr:rowOff>180975</xdr:rowOff>
    </xdr:to>
    <xdr:pic>
      <xdr:nvPicPr>
        <xdr:cNvPr id="2" name="1 Imagen" descr="LOGO TECNOSA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7858124" cy="1323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942975</xdr:colOff>
      <xdr:row>6</xdr:row>
      <xdr:rowOff>180975</xdr:rowOff>
    </xdr:to>
    <xdr:pic>
      <xdr:nvPicPr>
        <xdr:cNvPr id="2" name="1 Imagen" descr="LOGO TECNOSA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7858124" cy="1323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nelcyserrano@hotmail.com" TargetMode="External"/><Relationship Id="rId3" Type="http://schemas.openxmlformats.org/officeDocument/2006/relationships/hyperlink" Target="mailto:jsferreteria@hotmail.com" TargetMode="External"/><Relationship Id="rId7" Type="http://schemas.openxmlformats.org/officeDocument/2006/relationships/hyperlink" Target="mailto:edgarpasesor@yahoo.es" TargetMode="External"/><Relationship Id="rId2" Type="http://schemas.openxmlformats.org/officeDocument/2006/relationships/hyperlink" Target="mailto:construcentromariquita@hotmail.com" TargetMode="External"/><Relationship Id="rId1" Type="http://schemas.openxmlformats.org/officeDocument/2006/relationships/hyperlink" Target="mailto:garantiadorada@gmail.com" TargetMode="External"/><Relationship Id="rId6" Type="http://schemas.openxmlformats.org/officeDocument/2006/relationships/hyperlink" Target="mailto:ferre-mg2007@hotmail.com" TargetMode="External"/><Relationship Id="rId11" Type="http://schemas.openxmlformats.org/officeDocument/2006/relationships/hyperlink" Target="mailto:sucasaferretera@hotmail.com" TargetMode="External"/><Relationship Id="rId5" Type="http://schemas.openxmlformats.org/officeDocument/2006/relationships/hyperlink" Target="mailto:acueducto.alcantarillado@hotmail.com" TargetMode="External"/><Relationship Id="rId10" Type="http://schemas.openxmlformats.org/officeDocument/2006/relationships/hyperlink" Target="mailto:diselectchapinero@hotmail.com" TargetMode="External"/><Relationship Id="rId4" Type="http://schemas.openxmlformats.org/officeDocument/2006/relationships/hyperlink" Target="mailto:depodoradojr@hotmail.com" TargetMode="External"/><Relationship Id="rId9" Type="http://schemas.openxmlformats.org/officeDocument/2006/relationships/hyperlink" Target="mailto:gerfor65@yaho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pane ySplit="1" topLeftCell="A2" activePane="bottomLeft" state="frozen"/>
      <selection pane="bottomLeft" activeCell="A7" sqref="A7"/>
    </sheetView>
  </sheetViews>
  <sheetFormatPr baseColWidth="10" defaultRowHeight="15" x14ac:dyDescent="0.25"/>
  <cols>
    <col min="1" max="1" width="10.85546875" style="73" bestFit="1" customWidth="1"/>
    <col min="2" max="2" width="35.42578125" style="73" customWidth="1"/>
    <col min="3" max="3" width="21.7109375" style="73" bestFit="1" customWidth="1"/>
    <col min="4" max="4" width="15.140625" style="73" customWidth="1"/>
    <col min="5" max="5" width="13.42578125" style="73" bestFit="1" customWidth="1"/>
    <col min="6" max="6" width="18" style="73" customWidth="1"/>
    <col min="7" max="7" width="14.42578125" style="73" customWidth="1"/>
    <col min="8" max="8" width="26.7109375" style="73" bestFit="1" customWidth="1"/>
    <col min="9" max="9" width="24.5703125" style="31" bestFit="1" customWidth="1"/>
    <col min="10" max="10" width="36.7109375" style="31" bestFit="1" customWidth="1"/>
    <col min="11" max="11" width="4.7109375" style="31" bestFit="1" customWidth="1"/>
    <col min="12" max="12" width="19.7109375" style="31" bestFit="1" customWidth="1"/>
    <col min="13" max="13" width="8.42578125" style="31" bestFit="1" customWidth="1"/>
    <col min="14" max="14" width="19.85546875" style="31" bestFit="1" customWidth="1"/>
    <col min="15" max="15" width="8.7109375" style="31" bestFit="1" customWidth="1"/>
    <col min="16" max="16" width="11.7109375" style="31" bestFit="1" customWidth="1"/>
    <col min="17" max="16384" width="11.42578125" style="31"/>
  </cols>
  <sheetData>
    <row r="1" spans="1:8" s="35" customFormat="1" ht="12.75" x14ac:dyDescent="0.2">
      <c r="A1" s="71" t="s">
        <v>388</v>
      </c>
      <c r="B1" s="71" t="s">
        <v>390</v>
      </c>
      <c r="C1" s="71" t="s">
        <v>395</v>
      </c>
      <c r="D1" s="71" t="s">
        <v>392</v>
      </c>
      <c r="E1" s="71" t="s">
        <v>394</v>
      </c>
      <c r="F1" s="71" t="s">
        <v>439</v>
      </c>
      <c r="G1" s="71" t="s">
        <v>447</v>
      </c>
      <c r="H1" s="71" t="s">
        <v>391</v>
      </c>
    </row>
    <row r="2" spans="1:8" x14ac:dyDescent="0.25">
      <c r="A2" s="75">
        <v>1015439430</v>
      </c>
      <c r="B2" s="72" t="s">
        <v>630</v>
      </c>
      <c r="C2" s="72" t="s">
        <v>62</v>
      </c>
      <c r="D2" s="72" t="s">
        <v>638</v>
      </c>
      <c r="E2" s="72" t="s">
        <v>645</v>
      </c>
      <c r="F2" s="72"/>
      <c r="G2" s="74">
        <v>5000000</v>
      </c>
      <c r="H2" s="72" t="s">
        <v>226</v>
      </c>
    </row>
    <row r="3" spans="1:8" x14ac:dyDescent="0.25">
      <c r="A3" s="75">
        <v>1020771694</v>
      </c>
      <c r="B3" s="72" t="s">
        <v>139</v>
      </c>
      <c r="C3" s="72" t="s">
        <v>125</v>
      </c>
      <c r="D3" s="72" t="s">
        <v>185</v>
      </c>
      <c r="E3" s="72" t="s">
        <v>646</v>
      </c>
      <c r="F3" s="72"/>
      <c r="G3" s="74"/>
      <c r="H3" s="72" t="s">
        <v>226</v>
      </c>
    </row>
    <row r="4" spans="1:8" x14ac:dyDescent="0.25">
      <c r="A4" s="75">
        <v>1053329465</v>
      </c>
      <c r="B4" s="72" t="s">
        <v>140</v>
      </c>
      <c r="C4" s="72" t="s">
        <v>71</v>
      </c>
      <c r="D4" s="72" t="s">
        <v>186</v>
      </c>
      <c r="E4" s="72" t="s">
        <v>647</v>
      </c>
      <c r="F4" s="72"/>
      <c r="G4" s="74"/>
      <c r="H4" s="72" t="s">
        <v>226</v>
      </c>
    </row>
    <row r="5" spans="1:8" x14ac:dyDescent="0.25">
      <c r="A5" s="75">
        <v>1116434244</v>
      </c>
      <c r="B5" s="72" t="s">
        <v>389</v>
      </c>
      <c r="C5" s="72" t="s">
        <v>396</v>
      </c>
      <c r="D5" s="72" t="s">
        <v>393</v>
      </c>
      <c r="E5" s="72" t="s">
        <v>648</v>
      </c>
      <c r="F5" s="72"/>
      <c r="G5" s="74">
        <v>2000000</v>
      </c>
      <c r="H5" s="72" t="s">
        <v>226</v>
      </c>
    </row>
    <row r="6" spans="1:8" x14ac:dyDescent="0.25">
      <c r="A6" s="75">
        <v>1119887106</v>
      </c>
      <c r="B6" s="72" t="s">
        <v>141</v>
      </c>
      <c r="C6" s="72" t="s">
        <v>61</v>
      </c>
      <c r="D6" s="72" t="s">
        <v>187</v>
      </c>
      <c r="E6" s="72" t="s">
        <v>649</v>
      </c>
      <c r="F6" s="72"/>
      <c r="G6" s="74"/>
      <c r="H6" s="72" t="s">
        <v>226</v>
      </c>
    </row>
    <row r="7" spans="1:8" x14ac:dyDescent="0.25">
      <c r="A7" s="75">
        <v>11348883</v>
      </c>
      <c r="B7" s="72" t="s">
        <v>142</v>
      </c>
      <c r="C7" s="72" t="s">
        <v>72</v>
      </c>
      <c r="D7" s="72" t="s">
        <v>188</v>
      </c>
      <c r="E7" s="72" t="s">
        <v>650</v>
      </c>
      <c r="F7" s="72"/>
      <c r="G7" s="74"/>
      <c r="H7" s="72" t="s">
        <v>226</v>
      </c>
    </row>
    <row r="8" spans="1:8" x14ac:dyDescent="0.25">
      <c r="A8" s="75">
        <v>13954819</v>
      </c>
      <c r="B8" s="72" t="s">
        <v>401</v>
      </c>
      <c r="C8" s="72" t="s">
        <v>402</v>
      </c>
      <c r="D8" s="72" t="s">
        <v>403</v>
      </c>
      <c r="E8" s="72" t="s">
        <v>651</v>
      </c>
      <c r="F8" s="72"/>
      <c r="G8" s="74">
        <v>20000000</v>
      </c>
      <c r="H8" s="72" t="s">
        <v>226</v>
      </c>
    </row>
    <row r="9" spans="1:8" x14ac:dyDescent="0.25">
      <c r="A9" s="75">
        <v>13956124</v>
      </c>
      <c r="B9" s="72" t="s">
        <v>404</v>
      </c>
      <c r="C9" s="72" t="s">
        <v>402</v>
      </c>
      <c r="D9" s="72" t="s">
        <v>405</v>
      </c>
      <c r="E9" s="72" t="s">
        <v>652</v>
      </c>
      <c r="F9" s="72"/>
      <c r="G9" s="74"/>
      <c r="H9" s="72" t="s">
        <v>226</v>
      </c>
    </row>
    <row r="10" spans="1:8" x14ac:dyDescent="0.25">
      <c r="A10" s="75">
        <v>19147288</v>
      </c>
      <c r="B10" s="72" t="s">
        <v>143</v>
      </c>
      <c r="C10" s="72" t="s">
        <v>64</v>
      </c>
      <c r="D10" s="72" t="s">
        <v>189</v>
      </c>
      <c r="E10" s="72" t="s">
        <v>653</v>
      </c>
      <c r="F10" s="72"/>
      <c r="G10" s="74"/>
      <c r="H10" s="72" t="s">
        <v>226</v>
      </c>
    </row>
    <row r="11" spans="1:8" x14ac:dyDescent="0.25">
      <c r="A11" s="75">
        <v>19220304</v>
      </c>
      <c r="B11" s="72" t="s">
        <v>144</v>
      </c>
      <c r="C11" s="72" t="s">
        <v>64</v>
      </c>
      <c r="D11" s="72" t="s">
        <v>190</v>
      </c>
      <c r="E11" s="72" t="s">
        <v>654</v>
      </c>
      <c r="F11" s="72"/>
      <c r="G11" s="74"/>
      <c r="H11" s="72" t="s">
        <v>226</v>
      </c>
    </row>
    <row r="12" spans="1:8" x14ac:dyDescent="0.25">
      <c r="A12" s="75">
        <v>19270870</v>
      </c>
      <c r="B12" s="72" t="s">
        <v>427</v>
      </c>
      <c r="C12" s="72" t="s">
        <v>402</v>
      </c>
      <c r="D12" s="72" t="s">
        <v>431</v>
      </c>
      <c r="E12" s="72" t="s">
        <v>655</v>
      </c>
      <c r="F12" s="72"/>
      <c r="G12" s="74">
        <v>4000000</v>
      </c>
      <c r="H12" s="72" t="s">
        <v>226</v>
      </c>
    </row>
    <row r="13" spans="1:8" x14ac:dyDescent="0.25">
      <c r="A13" s="75">
        <v>23777934</v>
      </c>
      <c r="B13" s="72" t="s">
        <v>406</v>
      </c>
      <c r="C13" s="72" t="s">
        <v>407</v>
      </c>
      <c r="D13" s="72" t="s">
        <v>408</v>
      </c>
      <c r="E13" s="72" t="s">
        <v>656</v>
      </c>
      <c r="F13" s="72"/>
      <c r="G13" s="74">
        <v>5000000</v>
      </c>
      <c r="H13" s="72" t="s">
        <v>226</v>
      </c>
    </row>
    <row r="14" spans="1:8" x14ac:dyDescent="0.25">
      <c r="A14" s="75">
        <v>23782717</v>
      </c>
      <c r="B14" s="72" t="s">
        <v>145</v>
      </c>
      <c r="C14" s="72" t="s">
        <v>71</v>
      </c>
      <c r="D14" s="72" t="s">
        <v>186</v>
      </c>
      <c r="E14" s="72" t="s">
        <v>657</v>
      </c>
      <c r="F14" s="72"/>
      <c r="G14" s="74"/>
      <c r="H14" s="72" t="s">
        <v>226</v>
      </c>
    </row>
    <row r="15" spans="1:8" x14ac:dyDescent="0.25">
      <c r="A15" s="75">
        <v>23855363</v>
      </c>
      <c r="B15" s="72" t="s">
        <v>146</v>
      </c>
      <c r="C15" s="72" t="s">
        <v>177</v>
      </c>
      <c r="D15" s="72" t="s">
        <v>191</v>
      </c>
      <c r="E15" s="72" t="s">
        <v>658</v>
      </c>
      <c r="F15" s="72"/>
      <c r="G15" s="74">
        <v>2000000</v>
      </c>
      <c r="H15" s="72" t="s">
        <v>226</v>
      </c>
    </row>
    <row r="16" spans="1:8" x14ac:dyDescent="0.25">
      <c r="A16" s="75">
        <v>24134113</v>
      </c>
      <c r="B16" s="72" t="s">
        <v>428</v>
      </c>
      <c r="C16" s="72" t="s">
        <v>182</v>
      </c>
      <c r="D16" s="72" t="s">
        <v>432</v>
      </c>
      <c r="E16" s="72" t="s">
        <v>659</v>
      </c>
      <c r="F16" s="72"/>
      <c r="G16" s="74">
        <v>2000000</v>
      </c>
      <c r="H16" s="72" t="s">
        <v>226</v>
      </c>
    </row>
    <row r="17" spans="1:8" x14ac:dyDescent="0.25">
      <c r="A17" s="75">
        <v>24202383</v>
      </c>
      <c r="B17" s="72" t="s">
        <v>429</v>
      </c>
      <c r="C17" s="72" t="s">
        <v>180</v>
      </c>
      <c r="D17" s="72" t="s">
        <v>433</v>
      </c>
      <c r="E17" s="72" t="s">
        <v>660</v>
      </c>
      <c r="F17" s="72"/>
      <c r="G17" s="74">
        <v>2000000</v>
      </c>
      <c r="H17" s="72" t="s">
        <v>226</v>
      </c>
    </row>
    <row r="18" spans="1:8" x14ac:dyDescent="0.25">
      <c r="A18" s="75">
        <v>27697163</v>
      </c>
      <c r="B18" s="72" t="s">
        <v>147</v>
      </c>
      <c r="C18" s="72" t="s">
        <v>62</v>
      </c>
      <c r="D18" s="72" t="s">
        <v>192</v>
      </c>
      <c r="E18" s="72" t="s">
        <v>661</v>
      </c>
      <c r="F18" s="72"/>
      <c r="G18" s="74"/>
      <c r="H18" s="72" t="s">
        <v>226</v>
      </c>
    </row>
    <row r="19" spans="1:8" x14ac:dyDescent="0.25">
      <c r="A19" s="75">
        <v>28476363</v>
      </c>
      <c r="B19" s="72" t="s">
        <v>148</v>
      </c>
      <c r="C19" s="72" t="s">
        <v>65</v>
      </c>
      <c r="D19" s="72" t="s">
        <v>409</v>
      </c>
      <c r="E19" s="72" t="s">
        <v>662</v>
      </c>
      <c r="F19" s="72"/>
      <c r="G19" s="74"/>
      <c r="H19" s="72" t="s">
        <v>226</v>
      </c>
    </row>
    <row r="20" spans="1:8" x14ac:dyDescent="0.25">
      <c r="A20" s="75">
        <v>37886323</v>
      </c>
      <c r="B20" s="72" t="s">
        <v>410</v>
      </c>
      <c r="C20" s="72" t="s">
        <v>411</v>
      </c>
      <c r="D20" s="72" t="s">
        <v>412</v>
      </c>
      <c r="E20" s="72" t="s">
        <v>663</v>
      </c>
      <c r="F20" s="72"/>
      <c r="G20" s="74">
        <v>2000000</v>
      </c>
      <c r="H20" s="72" t="s">
        <v>226</v>
      </c>
    </row>
    <row r="21" spans="1:8" x14ac:dyDescent="0.25">
      <c r="A21" s="75">
        <v>37927728</v>
      </c>
      <c r="B21" s="72" t="s">
        <v>149</v>
      </c>
      <c r="C21" s="72" t="s">
        <v>65</v>
      </c>
      <c r="D21" s="72" t="s">
        <v>193</v>
      </c>
      <c r="E21" s="72" t="s">
        <v>664</v>
      </c>
      <c r="F21" s="72"/>
      <c r="G21" s="74"/>
      <c r="H21" s="72" t="s">
        <v>226</v>
      </c>
    </row>
    <row r="22" spans="1:8" x14ac:dyDescent="0.25">
      <c r="A22" s="75">
        <v>39616355</v>
      </c>
      <c r="B22" s="72" t="s">
        <v>150</v>
      </c>
      <c r="C22" s="72" t="s">
        <v>70</v>
      </c>
      <c r="D22" s="72" t="s">
        <v>194</v>
      </c>
      <c r="E22" s="72" t="s">
        <v>665</v>
      </c>
      <c r="F22" s="72" t="s">
        <v>440</v>
      </c>
      <c r="G22" s="74"/>
      <c r="H22" s="72" t="s">
        <v>226</v>
      </c>
    </row>
    <row r="23" spans="1:8" x14ac:dyDescent="0.25">
      <c r="A23" s="75">
        <v>398800</v>
      </c>
      <c r="B23" s="72" t="s">
        <v>151</v>
      </c>
      <c r="C23" s="72" t="s">
        <v>124</v>
      </c>
      <c r="D23" s="72" t="s">
        <v>123</v>
      </c>
      <c r="E23" s="72" t="s">
        <v>666</v>
      </c>
      <c r="F23" s="72"/>
      <c r="G23" s="74"/>
      <c r="H23" s="72" t="s">
        <v>226</v>
      </c>
    </row>
    <row r="24" spans="1:8" x14ac:dyDescent="0.25">
      <c r="A24" s="75">
        <v>39949914</v>
      </c>
      <c r="B24" s="72" t="s">
        <v>413</v>
      </c>
      <c r="C24" s="72" t="s">
        <v>125</v>
      </c>
      <c r="D24" s="72" t="s">
        <v>414</v>
      </c>
      <c r="E24" s="72" t="s">
        <v>667</v>
      </c>
      <c r="F24" s="72"/>
      <c r="G24" s="74"/>
      <c r="H24" s="72" t="s">
        <v>226</v>
      </c>
    </row>
    <row r="25" spans="1:8" x14ac:dyDescent="0.25">
      <c r="A25" s="75">
        <v>40024129</v>
      </c>
      <c r="B25" s="72" t="s">
        <v>152</v>
      </c>
      <c r="C25" s="72" t="s">
        <v>125</v>
      </c>
      <c r="D25" s="72" t="s">
        <v>195</v>
      </c>
      <c r="E25" s="72" t="s">
        <v>668</v>
      </c>
      <c r="F25" s="72"/>
      <c r="G25" s="74"/>
      <c r="H25" s="72" t="s">
        <v>226</v>
      </c>
    </row>
    <row r="26" spans="1:8" x14ac:dyDescent="0.25">
      <c r="A26" s="75">
        <v>40037812</v>
      </c>
      <c r="B26" s="72" t="s">
        <v>153</v>
      </c>
      <c r="C26" s="72" t="s">
        <v>178</v>
      </c>
      <c r="D26" s="72" t="s">
        <v>196</v>
      </c>
      <c r="E26" s="72" t="s">
        <v>669</v>
      </c>
      <c r="F26" s="72"/>
      <c r="G26" s="74"/>
      <c r="H26" s="72" t="s">
        <v>226</v>
      </c>
    </row>
    <row r="27" spans="1:8" x14ac:dyDescent="0.25">
      <c r="A27" s="75">
        <v>4104268</v>
      </c>
      <c r="B27" s="72" t="s">
        <v>154</v>
      </c>
      <c r="C27" s="72" t="s">
        <v>62</v>
      </c>
      <c r="D27" s="72" t="s">
        <v>197</v>
      </c>
      <c r="E27" s="72" t="s">
        <v>670</v>
      </c>
      <c r="F27" s="72"/>
      <c r="G27" s="74"/>
      <c r="H27" s="72" t="s">
        <v>226</v>
      </c>
    </row>
    <row r="28" spans="1:8" x14ac:dyDescent="0.25">
      <c r="A28" s="75">
        <v>41605393</v>
      </c>
      <c r="B28" s="72" t="s">
        <v>155</v>
      </c>
      <c r="C28" s="72" t="s">
        <v>129</v>
      </c>
      <c r="D28" s="72" t="s">
        <v>198</v>
      </c>
      <c r="E28" s="72" t="s">
        <v>671</v>
      </c>
      <c r="F28" s="72"/>
      <c r="G28" s="74"/>
      <c r="H28" s="72" t="s">
        <v>226</v>
      </c>
    </row>
    <row r="29" spans="1:8" x14ac:dyDescent="0.25">
      <c r="A29" s="75">
        <v>4278065</v>
      </c>
      <c r="B29" s="72" t="s">
        <v>156</v>
      </c>
      <c r="C29" s="72" t="s">
        <v>179</v>
      </c>
      <c r="D29" s="72" t="s">
        <v>199</v>
      </c>
      <c r="E29" s="72" t="s">
        <v>672</v>
      </c>
      <c r="F29" s="72"/>
      <c r="G29" s="74">
        <v>2000000</v>
      </c>
      <c r="H29" s="72" t="s">
        <v>226</v>
      </c>
    </row>
    <row r="30" spans="1:8" x14ac:dyDescent="0.25">
      <c r="A30" s="75">
        <v>46364946</v>
      </c>
      <c r="B30" s="72" t="s">
        <v>157</v>
      </c>
      <c r="C30" s="72" t="s">
        <v>63</v>
      </c>
      <c r="D30" s="72" t="s">
        <v>200</v>
      </c>
      <c r="E30" s="72" t="s">
        <v>673</v>
      </c>
      <c r="F30" s="72"/>
      <c r="G30" s="74"/>
      <c r="H30" s="72" t="s">
        <v>226</v>
      </c>
    </row>
    <row r="31" spans="1:8" x14ac:dyDescent="0.25">
      <c r="A31" s="75">
        <v>46380707</v>
      </c>
      <c r="B31" s="72" t="s">
        <v>158</v>
      </c>
      <c r="C31" s="72" t="s">
        <v>63</v>
      </c>
      <c r="D31" s="72" t="s">
        <v>201</v>
      </c>
      <c r="E31" s="72" t="s">
        <v>674</v>
      </c>
      <c r="F31" s="72"/>
      <c r="G31" s="74">
        <v>5000000</v>
      </c>
      <c r="H31" s="72" t="s">
        <v>226</v>
      </c>
    </row>
    <row r="32" spans="1:8" x14ac:dyDescent="0.25">
      <c r="A32" s="75">
        <v>51837812</v>
      </c>
      <c r="B32" s="72" t="s">
        <v>159</v>
      </c>
      <c r="C32" s="72" t="s">
        <v>63</v>
      </c>
      <c r="D32" s="72" t="s">
        <v>202</v>
      </c>
      <c r="E32" s="72" t="s">
        <v>675</v>
      </c>
      <c r="F32" s="72"/>
      <c r="G32" s="74"/>
      <c r="H32" s="72" t="s">
        <v>226</v>
      </c>
    </row>
    <row r="33" spans="1:8" x14ac:dyDescent="0.25">
      <c r="A33" s="75">
        <v>51896922</v>
      </c>
      <c r="B33" s="72" t="s">
        <v>160</v>
      </c>
      <c r="C33" s="72" t="s">
        <v>180</v>
      </c>
      <c r="D33" s="72" t="s">
        <v>203</v>
      </c>
      <c r="E33" s="72" t="s">
        <v>676</v>
      </c>
      <c r="F33" s="72"/>
      <c r="G33" s="74"/>
      <c r="H33" s="72" t="s">
        <v>226</v>
      </c>
    </row>
    <row r="34" spans="1:8" x14ac:dyDescent="0.25">
      <c r="A34" s="75">
        <v>52965220</v>
      </c>
      <c r="B34" s="72" t="s">
        <v>161</v>
      </c>
      <c r="C34" s="72" t="s">
        <v>181</v>
      </c>
      <c r="D34" s="72" t="s">
        <v>204</v>
      </c>
      <c r="E34" s="72" t="s">
        <v>677</v>
      </c>
      <c r="F34" s="72"/>
      <c r="G34" s="74">
        <v>5000000</v>
      </c>
      <c r="H34" s="72" t="s">
        <v>226</v>
      </c>
    </row>
    <row r="35" spans="1:8" x14ac:dyDescent="0.25">
      <c r="A35" s="75">
        <v>5712453</v>
      </c>
      <c r="B35" s="72" t="s">
        <v>437</v>
      </c>
      <c r="C35" s="72" t="s">
        <v>64</v>
      </c>
      <c r="D35" s="72" t="s">
        <v>438</v>
      </c>
      <c r="E35" s="72" t="s">
        <v>678</v>
      </c>
      <c r="F35" s="72"/>
      <c r="G35" s="74">
        <v>2000000</v>
      </c>
      <c r="H35" s="72" t="s">
        <v>226</v>
      </c>
    </row>
    <row r="36" spans="1:8" x14ac:dyDescent="0.25">
      <c r="A36" s="75">
        <v>5712646</v>
      </c>
      <c r="B36" s="72" t="s">
        <v>162</v>
      </c>
      <c r="C36" s="72" t="s">
        <v>181</v>
      </c>
      <c r="D36" s="72" t="s">
        <v>205</v>
      </c>
      <c r="E36" s="72" t="s">
        <v>679</v>
      </c>
      <c r="F36" s="72"/>
      <c r="G36" s="74"/>
      <c r="H36" s="72" t="s">
        <v>226</v>
      </c>
    </row>
    <row r="37" spans="1:8" x14ac:dyDescent="0.25">
      <c r="A37" s="75">
        <v>6751279</v>
      </c>
      <c r="B37" s="72" t="s">
        <v>163</v>
      </c>
      <c r="C37" s="72" t="s">
        <v>182</v>
      </c>
      <c r="D37" s="72" t="s">
        <v>206</v>
      </c>
      <c r="E37" s="72" t="s">
        <v>680</v>
      </c>
      <c r="F37" s="72"/>
      <c r="G37" s="74"/>
      <c r="H37" s="72" t="s">
        <v>226</v>
      </c>
    </row>
    <row r="38" spans="1:8" x14ac:dyDescent="0.25">
      <c r="A38" s="75">
        <v>6761367</v>
      </c>
      <c r="B38" s="72" t="s">
        <v>164</v>
      </c>
      <c r="C38" s="72" t="s">
        <v>183</v>
      </c>
      <c r="D38" s="72" t="s">
        <v>207</v>
      </c>
      <c r="E38" s="72" t="s">
        <v>681</v>
      </c>
      <c r="F38" s="72"/>
      <c r="G38" s="74">
        <v>3000000</v>
      </c>
      <c r="H38" s="72" t="s">
        <v>226</v>
      </c>
    </row>
    <row r="39" spans="1:8" x14ac:dyDescent="0.25">
      <c r="A39" s="75">
        <v>7213266</v>
      </c>
      <c r="B39" s="72" t="s">
        <v>165</v>
      </c>
      <c r="C39" s="72" t="s">
        <v>62</v>
      </c>
      <c r="D39" s="72" t="s">
        <v>208</v>
      </c>
      <c r="E39" s="72" t="s">
        <v>682</v>
      </c>
      <c r="F39" s="72"/>
      <c r="G39" s="74">
        <v>5000000</v>
      </c>
      <c r="H39" s="72" t="s">
        <v>226</v>
      </c>
    </row>
    <row r="40" spans="1:8" x14ac:dyDescent="0.25">
      <c r="A40" s="75">
        <v>7217865</v>
      </c>
      <c r="B40" s="72" t="s">
        <v>166</v>
      </c>
      <c r="C40" s="72" t="s">
        <v>125</v>
      </c>
      <c r="D40" s="72" t="s">
        <v>209</v>
      </c>
      <c r="E40" s="72" t="s">
        <v>683</v>
      </c>
      <c r="F40" s="72"/>
      <c r="G40" s="74"/>
      <c r="H40" s="72" t="s">
        <v>226</v>
      </c>
    </row>
    <row r="41" spans="1:8" x14ac:dyDescent="0.25">
      <c r="A41" s="75">
        <v>7223932</v>
      </c>
      <c r="B41" s="72" t="s">
        <v>167</v>
      </c>
      <c r="C41" s="72" t="s">
        <v>63</v>
      </c>
      <c r="D41" s="72" t="s">
        <v>210</v>
      </c>
      <c r="E41" s="72" t="s">
        <v>684</v>
      </c>
      <c r="F41" s="72"/>
      <c r="G41" s="74"/>
      <c r="H41" s="72" t="s">
        <v>226</v>
      </c>
    </row>
    <row r="42" spans="1:8" x14ac:dyDescent="0.25">
      <c r="A42" s="75">
        <v>7224569</v>
      </c>
      <c r="B42" s="72" t="s">
        <v>168</v>
      </c>
      <c r="C42" s="72" t="s">
        <v>62</v>
      </c>
      <c r="D42" s="72" t="s">
        <v>211</v>
      </c>
      <c r="E42" s="72" t="s">
        <v>685</v>
      </c>
      <c r="F42" s="72" t="s">
        <v>441</v>
      </c>
      <c r="G42" s="74"/>
      <c r="H42" s="72" t="s">
        <v>226</v>
      </c>
    </row>
    <row r="43" spans="1:8" x14ac:dyDescent="0.25">
      <c r="A43" s="75">
        <v>74085419</v>
      </c>
      <c r="B43" s="72" t="s">
        <v>169</v>
      </c>
      <c r="C43" s="72" t="s">
        <v>71</v>
      </c>
      <c r="D43" s="72" t="s">
        <v>212</v>
      </c>
      <c r="E43" s="72" t="s">
        <v>686</v>
      </c>
      <c r="F43" s="72"/>
      <c r="G43" s="74"/>
      <c r="H43" s="72" t="s">
        <v>226</v>
      </c>
    </row>
    <row r="44" spans="1:8" x14ac:dyDescent="0.25">
      <c r="A44" s="75">
        <v>74130335</v>
      </c>
      <c r="B44" s="72" t="s">
        <v>170</v>
      </c>
      <c r="C44" s="72" t="s">
        <v>177</v>
      </c>
      <c r="D44" s="72" t="s">
        <v>213</v>
      </c>
      <c r="E44" s="72" t="s">
        <v>687</v>
      </c>
      <c r="F44" s="72"/>
      <c r="G44" s="74"/>
      <c r="H44" s="72" t="s">
        <v>226</v>
      </c>
    </row>
    <row r="45" spans="1:8" x14ac:dyDescent="0.25">
      <c r="A45" s="75">
        <v>74240170</v>
      </c>
      <c r="B45" s="72" t="s">
        <v>171</v>
      </c>
      <c r="C45" s="72" t="s">
        <v>184</v>
      </c>
      <c r="D45" s="72" t="s">
        <v>214</v>
      </c>
      <c r="E45" s="72" t="s">
        <v>688</v>
      </c>
      <c r="F45" s="72"/>
      <c r="G45" s="74"/>
      <c r="H45" s="72" t="s">
        <v>226</v>
      </c>
    </row>
    <row r="46" spans="1:8" x14ac:dyDescent="0.25">
      <c r="A46" s="75">
        <v>74241022</v>
      </c>
      <c r="B46" s="72" t="s">
        <v>631</v>
      </c>
      <c r="C46" s="72" t="s">
        <v>65</v>
      </c>
      <c r="D46" s="72" t="s">
        <v>639</v>
      </c>
      <c r="E46" s="72" t="s">
        <v>689</v>
      </c>
      <c r="F46" s="72" t="s">
        <v>710</v>
      </c>
      <c r="G46" s="74">
        <v>20000000</v>
      </c>
      <c r="H46" s="72" t="s">
        <v>226</v>
      </c>
    </row>
    <row r="47" spans="1:8" x14ac:dyDescent="0.25">
      <c r="A47" s="75">
        <v>79045296</v>
      </c>
      <c r="B47" s="72" t="s">
        <v>415</v>
      </c>
      <c r="C47" s="72" t="s">
        <v>416</v>
      </c>
      <c r="D47" s="72" t="s">
        <v>417</v>
      </c>
      <c r="E47" s="72" t="s">
        <v>690</v>
      </c>
      <c r="F47" s="72"/>
      <c r="G47" s="74">
        <v>4000000</v>
      </c>
      <c r="H47" s="72" t="s">
        <v>226</v>
      </c>
    </row>
    <row r="48" spans="1:8" x14ac:dyDescent="0.25">
      <c r="A48" s="75">
        <v>830504588</v>
      </c>
      <c r="B48" s="72" t="s">
        <v>418</v>
      </c>
      <c r="C48" s="72" t="s">
        <v>182</v>
      </c>
      <c r="D48" s="72" t="s">
        <v>419</v>
      </c>
      <c r="E48" s="72" t="s">
        <v>691</v>
      </c>
      <c r="F48" s="72"/>
      <c r="G48" s="74">
        <v>10000000</v>
      </c>
      <c r="H48" s="72" t="s">
        <v>226</v>
      </c>
    </row>
    <row r="49" spans="1:8" x14ac:dyDescent="0.25">
      <c r="A49" s="75">
        <v>832008001</v>
      </c>
      <c r="B49" s="72" t="s">
        <v>126</v>
      </c>
      <c r="C49" s="72" t="s">
        <v>61</v>
      </c>
      <c r="D49" s="72" t="s">
        <v>215</v>
      </c>
      <c r="E49" s="72" t="s">
        <v>692</v>
      </c>
      <c r="F49" s="72"/>
      <c r="G49" s="74"/>
      <c r="H49" s="72" t="s">
        <v>226</v>
      </c>
    </row>
    <row r="50" spans="1:8" x14ac:dyDescent="0.25">
      <c r="A50" s="75">
        <v>900026821</v>
      </c>
      <c r="B50" s="72" t="s">
        <v>172</v>
      </c>
      <c r="C50" s="72" t="s">
        <v>125</v>
      </c>
      <c r="D50" s="72" t="s">
        <v>216</v>
      </c>
      <c r="E50" s="72" t="s">
        <v>693</v>
      </c>
      <c r="F50" s="72" t="s">
        <v>442</v>
      </c>
      <c r="G50" s="74"/>
      <c r="H50" s="72" t="s">
        <v>226</v>
      </c>
    </row>
    <row r="51" spans="1:8" x14ac:dyDescent="0.25">
      <c r="A51" s="75">
        <v>900046067</v>
      </c>
      <c r="B51" s="72" t="s">
        <v>66</v>
      </c>
      <c r="C51" s="72" t="s">
        <v>61</v>
      </c>
      <c r="D51" s="72" t="s">
        <v>217</v>
      </c>
      <c r="E51" s="72" t="s">
        <v>694</v>
      </c>
      <c r="F51" s="72"/>
      <c r="G51" s="74"/>
      <c r="H51" s="72" t="s">
        <v>226</v>
      </c>
    </row>
    <row r="52" spans="1:8" x14ac:dyDescent="0.25">
      <c r="A52" s="75">
        <v>900069992</v>
      </c>
      <c r="B52" s="72" t="s">
        <v>632</v>
      </c>
      <c r="C52" s="72" t="s">
        <v>64</v>
      </c>
      <c r="D52" s="72" t="s">
        <v>640</v>
      </c>
      <c r="E52" s="72" t="s">
        <v>695</v>
      </c>
      <c r="F52" s="72"/>
      <c r="G52" s="74">
        <v>60000000</v>
      </c>
      <c r="H52" s="72" t="s">
        <v>226</v>
      </c>
    </row>
    <row r="53" spans="1:8" x14ac:dyDescent="0.25">
      <c r="A53" s="75">
        <v>900167814</v>
      </c>
      <c r="B53" s="72" t="s">
        <v>67</v>
      </c>
      <c r="C53" s="72" t="s">
        <v>64</v>
      </c>
      <c r="D53" s="72" t="s">
        <v>218</v>
      </c>
      <c r="E53" s="72" t="s">
        <v>696</v>
      </c>
      <c r="F53" s="72"/>
      <c r="G53" s="74"/>
      <c r="H53" s="72" t="s">
        <v>226</v>
      </c>
    </row>
    <row r="54" spans="1:8" x14ac:dyDescent="0.25">
      <c r="A54" s="75">
        <v>900225655</v>
      </c>
      <c r="B54" s="72" t="s">
        <v>420</v>
      </c>
      <c r="C54" s="72" t="s">
        <v>72</v>
      </c>
      <c r="D54" s="72" t="s">
        <v>219</v>
      </c>
      <c r="E54" s="72" t="s">
        <v>697</v>
      </c>
      <c r="F54" s="72" t="s">
        <v>443</v>
      </c>
      <c r="G54" s="74"/>
      <c r="H54" s="72" t="s">
        <v>226</v>
      </c>
    </row>
    <row r="55" spans="1:8" x14ac:dyDescent="0.25">
      <c r="A55" s="75">
        <v>900368350</v>
      </c>
      <c r="B55" s="72" t="s">
        <v>173</v>
      </c>
      <c r="C55" s="72" t="s">
        <v>68</v>
      </c>
      <c r="D55" s="72" t="s">
        <v>220</v>
      </c>
      <c r="E55" s="72" t="s">
        <v>698</v>
      </c>
      <c r="F55" s="72" t="s">
        <v>444</v>
      </c>
      <c r="G55" s="74"/>
      <c r="H55" s="72" t="s">
        <v>226</v>
      </c>
    </row>
    <row r="56" spans="1:8" x14ac:dyDescent="0.25">
      <c r="A56" s="75">
        <v>900406286</v>
      </c>
      <c r="B56" s="72" t="s">
        <v>174</v>
      </c>
      <c r="C56" s="72" t="s">
        <v>69</v>
      </c>
      <c r="D56" s="72" t="s">
        <v>221</v>
      </c>
      <c r="E56" s="72" t="s">
        <v>699</v>
      </c>
      <c r="F56" s="72" t="s">
        <v>445</v>
      </c>
      <c r="G56" s="74"/>
      <c r="H56" s="72" t="s">
        <v>226</v>
      </c>
    </row>
    <row r="57" spans="1:8" x14ac:dyDescent="0.25">
      <c r="A57" s="75">
        <v>900410795</v>
      </c>
      <c r="B57" s="72" t="s">
        <v>127</v>
      </c>
      <c r="C57" s="72" t="s">
        <v>125</v>
      </c>
      <c r="D57" s="72" t="s">
        <v>222</v>
      </c>
      <c r="E57" s="72" t="s">
        <v>700</v>
      </c>
      <c r="F57" s="72" t="s">
        <v>446</v>
      </c>
      <c r="G57" s="74"/>
      <c r="H57" s="72" t="s">
        <v>226</v>
      </c>
    </row>
    <row r="58" spans="1:8" x14ac:dyDescent="0.25">
      <c r="A58" s="75">
        <v>900419602</v>
      </c>
      <c r="B58" s="72" t="s">
        <v>421</v>
      </c>
      <c r="C58" s="72" t="s">
        <v>183</v>
      </c>
      <c r="D58" s="72" t="s">
        <v>422</v>
      </c>
      <c r="E58" s="72" t="s">
        <v>701</v>
      </c>
      <c r="F58" s="72"/>
      <c r="G58" s="74">
        <v>5000000</v>
      </c>
      <c r="H58" s="72" t="s">
        <v>226</v>
      </c>
    </row>
    <row r="59" spans="1:8" x14ac:dyDescent="0.25">
      <c r="A59" s="75">
        <v>900457900</v>
      </c>
      <c r="B59" s="72" t="s">
        <v>633</v>
      </c>
      <c r="C59" s="72" t="s">
        <v>64</v>
      </c>
      <c r="D59" s="72" t="s">
        <v>641</v>
      </c>
      <c r="E59" s="72" t="s">
        <v>702</v>
      </c>
      <c r="F59" s="72"/>
      <c r="G59" s="74"/>
      <c r="H59" s="72" t="s">
        <v>226</v>
      </c>
    </row>
    <row r="60" spans="1:8" x14ac:dyDescent="0.25">
      <c r="A60" s="75">
        <v>900531064</v>
      </c>
      <c r="B60" s="72" t="s">
        <v>128</v>
      </c>
      <c r="C60" s="72" t="s">
        <v>125</v>
      </c>
      <c r="D60" s="72" t="s">
        <v>223</v>
      </c>
      <c r="E60" s="72" t="s">
        <v>703</v>
      </c>
      <c r="F60" s="72"/>
      <c r="G60" s="74"/>
      <c r="H60" s="72" t="s">
        <v>226</v>
      </c>
    </row>
    <row r="61" spans="1:8" x14ac:dyDescent="0.25">
      <c r="A61" s="75">
        <v>900581542</v>
      </c>
      <c r="B61" s="72" t="s">
        <v>634</v>
      </c>
      <c r="C61" s="72" t="s">
        <v>62</v>
      </c>
      <c r="D61" s="72" t="s">
        <v>642</v>
      </c>
      <c r="E61" s="72" t="s">
        <v>704</v>
      </c>
      <c r="F61" s="72" t="s">
        <v>711</v>
      </c>
      <c r="G61" s="74">
        <v>60000000</v>
      </c>
      <c r="H61" s="72" t="s">
        <v>226</v>
      </c>
    </row>
    <row r="62" spans="1:8" x14ac:dyDescent="0.25">
      <c r="A62" s="75">
        <v>900610686</v>
      </c>
      <c r="B62" s="72" t="s">
        <v>175</v>
      </c>
      <c r="C62" s="72" t="s">
        <v>182</v>
      </c>
      <c r="D62" s="72" t="s">
        <v>224</v>
      </c>
      <c r="E62" s="72" t="s">
        <v>705</v>
      </c>
      <c r="F62" s="72"/>
      <c r="G62" s="74">
        <v>5000000</v>
      </c>
      <c r="H62" s="72" t="s">
        <v>226</v>
      </c>
    </row>
    <row r="63" spans="1:8" x14ac:dyDescent="0.25">
      <c r="A63" s="75">
        <v>900772281</v>
      </c>
      <c r="B63" s="72" t="s">
        <v>635</v>
      </c>
      <c r="C63" s="72" t="s">
        <v>63</v>
      </c>
      <c r="D63" s="72" t="s">
        <v>643</v>
      </c>
      <c r="E63" s="72" t="s">
        <v>706</v>
      </c>
      <c r="F63" s="72"/>
      <c r="G63" s="74">
        <v>20000000</v>
      </c>
      <c r="H63" s="72" t="s">
        <v>226</v>
      </c>
    </row>
    <row r="64" spans="1:8" x14ac:dyDescent="0.25">
      <c r="A64" s="75">
        <v>900820569</v>
      </c>
      <c r="B64" s="72" t="s">
        <v>636</v>
      </c>
      <c r="C64" s="72" t="s">
        <v>637</v>
      </c>
      <c r="D64" s="72" t="s">
        <v>644</v>
      </c>
      <c r="E64" s="72" t="s">
        <v>707</v>
      </c>
      <c r="F64" s="72"/>
      <c r="G64" s="74"/>
      <c r="H64" s="72" t="s">
        <v>226</v>
      </c>
    </row>
    <row r="65" spans="1:8" x14ac:dyDescent="0.25">
      <c r="A65" s="75">
        <v>91075244</v>
      </c>
      <c r="B65" s="72" t="s">
        <v>430</v>
      </c>
      <c r="C65" s="72" t="s">
        <v>411</v>
      </c>
      <c r="D65" s="72" t="s">
        <v>434</v>
      </c>
      <c r="E65" s="72" t="s">
        <v>708</v>
      </c>
      <c r="F65" s="72"/>
      <c r="G65" s="74">
        <v>20000000</v>
      </c>
      <c r="H65" s="72" t="s">
        <v>226</v>
      </c>
    </row>
    <row r="66" spans="1:8" x14ac:dyDescent="0.25">
      <c r="A66" s="75">
        <v>9398216</v>
      </c>
      <c r="B66" s="72" t="s">
        <v>176</v>
      </c>
      <c r="C66" s="72" t="s">
        <v>63</v>
      </c>
      <c r="D66" s="72" t="s">
        <v>225</v>
      </c>
      <c r="E66" s="72" t="s">
        <v>709</v>
      </c>
      <c r="F66" s="72"/>
      <c r="G66" s="74"/>
      <c r="H66" s="72" t="s">
        <v>226</v>
      </c>
    </row>
  </sheetData>
  <hyperlinks>
    <hyperlink ref="J53" r:id="rId1" display="garantiadorada@gmail.com"/>
    <hyperlink ref="J16" r:id="rId2" display="construcentromariquita@hotmail.com"/>
    <hyperlink ref="J30" r:id="rId3" display="jsferreteria@hotmail.com"/>
    <hyperlink ref="J33" r:id="rId4" display="depodoradojr@hotmail.com"/>
    <hyperlink ref="J17" r:id="rId5" display="acueducto.alcantarillado@hotmail.com"/>
    <hyperlink ref="J18" r:id="rId6" display="ferre-mg2007@hotmail.com"/>
    <hyperlink ref="J62" r:id="rId7" display="edgarpasesor@yahoo.es"/>
    <hyperlink ref="J6" r:id="rId8" display="marianelcyserrano@hotmail.com"/>
    <hyperlink ref="J50" r:id="rId9" display="gerfor65@yahoo.com"/>
    <hyperlink ref="J54" r:id="rId10" display="diselectchapinero@hotmail.com"/>
    <hyperlink ref="J13" r:id="rId11" display="sucasaferretera@hot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"/>
  <sheetViews>
    <sheetView workbookViewId="0">
      <pane ySplit="1" topLeftCell="A80" activePane="bottomLeft" state="frozen"/>
      <selection pane="bottomLeft" activeCell="A113" sqref="A113:A115"/>
    </sheetView>
  </sheetViews>
  <sheetFormatPr baseColWidth="10" defaultRowHeight="12.75" x14ac:dyDescent="0.2"/>
  <cols>
    <col min="1" max="1" width="10.7109375" style="73" customWidth="1"/>
    <col min="2" max="2" width="43.42578125" style="73" customWidth="1"/>
    <col min="3" max="3" width="13.7109375" style="77" customWidth="1"/>
    <col min="4" max="16384" width="11.42578125" style="64"/>
  </cols>
  <sheetData>
    <row r="1" spans="1:3" s="63" customFormat="1" x14ac:dyDescent="0.25">
      <c r="A1" s="71" t="s">
        <v>73</v>
      </c>
      <c r="B1" s="71" t="s">
        <v>848</v>
      </c>
      <c r="C1" s="76" t="s">
        <v>426</v>
      </c>
    </row>
    <row r="2" spans="1:3" x14ac:dyDescent="0.2">
      <c r="A2" s="72" t="s">
        <v>712</v>
      </c>
      <c r="B2" s="72" t="s">
        <v>43</v>
      </c>
      <c r="C2" s="74">
        <v>78050</v>
      </c>
    </row>
    <row r="3" spans="1:3" x14ac:dyDescent="0.2">
      <c r="A3" s="72" t="s">
        <v>713</v>
      </c>
      <c r="B3" s="72" t="s">
        <v>44</v>
      </c>
      <c r="C3" s="74">
        <v>40350</v>
      </c>
    </row>
    <row r="4" spans="1:3" x14ac:dyDescent="0.2">
      <c r="A4" s="72" t="s">
        <v>714</v>
      </c>
      <c r="B4" s="72" t="s">
        <v>45</v>
      </c>
      <c r="C4" s="74">
        <v>24950</v>
      </c>
    </row>
    <row r="5" spans="1:3" x14ac:dyDescent="0.2">
      <c r="A5" s="72" t="s">
        <v>715</v>
      </c>
      <c r="B5" s="72" t="s">
        <v>46</v>
      </c>
      <c r="C5" s="74">
        <v>14860</v>
      </c>
    </row>
    <row r="6" spans="1:3" x14ac:dyDescent="0.2">
      <c r="A6" s="72" t="s">
        <v>716</v>
      </c>
      <c r="B6" s="72" t="s">
        <v>47</v>
      </c>
      <c r="C6" s="74">
        <v>8680</v>
      </c>
    </row>
    <row r="7" spans="1:3" x14ac:dyDescent="0.2">
      <c r="A7" s="72" t="s">
        <v>717</v>
      </c>
      <c r="B7" s="72" t="s">
        <v>48</v>
      </c>
      <c r="C7" s="74">
        <v>4430</v>
      </c>
    </row>
    <row r="8" spans="1:3" x14ac:dyDescent="0.2">
      <c r="A8" s="72" t="s">
        <v>718</v>
      </c>
      <c r="B8" s="72" t="s">
        <v>49</v>
      </c>
      <c r="C8" s="74">
        <v>83640</v>
      </c>
    </row>
    <row r="9" spans="1:3" x14ac:dyDescent="0.2">
      <c r="A9" s="72" t="s">
        <v>719</v>
      </c>
      <c r="B9" s="72" t="s">
        <v>50</v>
      </c>
      <c r="C9" s="74">
        <v>46630</v>
      </c>
    </row>
    <row r="10" spans="1:3" x14ac:dyDescent="0.2">
      <c r="A10" s="72" t="s">
        <v>720</v>
      </c>
      <c r="B10" s="72" t="s">
        <v>51</v>
      </c>
      <c r="C10" s="74">
        <v>28150</v>
      </c>
    </row>
    <row r="11" spans="1:3" x14ac:dyDescent="0.2">
      <c r="A11" s="72" t="s">
        <v>721</v>
      </c>
      <c r="B11" s="72" t="s">
        <v>52</v>
      </c>
      <c r="C11" s="74">
        <v>17270</v>
      </c>
    </row>
    <row r="12" spans="1:3" x14ac:dyDescent="0.2">
      <c r="A12" s="72" t="s">
        <v>722</v>
      </c>
      <c r="B12" s="72" t="s">
        <v>53</v>
      </c>
      <c r="C12" s="74">
        <v>10210</v>
      </c>
    </row>
    <row r="13" spans="1:3" x14ac:dyDescent="0.2">
      <c r="A13" s="72" t="s">
        <v>723</v>
      </c>
      <c r="B13" s="72" t="s">
        <v>54</v>
      </c>
      <c r="C13" s="74">
        <v>4630</v>
      </c>
    </row>
    <row r="14" spans="1:3" x14ac:dyDescent="0.2">
      <c r="A14" s="72" t="s">
        <v>724</v>
      </c>
      <c r="B14" s="72" t="s">
        <v>233</v>
      </c>
      <c r="C14" s="74">
        <v>37620</v>
      </c>
    </row>
    <row r="15" spans="1:3" x14ac:dyDescent="0.2">
      <c r="A15" s="72" t="s">
        <v>725</v>
      </c>
      <c r="B15" s="72" t="s">
        <v>726</v>
      </c>
      <c r="C15" s="74">
        <v>20450</v>
      </c>
    </row>
    <row r="16" spans="1:3" x14ac:dyDescent="0.2">
      <c r="A16" s="72" t="s">
        <v>727</v>
      </c>
      <c r="B16" s="72" t="s">
        <v>234</v>
      </c>
      <c r="C16" s="74">
        <v>6570</v>
      </c>
    </row>
    <row r="17" spans="1:3" x14ac:dyDescent="0.2">
      <c r="A17" s="72" t="s">
        <v>728</v>
      </c>
      <c r="B17" s="72" t="s">
        <v>235</v>
      </c>
      <c r="C17" s="74">
        <v>4195</v>
      </c>
    </row>
    <row r="18" spans="1:3" x14ac:dyDescent="0.2">
      <c r="A18" s="72" t="s">
        <v>729</v>
      </c>
      <c r="B18" s="72" t="s">
        <v>236</v>
      </c>
      <c r="C18" s="74">
        <v>2995</v>
      </c>
    </row>
    <row r="19" spans="1:3" x14ac:dyDescent="0.2">
      <c r="A19" s="72" t="s">
        <v>730</v>
      </c>
      <c r="B19" s="72" t="s">
        <v>237</v>
      </c>
      <c r="C19" s="74">
        <v>18950</v>
      </c>
    </row>
    <row r="20" spans="1:3" x14ac:dyDescent="0.2">
      <c r="A20" s="72" t="s">
        <v>731</v>
      </c>
      <c r="B20" s="72" t="s">
        <v>238</v>
      </c>
      <c r="C20" s="74">
        <v>10810</v>
      </c>
    </row>
    <row r="21" spans="1:3" x14ac:dyDescent="0.2">
      <c r="A21" s="72" t="s">
        <v>732</v>
      </c>
      <c r="B21" s="72" t="s">
        <v>239</v>
      </c>
      <c r="C21" s="74">
        <v>6595</v>
      </c>
    </row>
    <row r="22" spans="1:3" x14ac:dyDescent="0.2">
      <c r="A22" s="72" t="s">
        <v>733</v>
      </c>
      <c r="B22" s="72" t="s">
        <v>240</v>
      </c>
      <c r="C22" s="74">
        <v>2720</v>
      </c>
    </row>
    <row r="23" spans="1:3" x14ac:dyDescent="0.2">
      <c r="A23" s="72" t="s">
        <v>734</v>
      </c>
      <c r="B23" s="72" t="s">
        <v>241</v>
      </c>
      <c r="C23" s="74">
        <v>1785</v>
      </c>
    </row>
    <row r="24" spans="1:3" x14ac:dyDescent="0.2">
      <c r="A24" s="72" t="s">
        <v>735</v>
      </c>
      <c r="B24" s="72" t="s">
        <v>242</v>
      </c>
      <c r="C24" s="74">
        <v>1135</v>
      </c>
    </row>
    <row r="25" spans="1:3" x14ac:dyDescent="0.2">
      <c r="A25" s="72" t="s">
        <v>736</v>
      </c>
      <c r="B25" s="72" t="s">
        <v>243</v>
      </c>
      <c r="C25" s="74">
        <v>725</v>
      </c>
    </row>
    <row r="26" spans="1:3" x14ac:dyDescent="0.2">
      <c r="A26" s="72" t="s">
        <v>737</v>
      </c>
      <c r="B26" s="72" t="s">
        <v>55</v>
      </c>
      <c r="C26" s="74">
        <v>79650</v>
      </c>
    </row>
    <row r="27" spans="1:3" x14ac:dyDescent="0.2">
      <c r="A27" s="72" t="s">
        <v>738</v>
      </c>
      <c r="B27" s="72" t="s">
        <v>56</v>
      </c>
      <c r="C27" s="74">
        <v>41170</v>
      </c>
    </row>
    <row r="28" spans="1:3" x14ac:dyDescent="0.2">
      <c r="A28" s="72" t="s">
        <v>739</v>
      </c>
      <c r="B28" s="72" t="s">
        <v>57</v>
      </c>
      <c r="C28" s="74">
        <v>25460</v>
      </c>
    </row>
    <row r="29" spans="1:3" x14ac:dyDescent="0.2">
      <c r="A29" s="72" t="s">
        <v>740</v>
      </c>
      <c r="B29" s="72" t="s">
        <v>58</v>
      </c>
      <c r="C29" s="74">
        <v>15170</v>
      </c>
    </row>
    <row r="30" spans="1:3" x14ac:dyDescent="0.2">
      <c r="A30" s="72" t="s">
        <v>741</v>
      </c>
      <c r="B30" s="72" t="s">
        <v>59</v>
      </c>
      <c r="C30" s="74">
        <v>8860</v>
      </c>
    </row>
    <row r="31" spans="1:3" x14ac:dyDescent="0.2">
      <c r="A31" s="72" t="s">
        <v>742</v>
      </c>
      <c r="B31" s="72" t="s">
        <v>60</v>
      </c>
      <c r="C31" s="74">
        <v>4525</v>
      </c>
    </row>
    <row r="32" spans="1:3" x14ac:dyDescent="0.2">
      <c r="A32" s="72" t="s">
        <v>743</v>
      </c>
      <c r="B32" s="72" t="s">
        <v>244</v>
      </c>
      <c r="C32" s="74">
        <v>16640</v>
      </c>
    </row>
    <row r="33" spans="1:3" x14ac:dyDescent="0.2">
      <c r="A33" s="72" t="s">
        <v>744</v>
      </c>
      <c r="B33" s="72" t="s">
        <v>245</v>
      </c>
      <c r="C33" s="74">
        <v>9860</v>
      </c>
    </row>
    <row r="34" spans="1:3" x14ac:dyDescent="0.2">
      <c r="A34" s="72" t="s">
        <v>745</v>
      </c>
      <c r="B34" s="72" t="s">
        <v>246</v>
      </c>
      <c r="C34" s="74">
        <v>5940</v>
      </c>
    </row>
    <row r="35" spans="1:3" x14ac:dyDescent="0.2">
      <c r="A35" s="72" t="s">
        <v>746</v>
      </c>
      <c r="B35" s="72" t="s">
        <v>247</v>
      </c>
      <c r="C35" s="74">
        <v>2700</v>
      </c>
    </row>
    <row r="36" spans="1:3" x14ac:dyDescent="0.2">
      <c r="A36" s="72" t="s">
        <v>747</v>
      </c>
      <c r="B36" s="72" t="s">
        <v>248</v>
      </c>
      <c r="C36" s="74">
        <v>17820</v>
      </c>
    </row>
    <row r="37" spans="1:3" x14ac:dyDescent="0.2">
      <c r="A37" s="72" t="s">
        <v>748</v>
      </c>
      <c r="B37" s="72" t="s">
        <v>249</v>
      </c>
      <c r="C37" s="74">
        <v>10575</v>
      </c>
    </row>
    <row r="38" spans="1:3" x14ac:dyDescent="0.2">
      <c r="A38" s="72" t="s">
        <v>749</v>
      </c>
      <c r="B38" s="72" t="s">
        <v>250</v>
      </c>
      <c r="C38" s="74">
        <v>6535</v>
      </c>
    </row>
    <row r="39" spans="1:3" x14ac:dyDescent="0.2">
      <c r="A39" s="72" t="s">
        <v>750</v>
      </c>
      <c r="B39" s="72" t="s">
        <v>251</v>
      </c>
      <c r="C39" s="74">
        <v>4160</v>
      </c>
    </row>
    <row r="40" spans="1:3" x14ac:dyDescent="0.2">
      <c r="A40" s="72" t="s">
        <v>89</v>
      </c>
      <c r="B40" s="72" t="s">
        <v>348</v>
      </c>
      <c r="C40" s="74">
        <v>45515</v>
      </c>
    </row>
    <row r="41" spans="1:3" x14ac:dyDescent="0.2">
      <c r="A41" s="72" t="s">
        <v>90</v>
      </c>
      <c r="B41" s="72" t="s">
        <v>349</v>
      </c>
      <c r="C41" s="74">
        <v>56425</v>
      </c>
    </row>
    <row r="42" spans="1:3" x14ac:dyDescent="0.2">
      <c r="A42" s="72" t="s">
        <v>91</v>
      </c>
      <c r="B42" s="72" t="s">
        <v>350</v>
      </c>
      <c r="C42" s="74">
        <v>84290</v>
      </c>
    </row>
    <row r="43" spans="1:3" x14ac:dyDescent="0.2">
      <c r="A43" s="72" t="s">
        <v>92</v>
      </c>
      <c r="B43" s="72" t="s">
        <v>351</v>
      </c>
      <c r="C43" s="74">
        <v>117465</v>
      </c>
    </row>
    <row r="44" spans="1:3" x14ac:dyDescent="0.2">
      <c r="A44" s="72" t="s">
        <v>751</v>
      </c>
      <c r="B44" s="72" t="s">
        <v>752</v>
      </c>
      <c r="C44" s="74">
        <v>47432</v>
      </c>
    </row>
    <row r="45" spans="1:3" x14ac:dyDescent="0.2">
      <c r="A45" s="72" t="s">
        <v>753</v>
      </c>
      <c r="B45" s="72" t="s">
        <v>754</v>
      </c>
      <c r="C45" s="74">
        <v>69582</v>
      </c>
    </row>
    <row r="46" spans="1:3" x14ac:dyDescent="0.2">
      <c r="A46" s="72" t="s">
        <v>755</v>
      </c>
      <c r="B46" s="72" t="s">
        <v>756</v>
      </c>
      <c r="C46" s="74">
        <v>103820</v>
      </c>
    </row>
    <row r="47" spans="1:3" x14ac:dyDescent="0.2">
      <c r="A47" s="72" t="s">
        <v>757</v>
      </c>
      <c r="B47" s="72" t="s">
        <v>758</v>
      </c>
      <c r="C47" s="74">
        <v>171305</v>
      </c>
    </row>
    <row r="48" spans="1:3" x14ac:dyDescent="0.2">
      <c r="A48" s="72" t="s">
        <v>759</v>
      </c>
      <c r="B48" s="72" t="s">
        <v>760</v>
      </c>
      <c r="C48" s="74">
        <v>374047</v>
      </c>
    </row>
    <row r="49" spans="1:3" x14ac:dyDescent="0.2">
      <c r="A49" s="72" t="s">
        <v>761</v>
      </c>
      <c r="B49" s="72" t="s">
        <v>762</v>
      </c>
      <c r="C49" s="74">
        <v>633589</v>
      </c>
    </row>
    <row r="50" spans="1:3" x14ac:dyDescent="0.2">
      <c r="A50" s="72" t="s">
        <v>763</v>
      </c>
      <c r="B50" s="72" t="s">
        <v>764</v>
      </c>
      <c r="C50" s="74">
        <v>997394</v>
      </c>
    </row>
    <row r="51" spans="1:3" x14ac:dyDescent="0.2">
      <c r="A51" s="72" t="s">
        <v>765</v>
      </c>
      <c r="B51" s="72" t="s">
        <v>766</v>
      </c>
      <c r="C51" s="74">
        <v>1395550</v>
      </c>
    </row>
    <row r="52" spans="1:3" x14ac:dyDescent="0.2">
      <c r="A52" s="72" t="s">
        <v>767</v>
      </c>
      <c r="B52" s="72" t="s">
        <v>768</v>
      </c>
      <c r="C52" s="74">
        <v>1557</v>
      </c>
    </row>
    <row r="53" spans="1:3" x14ac:dyDescent="0.2">
      <c r="A53" s="72" t="s">
        <v>769</v>
      </c>
      <c r="B53" s="72" t="s">
        <v>770</v>
      </c>
      <c r="C53" s="74">
        <v>1575</v>
      </c>
    </row>
    <row r="54" spans="1:3" x14ac:dyDescent="0.2">
      <c r="A54" s="72" t="s">
        <v>771</v>
      </c>
      <c r="B54" s="72" t="s">
        <v>772</v>
      </c>
      <c r="C54" s="74">
        <v>1546</v>
      </c>
    </row>
    <row r="55" spans="1:3" x14ac:dyDescent="0.2">
      <c r="A55" s="72" t="s">
        <v>773</v>
      </c>
      <c r="B55" s="72" t="s">
        <v>774</v>
      </c>
      <c r="C55" s="74">
        <v>2704</v>
      </c>
    </row>
    <row r="56" spans="1:3" x14ac:dyDescent="0.2">
      <c r="A56" s="72" t="s">
        <v>775</v>
      </c>
      <c r="B56" s="72" t="s">
        <v>776</v>
      </c>
      <c r="C56" s="74">
        <v>2303</v>
      </c>
    </row>
    <row r="57" spans="1:3" x14ac:dyDescent="0.2">
      <c r="A57" s="72" t="s">
        <v>777</v>
      </c>
      <c r="B57" s="72" t="s">
        <v>778</v>
      </c>
      <c r="C57" s="74">
        <v>158003</v>
      </c>
    </row>
    <row r="58" spans="1:3" x14ac:dyDescent="0.2">
      <c r="A58" s="72" t="s">
        <v>779</v>
      </c>
      <c r="B58" s="72" t="s">
        <v>780</v>
      </c>
      <c r="C58" s="74">
        <v>215773</v>
      </c>
    </row>
    <row r="59" spans="1:3" x14ac:dyDescent="0.2">
      <c r="A59" s="72" t="s">
        <v>781</v>
      </c>
      <c r="B59" s="72" t="s">
        <v>782</v>
      </c>
      <c r="C59" s="74">
        <v>315147</v>
      </c>
    </row>
    <row r="60" spans="1:3" x14ac:dyDescent="0.2">
      <c r="A60" s="72" t="s">
        <v>783</v>
      </c>
      <c r="B60" s="72" t="s">
        <v>784</v>
      </c>
      <c r="C60" s="74">
        <v>465949</v>
      </c>
    </row>
    <row r="61" spans="1:3" x14ac:dyDescent="0.2">
      <c r="A61" s="72" t="s">
        <v>785</v>
      </c>
      <c r="B61" s="72" t="s">
        <v>786</v>
      </c>
      <c r="C61" s="74">
        <v>538462</v>
      </c>
    </row>
    <row r="62" spans="1:3" x14ac:dyDescent="0.2">
      <c r="A62" s="72" t="s">
        <v>787</v>
      </c>
      <c r="B62" s="72" t="s">
        <v>788</v>
      </c>
      <c r="C62" s="74">
        <v>762180</v>
      </c>
    </row>
    <row r="63" spans="1:3" x14ac:dyDescent="0.2">
      <c r="A63" s="72" t="s">
        <v>789</v>
      </c>
      <c r="B63" s="72" t="s">
        <v>790</v>
      </c>
      <c r="C63" s="74">
        <v>91043</v>
      </c>
    </row>
    <row r="64" spans="1:3" x14ac:dyDescent="0.2">
      <c r="A64" s="72" t="s">
        <v>791</v>
      </c>
      <c r="B64" s="72" t="s">
        <v>792</v>
      </c>
      <c r="C64" s="74">
        <v>105228</v>
      </c>
    </row>
    <row r="65" spans="1:3" x14ac:dyDescent="0.2">
      <c r="A65" s="72" t="s">
        <v>793</v>
      </c>
      <c r="B65" s="72" t="s">
        <v>794</v>
      </c>
      <c r="C65" s="74">
        <v>105228</v>
      </c>
    </row>
    <row r="66" spans="1:3" x14ac:dyDescent="0.2">
      <c r="A66" s="72" t="s">
        <v>795</v>
      </c>
      <c r="B66" s="72" t="s">
        <v>796</v>
      </c>
      <c r="C66" s="74">
        <v>118955</v>
      </c>
    </row>
    <row r="67" spans="1:3" x14ac:dyDescent="0.2">
      <c r="A67" s="72" t="s">
        <v>797</v>
      </c>
      <c r="B67" s="72" t="s">
        <v>798</v>
      </c>
      <c r="C67" s="74">
        <v>118955</v>
      </c>
    </row>
    <row r="68" spans="1:3" x14ac:dyDescent="0.2">
      <c r="A68" s="72" t="s">
        <v>799</v>
      </c>
      <c r="B68" s="72" t="s">
        <v>800</v>
      </c>
      <c r="C68" s="74">
        <v>178860</v>
      </c>
    </row>
    <row r="69" spans="1:3" x14ac:dyDescent="0.2">
      <c r="A69" s="72" t="s">
        <v>801</v>
      </c>
      <c r="B69" s="72" t="s">
        <v>802</v>
      </c>
      <c r="C69" s="74">
        <v>178860</v>
      </c>
    </row>
    <row r="70" spans="1:3" x14ac:dyDescent="0.2">
      <c r="A70" s="72" t="s">
        <v>803</v>
      </c>
      <c r="B70" s="72" t="s">
        <v>804</v>
      </c>
      <c r="C70" s="74">
        <v>91043</v>
      </c>
    </row>
    <row r="71" spans="1:3" x14ac:dyDescent="0.2">
      <c r="A71" s="72" t="s">
        <v>805</v>
      </c>
      <c r="B71" s="72" t="s">
        <v>806</v>
      </c>
      <c r="C71" s="74">
        <v>105228</v>
      </c>
    </row>
    <row r="72" spans="1:3" x14ac:dyDescent="0.2">
      <c r="A72" s="72" t="s">
        <v>807</v>
      </c>
      <c r="B72" s="72" t="s">
        <v>808</v>
      </c>
      <c r="C72" s="74">
        <v>105228</v>
      </c>
    </row>
    <row r="73" spans="1:3" x14ac:dyDescent="0.2">
      <c r="A73" s="72" t="s">
        <v>809</v>
      </c>
      <c r="B73" s="72" t="s">
        <v>810</v>
      </c>
      <c r="C73" s="74">
        <v>118955</v>
      </c>
    </row>
    <row r="74" spans="1:3" x14ac:dyDescent="0.2">
      <c r="A74" s="72" t="s">
        <v>811</v>
      </c>
      <c r="B74" s="72" t="s">
        <v>812</v>
      </c>
      <c r="C74" s="74">
        <v>118955</v>
      </c>
    </row>
    <row r="75" spans="1:3" x14ac:dyDescent="0.2">
      <c r="A75" s="72" t="s">
        <v>813</v>
      </c>
      <c r="B75" s="72" t="s">
        <v>814</v>
      </c>
      <c r="C75" s="74">
        <v>178860</v>
      </c>
    </row>
    <row r="76" spans="1:3" x14ac:dyDescent="0.2">
      <c r="A76" s="72" t="s">
        <v>815</v>
      </c>
      <c r="B76" s="72" t="s">
        <v>816</v>
      </c>
      <c r="C76" s="74">
        <v>178860</v>
      </c>
    </row>
    <row r="77" spans="1:3" x14ac:dyDescent="0.2">
      <c r="A77" s="72" t="s">
        <v>817</v>
      </c>
      <c r="B77" s="72" t="s">
        <v>818</v>
      </c>
      <c r="C77" s="74">
        <v>47039</v>
      </c>
    </row>
    <row r="78" spans="1:3" x14ac:dyDescent="0.2">
      <c r="A78" s="72" t="s">
        <v>819</v>
      </c>
      <c r="B78" s="72" t="s">
        <v>820</v>
      </c>
      <c r="C78" s="74">
        <v>65546</v>
      </c>
    </row>
    <row r="79" spans="1:3" x14ac:dyDescent="0.2">
      <c r="A79" s="72" t="s">
        <v>821</v>
      </c>
      <c r="B79" s="72" t="s">
        <v>822</v>
      </c>
      <c r="C79" s="74">
        <v>147796</v>
      </c>
    </row>
    <row r="80" spans="1:3" x14ac:dyDescent="0.2">
      <c r="A80" s="72" t="s">
        <v>823</v>
      </c>
      <c r="B80" s="72" t="s">
        <v>824</v>
      </c>
      <c r="C80" s="74">
        <v>18817</v>
      </c>
    </row>
    <row r="81" spans="1:3" x14ac:dyDescent="0.2">
      <c r="A81" s="72" t="s">
        <v>825</v>
      </c>
      <c r="B81" s="72" t="s">
        <v>826</v>
      </c>
      <c r="C81" s="74">
        <v>21902</v>
      </c>
    </row>
    <row r="82" spans="1:3" x14ac:dyDescent="0.2">
      <c r="A82" s="72" t="s">
        <v>827</v>
      </c>
      <c r="B82" s="72" t="s">
        <v>828</v>
      </c>
      <c r="C82" s="74">
        <v>31166</v>
      </c>
    </row>
    <row r="83" spans="1:3" x14ac:dyDescent="0.2">
      <c r="A83" s="72" t="s">
        <v>829</v>
      </c>
      <c r="B83" s="72" t="s">
        <v>830</v>
      </c>
      <c r="C83" s="74">
        <v>53447</v>
      </c>
    </row>
    <row r="84" spans="1:3" x14ac:dyDescent="0.2">
      <c r="A84" s="72" t="s">
        <v>831</v>
      </c>
      <c r="B84" s="72" t="s">
        <v>832</v>
      </c>
      <c r="C84" s="74">
        <v>123756</v>
      </c>
    </row>
    <row r="85" spans="1:3" x14ac:dyDescent="0.2">
      <c r="A85" s="72" t="s">
        <v>833</v>
      </c>
      <c r="B85" s="72" t="s">
        <v>834</v>
      </c>
      <c r="C85" s="74">
        <v>227537</v>
      </c>
    </row>
    <row r="86" spans="1:3" x14ac:dyDescent="0.2">
      <c r="A86" s="72" t="s">
        <v>93</v>
      </c>
      <c r="B86" s="72" t="s">
        <v>353</v>
      </c>
      <c r="C86" s="74">
        <v>45515</v>
      </c>
    </row>
    <row r="87" spans="1:3" x14ac:dyDescent="0.2">
      <c r="A87" s="72" t="s">
        <v>94</v>
      </c>
      <c r="B87" s="72" t="s">
        <v>354</v>
      </c>
      <c r="C87" s="74">
        <v>56425</v>
      </c>
    </row>
    <row r="88" spans="1:3" x14ac:dyDescent="0.2">
      <c r="A88" s="72" t="s">
        <v>95</v>
      </c>
      <c r="B88" s="72" t="s">
        <v>355</v>
      </c>
      <c r="C88" s="74">
        <v>84290</v>
      </c>
    </row>
    <row r="89" spans="1:3" x14ac:dyDescent="0.2">
      <c r="A89" s="72" t="s">
        <v>96</v>
      </c>
      <c r="B89" s="72" t="s">
        <v>356</v>
      </c>
      <c r="C89" s="74">
        <v>117465</v>
      </c>
    </row>
    <row r="90" spans="1:3" x14ac:dyDescent="0.2">
      <c r="A90" s="72" t="s">
        <v>97</v>
      </c>
      <c r="B90" s="72" t="s">
        <v>357</v>
      </c>
      <c r="C90" s="74">
        <v>248740</v>
      </c>
    </row>
    <row r="91" spans="1:3" x14ac:dyDescent="0.2">
      <c r="A91" s="72" t="s">
        <v>107</v>
      </c>
      <c r="B91" s="72" t="s">
        <v>358</v>
      </c>
      <c r="C91" s="74">
        <v>5430</v>
      </c>
    </row>
    <row r="92" spans="1:3" x14ac:dyDescent="0.2">
      <c r="A92" s="72" t="s">
        <v>108</v>
      </c>
      <c r="B92" s="72" t="s">
        <v>359</v>
      </c>
      <c r="C92" s="74">
        <v>7110</v>
      </c>
    </row>
    <row r="93" spans="1:3" x14ac:dyDescent="0.2">
      <c r="A93" s="72" t="s">
        <v>109</v>
      </c>
      <c r="B93" s="72" t="s">
        <v>360</v>
      </c>
      <c r="C93" s="74">
        <v>9845</v>
      </c>
    </row>
    <row r="94" spans="1:3" x14ac:dyDescent="0.2">
      <c r="A94" s="72" t="s">
        <v>110</v>
      </c>
      <c r="B94" s="72" t="s">
        <v>361</v>
      </c>
      <c r="C94" s="74">
        <v>15210</v>
      </c>
    </row>
    <row r="95" spans="1:3" x14ac:dyDescent="0.2">
      <c r="A95" s="72" t="s">
        <v>111</v>
      </c>
      <c r="B95" s="72" t="s">
        <v>362</v>
      </c>
      <c r="C95" s="74">
        <v>19400</v>
      </c>
    </row>
    <row r="96" spans="1:3" x14ac:dyDescent="0.2">
      <c r="A96" s="72" t="s">
        <v>112</v>
      </c>
      <c r="B96" s="72" t="s">
        <v>363</v>
      </c>
      <c r="C96" s="74">
        <v>29830</v>
      </c>
    </row>
    <row r="97" spans="1:3" x14ac:dyDescent="0.2">
      <c r="A97" s="72" t="s">
        <v>227</v>
      </c>
      <c r="B97" s="72" t="s">
        <v>364</v>
      </c>
      <c r="C97" s="74">
        <v>16995</v>
      </c>
    </row>
    <row r="98" spans="1:3" x14ac:dyDescent="0.2">
      <c r="A98" s="72" t="s">
        <v>228</v>
      </c>
      <c r="B98" s="72" t="s">
        <v>424</v>
      </c>
      <c r="C98" s="74">
        <v>37750</v>
      </c>
    </row>
    <row r="99" spans="1:3" x14ac:dyDescent="0.2">
      <c r="A99" s="72" t="s">
        <v>229</v>
      </c>
      <c r="B99" s="72" t="s">
        <v>425</v>
      </c>
      <c r="C99" s="74">
        <v>63670</v>
      </c>
    </row>
    <row r="100" spans="1:3" x14ac:dyDescent="0.2">
      <c r="A100" s="72" t="s">
        <v>835</v>
      </c>
      <c r="B100" s="72" t="s">
        <v>836</v>
      </c>
      <c r="C100" s="74">
        <v>23787</v>
      </c>
    </row>
    <row r="101" spans="1:3" x14ac:dyDescent="0.2">
      <c r="A101" s="72" t="s">
        <v>837</v>
      </c>
      <c r="B101" s="72" t="s">
        <v>838</v>
      </c>
      <c r="C101" s="74">
        <v>40952</v>
      </c>
    </row>
    <row r="102" spans="1:3" x14ac:dyDescent="0.2">
      <c r="A102" s="72" t="s">
        <v>114</v>
      </c>
      <c r="B102" s="72" t="s">
        <v>365</v>
      </c>
      <c r="C102" s="74">
        <v>18155</v>
      </c>
    </row>
    <row r="103" spans="1:3" x14ac:dyDescent="0.2">
      <c r="A103" s="72" t="s">
        <v>88</v>
      </c>
      <c r="B103" s="72" t="s">
        <v>366</v>
      </c>
      <c r="C103" s="74">
        <v>12955</v>
      </c>
    </row>
    <row r="104" spans="1:3" x14ac:dyDescent="0.2">
      <c r="A104" s="72" t="s">
        <v>115</v>
      </c>
      <c r="B104" s="72" t="s">
        <v>367</v>
      </c>
      <c r="C104" s="74">
        <v>9230</v>
      </c>
    </row>
    <row r="105" spans="1:3" x14ac:dyDescent="0.2">
      <c r="A105" s="72" t="s">
        <v>116</v>
      </c>
      <c r="B105" s="72" t="s">
        <v>368</v>
      </c>
      <c r="C105" s="74">
        <v>24170</v>
      </c>
    </row>
    <row r="106" spans="1:3" x14ac:dyDescent="0.2">
      <c r="A106" s="72" t="s">
        <v>117</v>
      </c>
      <c r="B106" s="72" t="s">
        <v>369</v>
      </c>
      <c r="C106" s="74">
        <v>16050</v>
      </c>
    </row>
    <row r="107" spans="1:3" x14ac:dyDescent="0.2">
      <c r="A107" s="72" t="s">
        <v>118</v>
      </c>
      <c r="B107" s="72" t="s">
        <v>370</v>
      </c>
      <c r="C107" s="74">
        <v>32615</v>
      </c>
    </row>
    <row r="108" spans="1:3" x14ac:dyDescent="0.2">
      <c r="A108" s="72" t="s">
        <v>119</v>
      </c>
      <c r="B108" s="72" t="s">
        <v>371</v>
      </c>
      <c r="C108" s="74">
        <v>22510</v>
      </c>
    </row>
    <row r="109" spans="1:3" x14ac:dyDescent="0.2">
      <c r="A109" s="72" t="s">
        <v>120</v>
      </c>
      <c r="B109" s="72" t="s">
        <v>372</v>
      </c>
      <c r="C109" s="74">
        <v>40560</v>
      </c>
    </row>
    <row r="110" spans="1:3" x14ac:dyDescent="0.2">
      <c r="A110" s="72" t="s">
        <v>121</v>
      </c>
      <c r="B110" s="72" t="s">
        <v>373</v>
      </c>
      <c r="C110" s="74">
        <v>52950</v>
      </c>
    </row>
    <row r="111" spans="1:3" x14ac:dyDescent="0.2">
      <c r="A111" s="72" t="s">
        <v>122</v>
      </c>
      <c r="B111" s="72" t="s">
        <v>374</v>
      </c>
      <c r="C111" s="74">
        <v>81200</v>
      </c>
    </row>
    <row r="112" spans="1:3" x14ac:dyDescent="0.2">
      <c r="A112" s="72" t="s">
        <v>98</v>
      </c>
      <c r="B112" s="72" t="s">
        <v>375</v>
      </c>
      <c r="C112" s="74">
        <v>45515</v>
      </c>
    </row>
    <row r="113" spans="1:3" x14ac:dyDescent="0.2">
      <c r="A113" s="72" t="s">
        <v>99</v>
      </c>
      <c r="B113" s="72" t="s">
        <v>376</v>
      </c>
      <c r="C113" s="74">
        <v>56425</v>
      </c>
    </row>
    <row r="114" spans="1:3" x14ac:dyDescent="0.2">
      <c r="A114" s="72" t="s">
        <v>100</v>
      </c>
      <c r="B114" s="72" t="s">
        <v>377</v>
      </c>
      <c r="C114" s="74">
        <v>84290</v>
      </c>
    </row>
    <row r="115" spans="1:3" x14ac:dyDescent="0.2">
      <c r="A115" s="72" t="s">
        <v>101</v>
      </c>
      <c r="B115" s="72" t="s">
        <v>378</v>
      </c>
      <c r="C115" s="74">
        <v>117465</v>
      </c>
    </row>
    <row r="116" spans="1:3" x14ac:dyDescent="0.2">
      <c r="A116" s="72" t="s">
        <v>102</v>
      </c>
      <c r="B116" s="72" t="s">
        <v>379</v>
      </c>
      <c r="C116" s="74">
        <v>248740</v>
      </c>
    </row>
    <row r="117" spans="1:3" x14ac:dyDescent="0.2">
      <c r="A117" s="72" t="s">
        <v>230</v>
      </c>
      <c r="B117" s="72" t="s">
        <v>380</v>
      </c>
      <c r="C117" s="74">
        <v>56425</v>
      </c>
    </row>
    <row r="118" spans="1:3" x14ac:dyDescent="0.2">
      <c r="A118" s="72" t="s">
        <v>231</v>
      </c>
      <c r="B118" s="72" t="s">
        <v>381</v>
      </c>
      <c r="C118" s="74">
        <v>84290</v>
      </c>
    </row>
    <row r="119" spans="1:3" x14ac:dyDescent="0.2">
      <c r="A119" s="72" t="s">
        <v>232</v>
      </c>
      <c r="B119" s="72" t="s">
        <v>382</v>
      </c>
      <c r="C119" s="74">
        <v>117465</v>
      </c>
    </row>
    <row r="120" spans="1:3" x14ac:dyDescent="0.2">
      <c r="A120" s="72" t="s">
        <v>113</v>
      </c>
      <c r="B120" s="72" t="s">
        <v>383</v>
      </c>
      <c r="C120" s="74">
        <v>1430</v>
      </c>
    </row>
    <row r="121" spans="1:3" x14ac:dyDescent="0.2">
      <c r="A121" s="72" t="s">
        <v>103</v>
      </c>
      <c r="B121" s="72" t="s">
        <v>384</v>
      </c>
      <c r="C121" s="74">
        <v>25580</v>
      </c>
    </row>
    <row r="122" spans="1:3" x14ac:dyDescent="0.2">
      <c r="A122" s="72" t="s">
        <v>104</v>
      </c>
      <c r="B122" s="72" t="s">
        <v>385</v>
      </c>
      <c r="C122" s="74">
        <v>36980</v>
      </c>
    </row>
    <row r="123" spans="1:3" x14ac:dyDescent="0.2">
      <c r="A123" s="72" t="s">
        <v>105</v>
      </c>
      <c r="B123" s="72" t="s">
        <v>386</v>
      </c>
      <c r="C123" s="74">
        <v>49355</v>
      </c>
    </row>
    <row r="124" spans="1:3" x14ac:dyDescent="0.2">
      <c r="A124" s="72" t="s">
        <v>106</v>
      </c>
      <c r="B124" s="72" t="s">
        <v>387</v>
      </c>
      <c r="C124" s="74">
        <v>85090</v>
      </c>
    </row>
    <row r="125" spans="1:3" x14ac:dyDescent="0.2">
      <c r="A125" s="72" t="s">
        <v>448</v>
      </c>
      <c r="B125" s="72" t="s">
        <v>252</v>
      </c>
      <c r="C125" s="74">
        <v>2160</v>
      </c>
    </row>
    <row r="126" spans="1:3" x14ac:dyDescent="0.2">
      <c r="A126" s="72" t="s">
        <v>449</v>
      </c>
      <c r="B126" s="72" t="s">
        <v>253</v>
      </c>
      <c r="C126" s="74">
        <v>2535</v>
      </c>
    </row>
    <row r="127" spans="1:3" x14ac:dyDescent="0.2">
      <c r="A127" s="72" t="s">
        <v>450</v>
      </c>
      <c r="B127" s="72" t="s">
        <v>254</v>
      </c>
      <c r="C127" s="74">
        <v>5865</v>
      </c>
    </row>
    <row r="128" spans="1:3" x14ac:dyDescent="0.2">
      <c r="A128" s="72" t="s">
        <v>451</v>
      </c>
      <c r="B128" s="72" t="s">
        <v>260</v>
      </c>
      <c r="C128" s="74">
        <v>10100</v>
      </c>
    </row>
    <row r="129" spans="1:3" x14ac:dyDescent="0.2">
      <c r="A129" s="72" t="s">
        <v>452</v>
      </c>
      <c r="B129" s="72" t="s">
        <v>274</v>
      </c>
      <c r="C129" s="74">
        <v>86260</v>
      </c>
    </row>
    <row r="130" spans="1:3" x14ac:dyDescent="0.2">
      <c r="A130" s="72" t="s">
        <v>453</v>
      </c>
      <c r="B130" s="72" t="s">
        <v>257</v>
      </c>
      <c r="C130" s="74">
        <v>2640</v>
      </c>
    </row>
    <row r="131" spans="1:3" x14ac:dyDescent="0.2">
      <c r="A131" s="72" t="s">
        <v>454</v>
      </c>
      <c r="B131" s="72" t="s">
        <v>258</v>
      </c>
      <c r="C131" s="74">
        <v>3125</v>
      </c>
    </row>
    <row r="132" spans="1:3" x14ac:dyDescent="0.2">
      <c r="A132" s="72" t="s">
        <v>455</v>
      </c>
      <c r="B132" s="72" t="s">
        <v>259</v>
      </c>
      <c r="C132" s="74">
        <v>6790</v>
      </c>
    </row>
    <row r="133" spans="1:3" x14ac:dyDescent="0.2">
      <c r="A133" s="72" t="s">
        <v>456</v>
      </c>
      <c r="B133" s="72" t="s">
        <v>457</v>
      </c>
      <c r="C133" s="74">
        <v>12455</v>
      </c>
    </row>
    <row r="134" spans="1:3" x14ac:dyDescent="0.2">
      <c r="A134" s="72" t="s">
        <v>458</v>
      </c>
      <c r="B134" s="72" t="s">
        <v>275</v>
      </c>
      <c r="C134" s="74">
        <v>86260</v>
      </c>
    </row>
    <row r="135" spans="1:3" x14ac:dyDescent="0.2">
      <c r="A135" s="72" t="s">
        <v>459</v>
      </c>
      <c r="B135" s="72" t="s">
        <v>255</v>
      </c>
      <c r="C135" s="74">
        <v>2500</v>
      </c>
    </row>
    <row r="136" spans="1:3" x14ac:dyDescent="0.2">
      <c r="A136" s="72" t="s">
        <v>460</v>
      </c>
      <c r="B136" s="72" t="s">
        <v>262</v>
      </c>
      <c r="C136" s="74">
        <v>3035</v>
      </c>
    </row>
    <row r="137" spans="1:3" x14ac:dyDescent="0.2">
      <c r="A137" s="72" t="s">
        <v>461</v>
      </c>
      <c r="B137" s="72" t="s">
        <v>256</v>
      </c>
      <c r="C137" s="74">
        <v>6515</v>
      </c>
    </row>
    <row r="138" spans="1:3" x14ac:dyDescent="0.2">
      <c r="A138" s="72" t="s">
        <v>462</v>
      </c>
      <c r="B138" s="72" t="s">
        <v>276</v>
      </c>
      <c r="C138" s="74">
        <v>11365</v>
      </c>
    </row>
    <row r="139" spans="1:3" x14ac:dyDescent="0.2">
      <c r="A139" s="72" t="s">
        <v>463</v>
      </c>
      <c r="B139" s="72" t="s">
        <v>277</v>
      </c>
      <c r="C139" s="74">
        <v>41695</v>
      </c>
    </row>
    <row r="140" spans="1:3" x14ac:dyDescent="0.2">
      <c r="A140" s="72" t="s">
        <v>464</v>
      </c>
      <c r="B140" s="72" t="s">
        <v>278</v>
      </c>
      <c r="C140" s="74">
        <v>2500</v>
      </c>
    </row>
    <row r="141" spans="1:3" x14ac:dyDescent="0.2">
      <c r="A141" s="72" t="s">
        <v>465</v>
      </c>
      <c r="B141" s="72" t="s">
        <v>279</v>
      </c>
      <c r="C141" s="74">
        <v>3035</v>
      </c>
    </row>
    <row r="142" spans="1:3" x14ac:dyDescent="0.2">
      <c r="A142" s="72" t="s">
        <v>466</v>
      </c>
      <c r="B142" s="72" t="s">
        <v>261</v>
      </c>
      <c r="C142" s="74">
        <v>6515</v>
      </c>
    </row>
    <row r="143" spans="1:3" x14ac:dyDescent="0.2">
      <c r="A143" s="72" t="s">
        <v>467</v>
      </c>
      <c r="B143" s="72" t="s">
        <v>280</v>
      </c>
      <c r="C143" s="74">
        <v>11365</v>
      </c>
    </row>
    <row r="144" spans="1:3" x14ac:dyDescent="0.2">
      <c r="A144" s="72" t="s">
        <v>468</v>
      </c>
      <c r="B144" s="72" t="s">
        <v>281</v>
      </c>
      <c r="C144" s="74">
        <v>41695</v>
      </c>
    </row>
    <row r="145" spans="1:3" x14ac:dyDescent="0.2">
      <c r="A145" s="72" t="s">
        <v>469</v>
      </c>
      <c r="B145" s="72" t="s">
        <v>283</v>
      </c>
      <c r="C145" s="74">
        <v>4505</v>
      </c>
    </row>
    <row r="146" spans="1:3" x14ac:dyDescent="0.2">
      <c r="A146" s="72" t="s">
        <v>470</v>
      </c>
      <c r="B146" s="72" t="s">
        <v>267</v>
      </c>
      <c r="C146" s="74">
        <v>5165</v>
      </c>
    </row>
    <row r="147" spans="1:3" x14ac:dyDescent="0.2">
      <c r="A147" s="72" t="s">
        <v>471</v>
      </c>
      <c r="B147" s="72" t="s">
        <v>284</v>
      </c>
      <c r="C147" s="74">
        <v>6480</v>
      </c>
    </row>
    <row r="148" spans="1:3" x14ac:dyDescent="0.2">
      <c r="A148" s="72" t="s">
        <v>472</v>
      </c>
      <c r="B148" s="72" t="s">
        <v>268</v>
      </c>
      <c r="C148" s="74">
        <v>13375</v>
      </c>
    </row>
    <row r="149" spans="1:3" x14ac:dyDescent="0.2">
      <c r="A149" s="72" t="s">
        <v>473</v>
      </c>
      <c r="B149" s="72" t="s">
        <v>285</v>
      </c>
      <c r="C149" s="74">
        <v>122580</v>
      </c>
    </row>
    <row r="150" spans="1:3" x14ac:dyDescent="0.2">
      <c r="A150" s="72" t="s">
        <v>474</v>
      </c>
      <c r="B150" s="72" t="s">
        <v>271</v>
      </c>
      <c r="C150" s="74">
        <v>12440</v>
      </c>
    </row>
    <row r="151" spans="1:3" x14ac:dyDescent="0.2">
      <c r="A151" s="72" t="s">
        <v>475</v>
      </c>
      <c r="B151" s="72" t="s">
        <v>286</v>
      </c>
      <c r="C151" s="74">
        <v>21500</v>
      </c>
    </row>
    <row r="152" spans="1:3" x14ac:dyDescent="0.2">
      <c r="A152" s="72" t="s">
        <v>476</v>
      </c>
      <c r="B152" s="72" t="s">
        <v>287</v>
      </c>
      <c r="C152" s="74">
        <v>21500</v>
      </c>
    </row>
    <row r="153" spans="1:3" x14ac:dyDescent="0.2">
      <c r="A153" s="72" t="s">
        <v>477</v>
      </c>
      <c r="B153" s="72" t="s">
        <v>288</v>
      </c>
      <c r="C153" s="74">
        <v>122580</v>
      </c>
    </row>
    <row r="154" spans="1:3" x14ac:dyDescent="0.2">
      <c r="A154" s="72" t="s">
        <v>478</v>
      </c>
      <c r="B154" s="72" t="s">
        <v>479</v>
      </c>
      <c r="C154" s="74">
        <v>3145</v>
      </c>
    </row>
    <row r="155" spans="1:3" x14ac:dyDescent="0.2">
      <c r="A155" s="72" t="s">
        <v>480</v>
      </c>
      <c r="B155" s="72" t="s">
        <v>269</v>
      </c>
      <c r="C155" s="74">
        <v>5805</v>
      </c>
    </row>
    <row r="156" spans="1:3" x14ac:dyDescent="0.2">
      <c r="A156" s="72" t="s">
        <v>481</v>
      </c>
      <c r="B156" s="72" t="s">
        <v>270</v>
      </c>
      <c r="C156" s="74">
        <v>11930</v>
      </c>
    </row>
    <row r="157" spans="1:3" x14ac:dyDescent="0.2">
      <c r="A157" s="72" t="s">
        <v>482</v>
      </c>
      <c r="B157" s="72" t="s">
        <v>303</v>
      </c>
      <c r="C157" s="74">
        <v>20560</v>
      </c>
    </row>
    <row r="158" spans="1:3" x14ac:dyDescent="0.2">
      <c r="A158" s="72" t="s">
        <v>483</v>
      </c>
      <c r="B158" s="72" t="s">
        <v>304</v>
      </c>
      <c r="C158" s="74">
        <v>98170</v>
      </c>
    </row>
    <row r="159" spans="1:3" x14ac:dyDescent="0.2">
      <c r="A159" s="72" t="s">
        <v>484</v>
      </c>
      <c r="B159" s="72" t="s">
        <v>272</v>
      </c>
      <c r="C159" s="74">
        <v>11260</v>
      </c>
    </row>
    <row r="160" spans="1:3" x14ac:dyDescent="0.2">
      <c r="A160" s="72" t="s">
        <v>485</v>
      </c>
      <c r="B160" s="72" t="s">
        <v>305</v>
      </c>
      <c r="C160" s="74">
        <v>17650</v>
      </c>
    </row>
    <row r="161" spans="1:3" x14ac:dyDescent="0.2">
      <c r="A161" s="72" t="s">
        <v>486</v>
      </c>
      <c r="B161" s="72" t="s">
        <v>306</v>
      </c>
      <c r="C161" s="74">
        <v>17650</v>
      </c>
    </row>
    <row r="162" spans="1:3" x14ac:dyDescent="0.2">
      <c r="A162" s="72" t="s">
        <v>487</v>
      </c>
      <c r="B162" s="72" t="s">
        <v>307</v>
      </c>
      <c r="C162" s="74">
        <v>93600</v>
      </c>
    </row>
    <row r="163" spans="1:3" x14ac:dyDescent="0.2">
      <c r="A163" s="72" t="s">
        <v>488</v>
      </c>
      <c r="B163" s="72" t="s">
        <v>293</v>
      </c>
      <c r="C163" s="74">
        <v>720</v>
      </c>
    </row>
    <row r="164" spans="1:3" x14ac:dyDescent="0.2">
      <c r="A164" s="72" t="s">
        <v>489</v>
      </c>
      <c r="B164" s="72" t="s">
        <v>294</v>
      </c>
      <c r="C164" s="74">
        <v>940</v>
      </c>
    </row>
    <row r="165" spans="1:3" x14ac:dyDescent="0.2">
      <c r="A165" s="72" t="s">
        <v>490</v>
      </c>
      <c r="B165" s="72" t="s">
        <v>295</v>
      </c>
      <c r="C165" s="74">
        <v>1195</v>
      </c>
    </row>
    <row r="166" spans="1:3" x14ac:dyDescent="0.2">
      <c r="A166" s="72" t="s">
        <v>491</v>
      </c>
      <c r="B166" s="72" t="s">
        <v>296</v>
      </c>
      <c r="C166" s="74">
        <v>2345</v>
      </c>
    </row>
    <row r="167" spans="1:3" x14ac:dyDescent="0.2">
      <c r="A167" s="72" t="s">
        <v>492</v>
      </c>
      <c r="B167" s="72" t="s">
        <v>493</v>
      </c>
      <c r="C167" s="74">
        <v>11640</v>
      </c>
    </row>
    <row r="168" spans="1:3" x14ac:dyDescent="0.2">
      <c r="A168" s="72" t="s">
        <v>494</v>
      </c>
      <c r="B168" s="72" t="s">
        <v>263</v>
      </c>
      <c r="C168" s="74">
        <v>1785</v>
      </c>
    </row>
    <row r="169" spans="1:3" x14ac:dyDescent="0.2">
      <c r="A169" s="72" t="s">
        <v>495</v>
      </c>
      <c r="B169" s="72" t="s">
        <v>264</v>
      </c>
      <c r="C169" s="74">
        <v>2050</v>
      </c>
    </row>
    <row r="170" spans="1:3" x14ac:dyDescent="0.2">
      <c r="A170" s="72" t="s">
        <v>496</v>
      </c>
      <c r="B170" s="72" t="s">
        <v>265</v>
      </c>
      <c r="C170" s="74">
        <v>2955</v>
      </c>
    </row>
    <row r="171" spans="1:3" x14ac:dyDescent="0.2">
      <c r="A171" s="72" t="s">
        <v>497</v>
      </c>
      <c r="B171" s="72" t="s">
        <v>266</v>
      </c>
      <c r="C171" s="74">
        <v>5885</v>
      </c>
    </row>
    <row r="172" spans="1:3" x14ac:dyDescent="0.2">
      <c r="A172" s="72" t="s">
        <v>498</v>
      </c>
      <c r="B172" s="72" t="s">
        <v>282</v>
      </c>
      <c r="C172" s="74">
        <v>25795</v>
      </c>
    </row>
    <row r="173" spans="1:3" x14ac:dyDescent="0.2">
      <c r="A173" s="72" t="s">
        <v>499</v>
      </c>
      <c r="B173" s="72" t="s">
        <v>500</v>
      </c>
      <c r="C173" s="74">
        <v>1985</v>
      </c>
    </row>
    <row r="174" spans="1:3" x14ac:dyDescent="0.2">
      <c r="A174" s="72" t="s">
        <v>501</v>
      </c>
      <c r="B174" s="72" t="s">
        <v>502</v>
      </c>
      <c r="C174" s="74">
        <v>4565</v>
      </c>
    </row>
    <row r="175" spans="1:3" x14ac:dyDescent="0.2">
      <c r="A175" s="72" t="s">
        <v>503</v>
      </c>
      <c r="B175" s="72" t="s">
        <v>504</v>
      </c>
      <c r="C175" s="74">
        <v>4310</v>
      </c>
    </row>
    <row r="176" spans="1:3" x14ac:dyDescent="0.2">
      <c r="A176" s="72" t="s">
        <v>505</v>
      </c>
      <c r="B176" s="72" t="s">
        <v>506</v>
      </c>
      <c r="C176" s="74">
        <v>7505</v>
      </c>
    </row>
    <row r="177" spans="1:3" x14ac:dyDescent="0.2">
      <c r="A177" s="72" t="s">
        <v>507</v>
      </c>
      <c r="B177" s="72" t="s">
        <v>508</v>
      </c>
      <c r="C177" s="74">
        <v>7505</v>
      </c>
    </row>
    <row r="178" spans="1:3" x14ac:dyDescent="0.2">
      <c r="A178" s="72" t="s">
        <v>509</v>
      </c>
      <c r="B178" s="72" t="s">
        <v>510</v>
      </c>
      <c r="C178" s="74">
        <v>28470</v>
      </c>
    </row>
    <row r="179" spans="1:3" x14ac:dyDescent="0.2">
      <c r="A179" s="72" t="s">
        <v>516</v>
      </c>
      <c r="B179" s="72" t="s">
        <v>301</v>
      </c>
      <c r="C179" s="74">
        <v>8655</v>
      </c>
    </row>
    <row r="180" spans="1:3" x14ac:dyDescent="0.2">
      <c r="A180" s="72" t="s">
        <v>517</v>
      </c>
      <c r="B180" s="72" t="s">
        <v>302</v>
      </c>
      <c r="C180" s="74">
        <v>18870</v>
      </c>
    </row>
    <row r="181" spans="1:3" x14ac:dyDescent="0.2">
      <c r="A181" s="72" t="s">
        <v>511</v>
      </c>
      <c r="B181" s="72" t="s">
        <v>290</v>
      </c>
      <c r="C181" s="74">
        <v>4300</v>
      </c>
    </row>
    <row r="182" spans="1:3" x14ac:dyDescent="0.2">
      <c r="A182" s="72" t="s">
        <v>513</v>
      </c>
      <c r="B182" s="72" t="s">
        <v>291</v>
      </c>
      <c r="C182" s="74">
        <v>4200</v>
      </c>
    </row>
    <row r="183" spans="1:3" x14ac:dyDescent="0.2">
      <c r="A183" s="72" t="s">
        <v>515</v>
      </c>
      <c r="B183" s="72" t="s">
        <v>321</v>
      </c>
      <c r="C183" s="74">
        <v>8450</v>
      </c>
    </row>
    <row r="184" spans="1:3" x14ac:dyDescent="0.2">
      <c r="A184" s="72" t="s">
        <v>512</v>
      </c>
      <c r="B184" s="72" t="s">
        <v>289</v>
      </c>
      <c r="C184" s="74">
        <v>4360</v>
      </c>
    </row>
    <row r="185" spans="1:3" x14ac:dyDescent="0.2">
      <c r="A185" s="72" t="s">
        <v>514</v>
      </c>
      <c r="B185" s="72" t="s">
        <v>292</v>
      </c>
      <c r="C185" s="74">
        <v>6825</v>
      </c>
    </row>
    <row r="186" spans="1:3" x14ac:dyDescent="0.2">
      <c r="A186" s="72" t="s">
        <v>518</v>
      </c>
      <c r="B186" s="72" t="s">
        <v>297</v>
      </c>
      <c r="C186" s="74">
        <v>5290</v>
      </c>
    </row>
    <row r="187" spans="1:3" x14ac:dyDescent="0.2">
      <c r="A187" s="72" t="s">
        <v>519</v>
      </c>
      <c r="B187" s="72" t="s">
        <v>298</v>
      </c>
      <c r="C187" s="74">
        <v>11385</v>
      </c>
    </row>
    <row r="188" spans="1:3" x14ac:dyDescent="0.2">
      <c r="A188" s="72" t="s">
        <v>520</v>
      </c>
      <c r="B188" s="72" t="s">
        <v>299</v>
      </c>
      <c r="C188" s="74">
        <v>16765</v>
      </c>
    </row>
    <row r="189" spans="1:3" x14ac:dyDescent="0.2">
      <c r="A189" s="72" t="s">
        <v>521</v>
      </c>
      <c r="B189" s="72" t="s">
        <v>300</v>
      </c>
      <c r="C189" s="74">
        <v>44035</v>
      </c>
    </row>
    <row r="190" spans="1:3" x14ac:dyDescent="0.2">
      <c r="A190" s="72" t="s">
        <v>524</v>
      </c>
      <c r="B190" s="72" t="s">
        <v>273</v>
      </c>
      <c r="C190" s="74">
        <v>493</v>
      </c>
    </row>
    <row r="191" spans="1:3" x14ac:dyDescent="0.2">
      <c r="A191" s="72" t="s">
        <v>525</v>
      </c>
      <c r="B191" s="72" t="s">
        <v>309</v>
      </c>
      <c r="C191" s="74">
        <v>790</v>
      </c>
    </row>
    <row r="192" spans="1:3" x14ac:dyDescent="0.2">
      <c r="A192" s="72" t="s">
        <v>526</v>
      </c>
      <c r="B192" s="72" t="s">
        <v>527</v>
      </c>
      <c r="C192" s="74">
        <v>1545</v>
      </c>
    </row>
    <row r="193" spans="1:3" x14ac:dyDescent="0.2">
      <c r="A193" s="72" t="s">
        <v>528</v>
      </c>
      <c r="B193" s="72" t="s">
        <v>341</v>
      </c>
      <c r="C193" s="74">
        <v>2960</v>
      </c>
    </row>
    <row r="194" spans="1:3" x14ac:dyDescent="0.2">
      <c r="A194" s="72" t="s">
        <v>529</v>
      </c>
      <c r="B194" s="72" t="s">
        <v>308</v>
      </c>
      <c r="C194" s="74">
        <v>5525</v>
      </c>
    </row>
    <row r="195" spans="1:3" x14ac:dyDescent="0.2">
      <c r="A195" s="72" t="s">
        <v>530</v>
      </c>
      <c r="B195" s="72" t="s">
        <v>311</v>
      </c>
      <c r="C195" s="74">
        <v>9055</v>
      </c>
    </row>
    <row r="196" spans="1:3" x14ac:dyDescent="0.2">
      <c r="A196" s="72" t="s">
        <v>531</v>
      </c>
      <c r="B196" s="72" t="s">
        <v>340</v>
      </c>
      <c r="C196" s="74">
        <v>26075</v>
      </c>
    </row>
    <row r="197" spans="1:3" x14ac:dyDescent="0.2">
      <c r="A197" s="72" t="s">
        <v>532</v>
      </c>
      <c r="B197" s="72" t="s">
        <v>343</v>
      </c>
      <c r="C197" s="74">
        <v>73185</v>
      </c>
    </row>
    <row r="198" spans="1:3" x14ac:dyDescent="0.2">
      <c r="A198" s="72" t="s">
        <v>533</v>
      </c>
      <c r="B198" s="72" t="s">
        <v>322</v>
      </c>
      <c r="C198" s="74">
        <v>815</v>
      </c>
    </row>
    <row r="199" spans="1:3" x14ac:dyDescent="0.2">
      <c r="A199" s="72" t="s">
        <v>534</v>
      </c>
      <c r="B199" s="72" t="s">
        <v>323</v>
      </c>
      <c r="C199" s="74">
        <v>1300</v>
      </c>
    </row>
    <row r="200" spans="1:3" x14ac:dyDescent="0.2">
      <c r="A200" s="72" t="s">
        <v>535</v>
      </c>
      <c r="B200" s="72" t="s">
        <v>324</v>
      </c>
      <c r="C200" s="74">
        <v>2475</v>
      </c>
    </row>
    <row r="201" spans="1:3" x14ac:dyDescent="0.2">
      <c r="A201" s="72" t="s">
        <v>536</v>
      </c>
      <c r="B201" s="72" t="s">
        <v>537</v>
      </c>
      <c r="C201" s="74">
        <v>4475</v>
      </c>
    </row>
    <row r="202" spans="1:3" x14ac:dyDescent="0.2">
      <c r="A202" s="72" t="s">
        <v>538</v>
      </c>
      <c r="B202" s="72" t="s">
        <v>310</v>
      </c>
      <c r="C202" s="74">
        <v>6050</v>
      </c>
    </row>
    <row r="203" spans="1:3" x14ac:dyDescent="0.2">
      <c r="A203" s="72" t="s">
        <v>539</v>
      </c>
      <c r="B203" s="72" t="s">
        <v>540</v>
      </c>
      <c r="C203" s="74">
        <v>9920</v>
      </c>
    </row>
    <row r="204" spans="1:3" x14ac:dyDescent="0.2">
      <c r="A204" s="72" t="s">
        <v>541</v>
      </c>
      <c r="B204" s="72" t="s">
        <v>25</v>
      </c>
      <c r="C204" s="74">
        <v>2740</v>
      </c>
    </row>
    <row r="205" spans="1:3" x14ac:dyDescent="0.2">
      <c r="A205" s="72" t="s">
        <v>542</v>
      </c>
      <c r="B205" s="72" t="s">
        <v>26</v>
      </c>
      <c r="C205" s="74">
        <v>4850</v>
      </c>
    </row>
    <row r="206" spans="1:3" x14ac:dyDescent="0.2">
      <c r="A206" s="72" t="s">
        <v>543</v>
      </c>
      <c r="B206" s="72" t="s">
        <v>27</v>
      </c>
      <c r="C206" s="74">
        <v>7330</v>
      </c>
    </row>
    <row r="207" spans="1:3" x14ac:dyDescent="0.2">
      <c r="A207" s="72" t="s">
        <v>544</v>
      </c>
      <c r="B207" s="72" t="s">
        <v>545</v>
      </c>
      <c r="C207" s="74">
        <v>13230</v>
      </c>
    </row>
    <row r="208" spans="1:3" x14ac:dyDescent="0.2">
      <c r="A208" s="72" t="s">
        <v>546</v>
      </c>
      <c r="B208" s="72" t="s">
        <v>325</v>
      </c>
      <c r="C208" s="74">
        <v>22710</v>
      </c>
    </row>
    <row r="209" spans="1:3" x14ac:dyDescent="0.2">
      <c r="A209" s="72" t="s">
        <v>547</v>
      </c>
      <c r="B209" s="72" t="s">
        <v>28</v>
      </c>
      <c r="C209" s="74">
        <v>29050</v>
      </c>
    </row>
    <row r="210" spans="1:3" x14ac:dyDescent="0.2">
      <c r="A210" s="72" t="s">
        <v>548</v>
      </c>
      <c r="B210" s="72" t="s">
        <v>4</v>
      </c>
      <c r="C210" s="74">
        <v>317</v>
      </c>
    </row>
    <row r="211" spans="1:3" x14ac:dyDescent="0.2">
      <c r="A211" s="72" t="s">
        <v>549</v>
      </c>
      <c r="B211" s="72" t="s">
        <v>5</v>
      </c>
      <c r="C211" s="74">
        <v>500</v>
      </c>
    </row>
    <row r="212" spans="1:3" x14ac:dyDescent="0.2">
      <c r="A212" s="72" t="s">
        <v>550</v>
      </c>
      <c r="B212" s="72" t="s">
        <v>6</v>
      </c>
      <c r="C212" s="74">
        <v>820</v>
      </c>
    </row>
    <row r="213" spans="1:3" x14ac:dyDescent="0.2">
      <c r="A213" s="72" t="s">
        <v>551</v>
      </c>
      <c r="B213" s="72" t="s">
        <v>313</v>
      </c>
      <c r="C213" s="74">
        <v>1500</v>
      </c>
    </row>
    <row r="214" spans="1:3" x14ac:dyDescent="0.2">
      <c r="A214" s="72" t="s">
        <v>552</v>
      </c>
      <c r="B214" s="72" t="s">
        <v>314</v>
      </c>
      <c r="C214" s="74">
        <v>2035</v>
      </c>
    </row>
    <row r="215" spans="1:3" x14ac:dyDescent="0.2">
      <c r="A215" s="72" t="s">
        <v>553</v>
      </c>
      <c r="B215" s="72" t="s">
        <v>7</v>
      </c>
      <c r="C215" s="74">
        <v>3330</v>
      </c>
    </row>
    <row r="216" spans="1:3" x14ac:dyDescent="0.2">
      <c r="A216" s="72" t="s">
        <v>554</v>
      </c>
      <c r="B216" s="72" t="s">
        <v>555</v>
      </c>
      <c r="C216" s="74">
        <v>13175</v>
      </c>
    </row>
    <row r="217" spans="1:3" x14ac:dyDescent="0.2">
      <c r="A217" s="72" t="s">
        <v>556</v>
      </c>
      <c r="B217" s="72" t="s">
        <v>130</v>
      </c>
      <c r="C217" s="74">
        <v>16330</v>
      </c>
    </row>
    <row r="218" spans="1:3" x14ac:dyDescent="0.2">
      <c r="A218" s="72" t="s">
        <v>557</v>
      </c>
      <c r="B218" s="72" t="s">
        <v>131</v>
      </c>
      <c r="C218" s="74">
        <v>35460</v>
      </c>
    </row>
    <row r="219" spans="1:3" x14ac:dyDescent="0.2">
      <c r="A219" s="72" t="s">
        <v>558</v>
      </c>
      <c r="B219" s="72" t="s">
        <v>34</v>
      </c>
      <c r="C219" s="74">
        <v>350</v>
      </c>
    </row>
    <row r="220" spans="1:3" x14ac:dyDescent="0.2">
      <c r="A220" s="72" t="s">
        <v>559</v>
      </c>
      <c r="B220" s="72" t="s">
        <v>35</v>
      </c>
      <c r="C220" s="74">
        <v>470</v>
      </c>
    </row>
    <row r="221" spans="1:3" x14ac:dyDescent="0.2">
      <c r="A221" s="72" t="s">
        <v>560</v>
      </c>
      <c r="B221" s="72" t="s">
        <v>36</v>
      </c>
      <c r="C221" s="74">
        <v>865</v>
      </c>
    </row>
    <row r="222" spans="1:3" x14ac:dyDescent="0.2">
      <c r="A222" s="72" t="s">
        <v>839</v>
      </c>
      <c r="B222" s="72" t="s">
        <v>840</v>
      </c>
      <c r="C222" s="74">
        <v>2125</v>
      </c>
    </row>
    <row r="223" spans="1:3" x14ac:dyDescent="0.2">
      <c r="A223" s="72" t="s">
        <v>841</v>
      </c>
      <c r="B223" s="72" t="s">
        <v>842</v>
      </c>
      <c r="C223" s="74">
        <v>2490</v>
      </c>
    </row>
    <row r="224" spans="1:3" x14ac:dyDescent="0.2">
      <c r="A224" s="72" t="s">
        <v>843</v>
      </c>
      <c r="B224" s="72" t="s">
        <v>844</v>
      </c>
      <c r="C224" s="74">
        <v>3600</v>
      </c>
    </row>
    <row r="225" spans="1:3" x14ac:dyDescent="0.2">
      <c r="A225" s="72" t="s">
        <v>563</v>
      </c>
      <c r="B225" s="72" t="s">
        <v>14</v>
      </c>
      <c r="C225" s="74">
        <v>653</v>
      </c>
    </row>
    <row r="226" spans="1:3" x14ac:dyDescent="0.2">
      <c r="A226" s="72" t="s">
        <v>564</v>
      </c>
      <c r="B226" s="72" t="s">
        <v>15</v>
      </c>
      <c r="C226" s="74">
        <v>1100</v>
      </c>
    </row>
    <row r="227" spans="1:3" x14ac:dyDescent="0.2">
      <c r="A227" s="72" t="s">
        <v>565</v>
      </c>
      <c r="B227" s="72" t="s">
        <v>16</v>
      </c>
      <c r="C227" s="74">
        <v>2140</v>
      </c>
    </row>
    <row r="228" spans="1:3" x14ac:dyDescent="0.2">
      <c r="A228" s="72" t="s">
        <v>566</v>
      </c>
      <c r="B228" s="72" t="s">
        <v>317</v>
      </c>
      <c r="C228" s="74">
        <v>5535</v>
      </c>
    </row>
    <row r="229" spans="1:3" x14ac:dyDescent="0.2">
      <c r="A229" s="72" t="s">
        <v>567</v>
      </c>
      <c r="B229" s="72" t="s">
        <v>318</v>
      </c>
      <c r="C229" s="74">
        <v>7265</v>
      </c>
    </row>
    <row r="230" spans="1:3" x14ac:dyDescent="0.2">
      <c r="A230" s="72" t="s">
        <v>568</v>
      </c>
      <c r="B230" s="72" t="s">
        <v>17</v>
      </c>
      <c r="C230" s="74">
        <v>11570</v>
      </c>
    </row>
    <row r="231" spans="1:3" x14ac:dyDescent="0.2">
      <c r="A231" s="72" t="s">
        <v>569</v>
      </c>
      <c r="B231" s="72" t="s">
        <v>18</v>
      </c>
      <c r="C231" s="74">
        <v>43635</v>
      </c>
    </row>
    <row r="232" spans="1:3" x14ac:dyDescent="0.2">
      <c r="A232" s="72" t="s">
        <v>570</v>
      </c>
      <c r="B232" s="72" t="s">
        <v>19</v>
      </c>
      <c r="C232" s="74">
        <v>95230</v>
      </c>
    </row>
    <row r="233" spans="1:3" x14ac:dyDescent="0.2">
      <c r="A233" s="72" t="s">
        <v>571</v>
      </c>
      <c r="B233" s="72" t="s">
        <v>20</v>
      </c>
      <c r="C233" s="74">
        <v>275</v>
      </c>
    </row>
    <row r="234" spans="1:3" x14ac:dyDescent="0.2">
      <c r="A234" s="72" t="s">
        <v>572</v>
      </c>
      <c r="B234" s="72" t="s">
        <v>21</v>
      </c>
      <c r="C234" s="74">
        <v>565</v>
      </c>
    </row>
    <row r="235" spans="1:3" x14ac:dyDescent="0.2">
      <c r="A235" s="72" t="s">
        <v>573</v>
      </c>
      <c r="B235" s="72" t="s">
        <v>22</v>
      </c>
      <c r="C235" s="74">
        <v>950</v>
      </c>
    </row>
    <row r="236" spans="1:3" x14ac:dyDescent="0.2">
      <c r="A236" s="72" t="s">
        <v>574</v>
      </c>
      <c r="B236" s="72" t="s">
        <v>319</v>
      </c>
      <c r="C236" s="74">
        <v>2270</v>
      </c>
    </row>
    <row r="237" spans="1:3" x14ac:dyDescent="0.2">
      <c r="A237" s="72" t="s">
        <v>575</v>
      </c>
      <c r="B237" s="72" t="s">
        <v>320</v>
      </c>
      <c r="C237" s="74">
        <v>2960</v>
      </c>
    </row>
    <row r="238" spans="1:3" x14ac:dyDescent="0.2">
      <c r="A238" s="72" t="s">
        <v>576</v>
      </c>
      <c r="B238" s="72" t="s">
        <v>23</v>
      </c>
      <c r="C238" s="74">
        <v>4700</v>
      </c>
    </row>
    <row r="239" spans="1:3" x14ac:dyDescent="0.2">
      <c r="A239" s="72" t="s">
        <v>577</v>
      </c>
      <c r="B239" s="72" t="s">
        <v>423</v>
      </c>
      <c r="C239" s="74">
        <v>17960</v>
      </c>
    </row>
    <row r="240" spans="1:3" x14ac:dyDescent="0.2">
      <c r="A240" s="72" t="s">
        <v>578</v>
      </c>
      <c r="B240" s="72" t="s">
        <v>24</v>
      </c>
      <c r="C240" s="74">
        <v>32640</v>
      </c>
    </row>
    <row r="241" spans="1:3" x14ac:dyDescent="0.2">
      <c r="A241" s="72" t="s">
        <v>580</v>
      </c>
      <c r="B241" s="72" t="s">
        <v>29</v>
      </c>
      <c r="C241" s="74">
        <v>390</v>
      </c>
    </row>
    <row r="242" spans="1:3" x14ac:dyDescent="0.2">
      <c r="A242" s="72" t="s">
        <v>581</v>
      </c>
      <c r="B242" s="72" t="s">
        <v>30</v>
      </c>
      <c r="C242" s="74">
        <v>1130</v>
      </c>
    </row>
    <row r="243" spans="1:3" x14ac:dyDescent="0.2">
      <c r="A243" s="72" t="s">
        <v>582</v>
      </c>
      <c r="B243" s="72" t="s">
        <v>31</v>
      </c>
      <c r="C243" s="74">
        <v>1605</v>
      </c>
    </row>
    <row r="244" spans="1:3" x14ac:dyDescent="0.2">
      <c r="A244" s="72" t="s">
        <v>583</v>
      </c>
      <c r="B244" s="72" t="s">
        <v>329</v>
      </c>
      <c r="C244" s="74">
        <v>2840</v>
      </c>
    </row>
    <row r="245" spans="1:3" x14ac:dyDescent="0.2">
      <c r="A245" s="72" t="s">
        <v>584</v>
      </c>
      <c r="B245" s="72" t="s">
        <v>330</v>
      </c>
      <c r="C245" s="74">
        <v>3755</v>
      </c>
    </row>
    <row r="246" spans="1:3" x14ac:dyDescent="0.2">
      <c r="A246" s="72" t="s">
        <v>585</v>
      </c>
      <c r="B246" s="72" t="s">
        <v>32</v>
      </c>
      <c r="C246" s="74">
        <v>6140</v>
      </c>
    </row>
    <row r="247" spans="1:3" x14ac:dyDescent="0.2">
      <c r="A247" s="72" t="s">
        <v>586</v>
      </c>
      <c r="B247" s="72" t="s">
        <v>133</v>
      </c>
      <c r="C247" s="74">
        <v>22500</v>
      </c>
    </row>
    <row r="248" spans="1:3" x14ac:dyDescent="0.2">
      <c r="A248" s="72" t="s">
        <v>587</v>
      </c>
      <c r="B248" s="72" t="s">
        <v>588</v>
      </c>
      <c r="C248" s="74">
        <v>41540</v>
      </c>
    </row>
    <row r="249" spans="1:3" x14ac:dyDescent="0.2">
      <c r="A249" s="72" t="s">
        <v>589</v>
      </c>
      <c r="B249" s="72" t="s">
        <v>8</v>
      </c>
      <c r="C249" s="74">
        <v>340</v>
      </c>
    </row>
    <row r="250" spans="1:3" x14ac:dyDescent="0.2">
      <c r="A250" s="72" t="s">
        <v>590</v>
      </c>
      <c r="B250" s="72" t="s">
        <v>9</v>
      </c>
      <c r="C250" s="74">
        <v>620</v>
      </c>
    </row>
    <row r="251" spans="1:3" x14ac:dyDescent="0.2">
      <c r="A251" s="72" t="s">
        <v>591</v>
      </c>
      <c r="B251" s="72" t="s">
        <v>10</v>
      </c>
      <c r="C251" s="74">
        <v>1290</v>
      </c>
    </row>
    <row r="252" spans="1:3" x14ac:dyDescent="0.2">
      <c r="A252" s="72" t="s">
        <v>592</v>
      </c>
      <c r="B252" s="72" t="s">
        <v>315</v>
      </c>
      <c r="C252" s="74">
        <v>2710</v>
      </c>
    </row>
    <row r="253" spans="1:3" x14ac:dyDescent="0.2">
      <c r="A253" s="72" t="s">
        <v>593</v>
      </c>
      <c r="B253" s="72" t="s">
        <v>316</v>
      </c>
      <c r="C253" s="74">
        <v>3170</v>
      </c>
    </row>
    <row r="254" spans="1:3" x14ac:dyDescent="0.2">
      <c r="A254" s="72" t="s">
        <v>594</v>
      </c>
      <c r="B254" s="72" t="s">
        <v>11</v>
      </c>
      <c r="C254" s="74">
        <v>4525</v>
      </c>
    </row>
    <row r="255" spans="1:3" x14ac:dyDescent="0.2">
      <c r="A255" s="72" t="s">
        <v>595</v>
      </c>
      <c r="B255" s="72" t="s">
        <v>12</v>
      </c>
      <c r="C255" s="74">
        <v>17780</v>
      </c>
    </row>
    <row r="256" spans="1:3" x14ac:dyDescent="0.2">
      <c r="A256" s="72" t="s">
        <v>596</v>
      </c>
      <c r="B256" s="72" t="s">
        <v>132</v>
      </c>
      <c r="C256" s="74">
        <v>32700</v>
      </c>
    </row>
    <row r="257" spans="1:3" x14ac:dyDescent="0.2">
      <c r="A257" s="72" t="s">
        <v>579</v>
      </c>
      <c r="B257" s="72" t="s">
        <v>328</v>
      </c>
      <c r="C257" s="74">
        <v>390</v>
      </c>
    </row>
    <row r="258" spans="1:3" x14ac:dyDescent="0.2">
      <c r="A258" s="72" t="s">
        <v>561</v>
      </c>
      <c r="B258" s="72" t="s">
        <v>13</v>
      </c>
      <c r="C258" s="74">
        <v>1950</v>
      </c>
    </row>
    <row r="259" spans="1:3" x14ac:dyDescent="0.2">
      <c r="A259" s="72" t="s">
        <v>597</v>
      </c>
      <c r="B259" s="72" t="s">
        <v>1</v>
      </c>
      <c r="C259" s="74">
        <v>385</v>
      </c>
    </row>
    <row r="260" spans="1:3" x14ac:dyDescent="0.2">
      <c r="A260" s="72" t="s">
        <v>598</v>
      </c>
      <c r="B260" s="72" t="s">
        <v>2</v>
      </c>
      <c r="C260" s="74">
        <v>695</v>
      </c>
    </row>
    <row r="261" spans="1:3" x14ac:dyDescent="0.2">
      <c r="A261" s="72" t="s">
        <v>599</v>
      </c>
      <c r="B261" s="72" t="s">
        <v>3</v>
      </c>
      <c r="C261" s="74">
        <v>1535</v>
      </c>
    </row>
    <row r="262" spans="1:3" x14ac:dyDescent="0.2">
      <c r="A262" s="72" t="s">
        <v>600</v>
      </c>
      <c r="B262" s="72" t="s">
        <v>601</v>
      </c>
      <c r="C262" s="74">
        <v>2515</v>
      </c>
    </row>
    <row r="263" spans="1:3" x14ac:dyDescent="0.2">
      <c r="A263" s="72" t="s">
        <v>602</v>
      </c>
      <c r="B263" s="72" t="s">
        <v>312</v>
      </c>
      <c r="C263" s="74">
        <v>4245</v>
      </c>
    </row>
    <row r="264" spans="1:3" x14ac:dyDescent="0.2">
      <c r="A264" s="72" t="s">
        <v>603</v>
      </c>
      <c r="B264" s="72" t="s">
        <v>347</v>
      </c>
      <c r="C264" s="74">
        <v>7560</v>
      </c>
    </row>
    <row r="265" spans="1:3" x14ac:dyDescent="0.2">
      <c r="A265" s="72" t="s">
        <v>604</v>
      </c>
      <c r="B265" s="72" t="s">
        <v>342</v>
      </c>
      <c r="C265" s="74">
        <v>22225</v>
      </c>
    </row>
    <row r="266" spans="1:3" x14ac:dyDescent="0.2">
      <c r="A266" s="72" t="s">
        <v>605</v>
      </c>
      <c r="B266" s="72" t="s">
        <v>346</v>
      </c>
      <c r="C266" s="74">
        <v>40125</v>
      </c>
    </row>
    <row r="267" spans="1:3" x14ac:dyDescent="0.2">
      <c r="A267" s="72" t="s">
        <v>606</v>
      </c>
      <c r="B267" s="72" t="s">
        <v>33</v>
      </c>
      <c r="C267" s="74">
        <v>480</v>
      </c>
    </row>
    <row r="268" spans="1:3" x14ac:dyDescent="0.2">
      <c r="A268" s="72" t="s">
        <v>607</v>
      </c>
      <c r="B268" s="72" t="s">
        <v>331</v>
      </c>
      <c r="C268" s="74">
        <v>950</v>
      </c>
    </row>
    <row r="269" spans="1:3" x14ac:dyDescent="0.2">
      <c r="A269" s="72" t="s">
        <v>608</v>
      </c>
      <c r="B269" s="72" t="s">
        <v>332</v>
      </c>
      <c r="C269" s="74">
        <v>950</v>
      </c>
    </row>
    <row r="270" spans="1:3" x14ac:dyDescent="0.2">
      <c r="A270" s="72" t="s">
        <v>609</v>
      </c>
      <c r="B270" s="72" t="s">
        <v>333</v>
      </c>
      <c r="C270" s="74">
        <v>1830</v>
      </c>
    </row>
    <row r="271" spans="1:3" x14ac:dyDescent="0.2">
      <c r="A271" s="72" t="s">
        <v>610</v>
      </c>
      <c r="B271" s="72" t="s">
        <v>334</v>
      </c>
      <c r="C271" s="74">
        <v>1830</v>
      </c>
    </row>
    <row r="272" spans="1:3" x14ac:dyDescent="0.2">
      <c r="A272" s="72" t="s">
        <v>611</v>
      </c>
      <c r="B272" s="72" t="s">
        <v>335</v>
      </c>
      <c r="C272" s="74">
        <v>2810</v>
      </c>
    </row>
    <row r="273" spans="1:3" x14ac:dyDescent="0.2">
      <c r="A273" s="72" t="s">
        <v>612</v>
      </c>
      <c r="B273" s="72" t="s">
        <v>613</v>
      </c>
      <c r="C273" s="74">
        <v>2810</v>
      </c>
    </row>
    <row r="274" spans="1:3" x14ac:dyDescent="0.2">
      <c r="A274" s="72" t="s">
        <v>614</v>
      </c>
      <c r="B274" s="72" t="s">
        <v>336</v>
      </c>
      <c r="C274" s="74">
        <v>2810</v>
      </c>
    </row>
    <row r="275" spans="1:3" x14ac:dyDescent="0.2">
      <c r="A275" s="72" t="s">
        <v>615</v>
      </c>
      <c r="B275" s="72" t="s">
        <v>337</v>
      </c>
      <c r="C275" s="74">
        <v>2810</v>
      </c>
    </row>
    <row r="276" spans="1:3" x14ac:dyDescent="0.2">
      <c r="A276" s="72" t="s">
        <v>616</v>
      </c>
      <c r="B276" s="72" t="s">
        <v>338</v>
      </c>
      <c r="C276" s="74">
        <v>4350</v>
      </c>
    </row>
    <row r="277" spans="1:3" x14ac:dyDescent="0.2">
      <c r="A277" s="72" t="s">
        <v>617</v>
      </c>
      <c r="B277" s="72" t="s">
        <v>339</v>
      </c>
      <c r="C277" s="74">
        <v>4350</v>
      </c>
    </row>
    <row r="278" spans="1:3" x14ac:dyDescent="0.2">
      <c r="A278" s="72" t="s">
        <v>618</v>
      </c>
      <c r="B278" s="72" t="s">
        <v>619</v>
      </c>
      <c r="C278" s="74">
        <v>4350</v>
      </c>
    </row>
    <row r="279" spans="1:3" s="66" customFormat="1" x14ac:dyDescent="0.2">
      <c r="A279" s="72" t="s">
        <v>620</v>
      </c>
      <c r="B279" s="72" t="s">
        <v>39</v>
      </c>
      <c r="C279" s="74">
        <v>5900</v>
      </c>
    </row>
    <row r="280" spans="1:3" x14ac:dyDescent="0.2">
      <c r="A280" s="72" t="s">
        <v>621</v>
      </c>
      <c r="B280" s="72" t="s">
        <v>40</v>
      </c>
      <c r="C280" s="74">
        <v>5900</v>
      </c>
    </row>
    <row r="281" spans="1:3" x14ac:dyDescent="0.2">
      <c r="A281" s="72" t="s">
        <v>622</v>
      </c>
      <c r="B281" s="72" t="s">
        <v>41</v>
      </c>
      <c r="C281" s="74">
        <v>11800</v>
      </c>
    </row>
    <row r="282" spans="1:3" x14ac:dyDescent="0.2">
      <c r="A282" s="72" t="s">
        <v>623</v>
      </c>
      <c r="B282" s="72" t="s">
        <v>42</v>
      </c>
      <c r="C282" s="74">
        <v>11800</v>
      </c>
    </row>
    <row r="283" spans="1:3" x14ac:dyDescent="0.2">
      <c r="A283" s="72" t="s">
        <v>624</v>
      </c>
      <c r="B283" s="72" t="s">
        <v>38</v>
      </c>
      <c r="C283" s="74">
        <v>915</v>
      </c>
    </row>
    <row r="284" spans="1:3" x14ac:dyDescent="0.2">
      <c r="A284" s="72" t="s">
        <v>625</v>
      </c>
      <c r="B284" s="72" t="s">
        <v>37</v>
      </c>
      <c r="C284" s="74">
        <v>915</v>
      </c>
    </row>
    <row r="285" spans="1:3" x14ac:dyDescent="0.2">
      <c r="A285" s="72" t="s">
        <v>626</v>
      </c>
      <c r="B285" s="72" t="s">
        <v>845</v>
      </c>
      <c r="C285" s="74">
        <v>1470</v>
      </c>
    </row>
    <row r="286" spans="1:3" x14ac:dyDescent="0.2">
      <c r="A286" s="72" t="s">
        <v>846</v>
      </c>
      <c r="B286" s="72" t="s">
        <v>847</v>
      </c>
      <c r="C286" s="74">
        <v>1470</v>
      </c>
    </row>
    <row r="287" spans="1:3" x14ac:dyDescent="0.2">
      <c r="A287" s="72" t="s">
        <v>627</v>
      </c>
      <c r="B287" s="72" t="s">
        <v>352</v>
      </c>
      <c r="C287" s="74">
        <v>2770</v>
      </c>
    </row>
    <row r="288" spans="1:3" x14ac:dyDescent="0.2">
      <c r="A288" s="72" t="s">
        <v>522</v>
      </c>
      <c r="B288" s="72" t="s">
        <v>326</v>
      </c>
      <c r="C288" s="74">
        <v>1240</v>
      </c>
    </row>
    <row r="289" spans="1:3" x14ac:dyDescent="0.2">
      <c r="A289" s="72" t="s">
        <v>523</v>
      </c>
      <c r="B289" s="72" t="s">
        <v>327</v>
      </c>
      <c r="C289" s="74">
        <v>1240</v>
      </c>
    </row>
    <row r="290" spans="1:3" x14ac:dyDescent="0.2">
      <c r="A290" s="72" t="s">
        <v>562</v>
      </c>
      <c r="B290" s="72" t="s">
        <v>134</v>
      </c>
      <c r="C290" s="74">
        <v>1870</v>
      </c>
    </row>
    <row r="291" spans="1:3" x14ac:dyDescent="0.2">
      <c r="A291" s="72" t="s">
        <v>628</v>
      </c>
      <c r="B291" s="72" t="s">
        <v>344</v>
      </c>
      <c r="C291" s="74">
        <v>17910</v>
      </c>
    </row>
    <row r="292" spans="1:3" x14ac:dyDescent="0.2">
      <c r="A292" s="72" t="s">
        <v>629</v>
      </c>
      <c r="B292" s="72" t="s">
        <v>345</v>
      </c>
      <c r="C292" s="74">
        <v>23765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302"/>
  <sheetViews>
    <sheetView tabSelected="1" topLeftCell="A4" workbookViewId="0">
      <selection activeCell="C44" sqref="C44"/>
    </sheetView>
  </sheetViews>
  <sheetFormatPr baseColWidth="10" defaultRowHeight="15" x14ac:dyDescent="0.25"/>
  <cols>
    <col min="1" max="1" width="10.28515625" customWidth="1"/>
    <col min="2" max="2" width="15.7109375" bestFit="1" customWidth="1"/>
    <col min="4" max="4" width="15" customWidth="1"/>
    <col min="5" max="5" width="11.85546875" customWidth="1"/>
    <col min="6" max="6" width="11.28515625" style="3" customWidth="1"/>
    <col min="7" max="7" width="15.42578125" style="4" customWidth="1"/>
    <col min="8" max="8" width="15.5703125" style="3" customWidth="1"/>
    <col min="9" max="9" width="14.7109375" style="3" customWidth="1"/>
    <col min="10" max="10" width="13" style="3" bestFit="1" customWidth="1"/>
    <col min="11" max="11" width="12" style="3" bestFit="1" customWidth="1"/>
    <col min="12" max="12" width="12.7109375" customWidth="1"/>
  </cols>
  <sheetData>
    <row r="7" spans="1:13" ht="15.75" thickBot="1" x14ac:dyDescent="0.3"/>
    <row r="8" spans="1:13" ht="15.75" thickBot="1" x14ac:dyDescent="0.3">
      <c r="A8" s="79" t="s">
        <v>136</v>
      </c>
      <c r="B8" s="80"/>
      <c r="C8" s="81" t="s">
        <v>137</v>
      </c>
      <c r="D8" s="82"/>
      <c r="E8" s="82"/>
      <c r="F8" s="82"/>
      <c r="G8" s="83"/>
      <c r="H8" s="79" t="s">
        <v>138</v>
      </c>
      <c r="I8" s="80"/>
    </row>
    <row r="9" spans="1:13" ht="15.75" thickBot="1" x14ac:dyDescent="0.3">
      <c r="A9" s="5" t="s">
        <v>81</v>
      </c>
      <c r="B9" s="67">
        <f ca="1">TODAY()</f>
        <v>42271</v>
      </c>
      <c r="C9" s="7" t="s">
        <v>84</v>
      </c>
      <c r="D9" s="8" t="str">
        <f>VLOOKUP(B11,clientes!$A$1:N66,8,0)</f>
        <v>CARLOS JULIO RODRIGUEZ MESA</v>
      </c>
      <c r="E9" s="6"/>
      <c r="F9" s="8"/>
      <c r="G9" s="70" t="s">
        <v>435</v>
      </c>
      <c r="H9" s="8">
        <f>VLOOKUP(B11,clientes!$A$1:R66,6,0)</f>
        <v>0</v>
      </c>
      <c r="I9" s="10"/>
      <c r="L9" s="28"/>
      <c r="M9" s="29"/>
    </row>
    <row r="10" spans="1:13" x14ac:dyDescent="0.25">
      <c r="A10" s="11"/>
      <c r="B10" s="2"/>
      <c r="C10" s="2"/>
      <c r="D10" s="12"/>
      <c r="E10" s="2"/>
      <c r="F10" s="12"/>
      <c r="G10" s="13"/>
      <c r="H10" s="12"/>
      <c r="I10" s="14"/>
    </row>
    <row r="11" spans="1:13" ht="18" customHeight="1" thickBot="1" x14ac:dyDescent="0.3">
      <c r="A11" s="11" t="s">
        <v>82</v>
      </c>
      <c r="B11" s="75">
        <v>11348883</v>
      </c>
      <c r="C11" s="2" t="s">
        <v>85</v>
      </c>
      <c r="D11" s="15" t="str">
        <f>VLOOKUP(B11,clientes!$A$1:N66,2,0)</f>
        <v>NESTOR HUGO BELLO FORERO</v>
      </c>
      <c r="E11" s="16"/>
      <c r="F11" s="15"/>
      <c r="G11" s="13" t="s">
        <v>436</v>
      </c>
      <c r="H11" s="15">
        <f>VLOOKUP(B11,clientes!$A$1:R66,7,0)</f>
        <v>0</v>
      </c>
      <c r="I11" s="18"/>
    </row>
    <row r="12" spans="1:13" x14ac:dyDescent="0.25">
      <c r="A12" s="11"/>
      <c r="B12" s="1"/>
      <c r="C12" s="2"/>
      <c r="D12" s="2"/>
      <c r="E12" s="2"/>
      <c r="F12" s="12"/>
      <c r="G12" s="13"/>
      <c r="H12" s="12"/>
      <c r="I12" s="14"/>
    </row>
    <row r="13" spans="1:13" ht="15.75" thickBot="1" x14ac:dyDescent="0.3">
      <c r="A13" s="11" t="s">
        <v>83</v>
      </c>
      <c r="B13" s="68" t="str">
        <f>VLOOKUP(B11,clientes!$A$1:J66,5,0)</f>
        <v>8525702</v>
      </c>
      <c r="C13" s="2" t="s">
        <v>86</v>
      </c>
      <c r="D13" s="15" t="str">
        <f>VLOOKUP(B11,clientes!$A$1:N66,3,0)</f>
        <v>ZIPAQUIRA</v>
      </c>
      <c r="E13" s="13" t="s">
        <v>87</v>
      </c>
      <c r="F13" s="15" t="str">
        <f>VLOOKUP(B11,clientes!$A$1:P66,4,0)</f>
        <v>CR 16   12  17</v>
      </c>
      <c r="G13" s="15"/>
      <c r="H13" s="15"/>
      <c r="I13" s="18"/>
    </row>
    <row r="14" spans="1:13" ht="15.75" thickBot="1" x14ac:dyDescent="0.3">
      <c r="A14" s="11"/>
      <c r="B14" s="69"/>
      <c r="C14" s="2"/>
      <c r="D14" s="2"/>
      <c r="E14" s="2"/>
      <c r="F14" s="12"/>
      <c r="G14" s="13"/>
      <c r="H14" s="12"/>
      <c r="I14" s="14"/>
    </row>
    <row r="15" spans="1:13" ht="30.75" thickBot="1" x14ac:dyDescent="0.3">
      <c r="A15" s="65" t="s">
        <v>73</v>
      </c>
      <c r="B15" s="84" t="s">
        <v>0</v>
      </c>
      <c r="C15" s="85"/>
      <c r="D15" s="86"/>
      <c r="E15" s="54" t="s">
        <v>74</v>
      </c>
      <c r="F15" s="26" t="s">
        <v>75</v>
      </c>
      <c r="G15" s="55" t="s">
        <v>76</v>
      </c>
      <c r="H15" s="26" t="s">
        <v>77</v>
      </c>
      <c r="I15" s="26" t="s">
        <v>78</v>
      </c>
    </row>
    <row r="16" spans="1:13" x14ac:dyDescent="0.25">
      <c r="A16" s="72" t="s">
        <v>99</v>
      </c>
      <c r="B16" s="87" t="str">
        <f>VLOOKUP(A16,referencias!A1:C496,2,0)</f>
        <v>TUBO SANITARIO 2" X 6 MTS</v>
      </c>
      <c r="C16" s="87"/>
      <c r="D16" s="87"/>
      <c r="E16" s="57">
        <v>50</v>
      </c>
      <c r="F16" s="58">
        <f>VLOOKUP(A16,referencias!A1:C396,3,0)</f>
        <v>56425</v>
      </c>
      <c r="G16" s="59">
        <v>0.64</v>
      </c>
      <c r="H16" s="58">
        <f t="shared" ref="H16" si="0">+F16-(F16*G16)</f>
        <v>20313</v>
      </c>
      <c r="I16" s="60">
        <f>+H16*E16</f>
        <v>1015650</v>
      </c>
      <c r="J16" s="24"/>
      <c r="L16" s="21"/>
      <c r="M16" s="21"/>
    </row>
    <row r="17" spans="1:13" x14ac:dyDescent="0.25">
      <c r="A17" s="72" t="s">
        <v>100</v>
      </c>
      <c r="B17" s="78" t="str">
        <f>VLOOKUP(A17,referencias!A1:C497,2,0)</f>
        <v>TUBO SANITARIO 3" X 6 MTS</v>
      </c>
      <c r="C17" s="78"/>
      <c r="D17" s="78"/>
      <c r="E17" s="22">
        <v>50</v>
      </c>
      <c r="F17" s="20">
        <f>VLOOKUP(A17,referencias!A1:C396,3,0)</f>
        <v>84290</v>
      </c>
      <c r="G17" s="23">
        <v>0.64</v>
      </c>
      <c r="H17" s="20">
        <f t="shared" ref="H17" si="1">+F17-(F17*G17)</f>
        <v>30344.400000000001</v>
      </c>
      <c r="I17" s="62">
        <f>+H17*E17</f>
        <v>1517220</v>
      </c>
      <c r="J17" s="24"/>
      <c r="L17" s="21"/>
      <c r="M17" s="21"/>
    </row>
    <row r="18" spans="1:13" x14ac:dyDescent="0.25">
      <c r="A18" s="72" t="s">
        <v>101</v>
      </c>
      <c r="B18" s="78" t="str">
        <f>VLOOKUP(A18,referencias!A1:C498,2,0)</f>
        <v>TUBO SANITARIO 4" X 6 MTS</v>
      </c>
      <c r="C18" s="78"/>
      <c r="D18" s="78"/>
      <c r="E18" s="22">
        <v>50</v>
      </c>
      <c r="F18" s="20">
        <f>VLOOKUP(A18,referencias!A1:C397,3,0)</f>
        <v>117465</v>
      </c>
      <c r="G18" s="23">
        <v>0.64</v>
      </c>
      <c r="H18" s="20">
        <f t="shared" ref="H18:H19" si="2">+F18-(F18*G18)</f>
        <v>42287.399999999994</v>
      </c>
      <c r="I18" s="62">
        <f t="shared" ref="I18:I19" si="3">+H18*E18</f>
        <v>2114369.9999999995</v>
      </c>
      <c r="J18" s="24"/>
      <c r="L18" s="21"/>
      <c r="M18" s="21"/>
    </row>
    <row r="19" spans="1:13" x14ac:dyDescent="0.25">
      <c r="A19" s="61"/>
      <c r="B19" s="78"/>
      <c r="C19" s="78"/>
      <c r="D19" s="78"/>
      <c r="E19" s="22"/>
      <c r="F19" s="20"/>
      <c r="G19" s="23"/>
      <c r="H19" s="20"/>
      <c r="I19" s="62"/>
      <c r="J19" s="24"/>
      <c r="L19" s="21"/>
      <c r="M19" s="21"/>
    </row>
    <row r="20" spans="1:13" x14ac:dyDescent="0.25">
      <c r="A20" s="61"/>
      <c r="B20" s="78"/>
      <c r="C20" s="78"/>
      <c r="D20" s="78"/>
      <c r="E20" s="22"/>
      <c r="F20" s="20"/>
      <c r="G20" s="23"/>
      <c r="H20" s="20"/>
      <c r="I20" s="62"/>
      <c r="J20" s="24"/>
      <c r="L20" s="21"/>
      <c r="M20" s="21"/>
    </row>
    <row r="21" spans="1:13" x14ac:dyDescent="0.25">
      <c r="A21" s="61"/>
      <c r="B21" s="78"/>
      <c r="C21" s="78"/>
      <c r="D21" s="78"/>
      <c r="E21" s="22"/>
      <c r="F21" s="20"/>
      <c r="G21" s="23"/>
      <c r="H21" s="20"/>
      <c r="I21" s="62"/>
      <c r="J21" s="24"/>
      <c r="L21" s="21"/>
      <c r="M21" s="21"/>
    </row>
    <row r="22" spans="1:13" x14ac:dyDescent="0.25">
      <c r="A22" s="61"/>
      <c r="B22" s="78"/>
      <c r="C22" s="78"/>
      <c r="D22" s="78"/>
      <c r="E22" s="22"/>
      <c r="F22" s="20"/>
      <c r="G22" s="23"/>
      <c r="H22" s="20"/>
      <c r="I22" s="62"/>
      <c r="J22" s="24"/>
      <c r="L22" s="21"/>
      <c r="M22" s="21"/>
    </row>
    <row r="23" spans="1:13" x14ac:dyDescent="0.25">
      <c r="A23" s="61"/>
      <c r="B23" s="78"/>
      <c r="C23" s="78"/>
      <c r="D23" s="78"/>
      <c r="E23" s="22"/>
      <c r="F23" s="20"/>
      <c r="G23" s="23"/>
      <c r="H23" s="20"/>
      <c r="I23" s="62"/>
      <c r="J23" s="24"/>
      <c r="L23" s="21"/>
      <c r="M23" s="21"/>
    </row>
    <row r="24" spans="1:13" x14ac:dyDescent="0.25">
      <c r="A24" s="61"/>
      <c r="B24" s="78"/>
      <c r="C24" s="78"/>
      <c r="D24" s="78"/>
      <c r="E24" s="22"/>
      <c r="F24" s="20"/>
      <c r="G24" s="23"/>
      <c r="H24" s="20"/>
      <c r="I24" s="62"/>
      <c r="J24" s="24"/>
      <c r="L24" s="21"/>
      <c r="M24" s="21"/>
    </row>
    <row r="25" spans="1:13" x14ac:dyDescent="0.25">
      <c r="A25" s="61"/>
      <c r="B25" s="78"/>
      <c r="C25" s="78"/>
      <c r="D25" s="78"/>
      <c r="E25" s="22"/>
      <c r="F25" s="20"/>
      <c r="G25" s="23"/>
      <c r="H25" s="20"/>
      <c r="I25" s="62"/>
      <c r="J25" s="24"/>
      <c r="L25" s="21"/>
      <c r="M25" s="21"/>
    </row>
    <row r="26" spans="1:13" x14ac:dyDescent="0.25">
      <c r="A26" s="61"/>
      <c r="B26" s="78"/>
      <c r="C26" s="78"/>
      <c r="D26" s="78"/>
      <c r="E26" s="22"/>
      <c r="F26" s="20"/>
      <c r="G26" s="23"/>
      <c r="H26" s="20"/>
      <c r="I26" s="62"/>
      <c r="J26" s="24"/>
      <c r="L26" s="21"/>
      <c r="M26" s="21"/>
    </row>
    <row r="27" spans="1:13" x14ac:dyDescent="0.25">
      <c r="A27" s="61"/>
      <c r="B27" s="78"/>
      <c r="C27" s="78"/>
      <c r="D27" s="78"/>
      <c r="E27" s="22"/>
      <c r="F27" s="20"/>
      <c r="G27" s="23"/>
      <c r="H27" s="20"/>
      <c r="I27" s="62"/>
      <c r="J27" s="24"/>
      <c r="L27" s="21"/>
      <c r="M27" s="21"/>
    </row>
    <row r="28" spans="1:13" x14ac:dyDescent="0.25">
      <c r="A28" s="61"/>
      <c r="B28" s="78"/>
      <c r="C28" s="78"/>
      <c r="D28" s="78"/>
      <c r="E28" s="22"/>
      <c r="F28" s="20"/>
      <c r="G28" s="23"/>
      <c r="H28" s="20"/>
      <c r="I28" s="62"/>
      <c r="J28" s="24"/>
      <c r="L28" s="21"/>
      <c r="M28" s="21"/>
    </row>
    <row r="29" spans="1:13" x14ac:dyDescent="0.25">
      <c r="A29" s="61"/>
      <c r="B29" s="78"/>
      <c r="C29" s="78"/>
      <c r="D29" s="78"/>
      <c r="E29" s="22"/>
      <c r="F29" s="20"/>
      <c r="G29" s="23"/>
      <c r="H29" s="20"/>
      <c r="I29" s="62"/>
      <c r="J29" s="24"/>
      <c r="L29" s="21"/>
      <c r="M29" s="21"/>
    </row>
    <row r="30" spans="1:13" x14ac:dyDescent="0.25">
      <c r="A30" s="61"/>
      <c r="B30" s="78"/>
      <c r="C30" s="78"/>
      <c r="D30" s="78"/>
      <c r="E30" s="22"/>
      <c r="F30" s="20"/>
      <c r="G30" s="23"/>
      <c r="H30" s="20"/>
      <c r="I30" s="62"/>
      <c r="J30" s="24"/>
      <c r="L30" s="21"/>
      <c r="M30" s="21"/>
    </row>
    <row r="31" spans="1:13" x14ac:dyDescent="0.25">
      <c r="A31" s="61"/>
      <c r="B31" s="78"/>
      <c r="C31" s="78"/>
      <c r="D31" s="78"/>
      <c r="E31" s="22"/>
      <c r="F31" s="20"/>
      <c r="G31" s="23"/>
      <c r="H31" s="20"/>
      <c r="I31" s="62"/>
      <c r="J31" s="24"/>
      <c r="L31" s="21"/>
      <c r="M31" s="21"/>
    </row>
    <row r="32" spans="1:13" x14ac:dyDescent="0.25">
      <c r="A32" s="61"/>
      <c r="B32" s="78"/>
      <c r="C32" s="78"/>
      <c r="D32" s="78"/>
      <c r="E32" s="22"/>
      <c r="F32" s="20"/>
      <c r="G32" s="23"/>
      <c r="H32" s="20"/>
      <c r="I32" s="62"/>
      <c r="J32" s="24"/>
      <c r="L32" s="21"/>
      <c r="M32" s="21"/>
    </row>
    <row r="33" spans="1:13" x14ac:dyDescent="0.25">
      <c r="A33" s="61"/>
      <c r="B33" s="78"/>
      <c r="C33" s="78"/>
      <c r="D33" s="78"/>
      <c r="E33" s="22"/>
      <c r="F33" s="20"/>
      <c r="G33" s="23"/>
      <c r="H33" s="20"/>
      <c r="I33" s="62"/>
      <c r="J33" s="24"/>
      <c r="L33" s="21"/>
      <c r="M33" s="21"/>
    </row>
    <row r="34" spans="1:13" x14ac:dyDescent="0.25">
      <c r="A34" s="61"/>
      <c r="B34" s="78"/>
      <c r="C34" s="78"/>
      <c r="D34" s="78"/>
      <c r="E34" s="22"/>
      <c r="F34" s="20"/>
      <c r="G34" s="23"/>
      <c r="H34" s="20"/>
      <c r="I34" s="62"/>
      <c r="J34" s="24"/>
      <c r="L34" s="21"/>
      <c r="M34" s="21"/>
    </row>
    <row r="35" spans="1:13" x14ac:dyDescent="0.25">
      <c r="A35" s="61"/>
      <c r="B35" s="78"/>
      <c r="C35" s="78"/>
      <c r="D35" s="78"/>
      <c r="E35" s="22"/>
      <c r="F35" s="20"/>
      <c r="G35" s="23"/>
      <c r="H35" s="20"/>
      <c r="I35" s="62"/>
      <c r="J35" s="24"/>
      <c r="L35" s="21"/>
      <c r="M35" s="21"/>
    </row>
    <row r="36" spans="1:13" x14ac:dyDescent="0.25">
      <c r="A36" s="61"/>
      <c r="B36" s="78"/>
      <c r="C36" s="78"/>
      <c r="D36" s="78"/>
      <c r="E36" s="22"/>
      <c r="F36" s="20"/>
      <c r="G36" s="23"/>
      <c r="H36" s="20"/>
      <c r="I36" s="62"/>
      <c r="J36" s="24"/>
      <c r="L36" s="21"/>
      <c r="M36" s="21"/>
    </row>
    <row r="37" spans="1:13" x14ac:dyDescent="0.25">
      <c r="A37" s="61"/>
      <c r="B37" s="78"/>
      <c r="C37" s="78"/>
      <c r="D37" s="78"/>
      <c r="E37" s="22"/>
      <c r="F37" s="20"/>
      <c r="G37" s="23"/>
      <c r="H37" s="20"/>
      <c r="I37" s="62"/>
      <c r="J37" s="24"/>
      <c r="L37" s="21"/>
      <c r="M37" s="21"/>
    </row>
    <row r="38" spans="1:13" x14ac:dyDescent="0.25">
      <c r="A38" s="61"/>
      <c r="B38" s="78"/>
      <c r="C38" s="78"/>
      <c r="D38" s="78"/>
      <c r="E38" s="22"/>
      <c r="F38" s="20"/>
      <c r="G38" s="23"/>
      <c r="H38" s="20"/>
      <c r="I38" s="62"/>
      <c r="J38" s="24"/>
      <c r="L38" s="21"/>
      <c r="M38" s="21"/>
    </row>
    <row r="39" spans="1:13" x14ac:dyDescent="0.25">
      <c r="A39" s="61"/>
      <c r="B39" s="78"/>
      <c r="C39" s="78"/>
      <c r="D39" s="78"/>
      <c r="E39" s="22"/>
      <c r="F39" s="20"/>
      <c r="G39" s="23"/>
      <c r="H39" s="20"/>
      <c r="I39" s="62"/>
      <c r="J39" s="24"/>
      <c r="L39" s="21"/>
      <c r="M39" s="21"/>
    </row>
    <row r="40" spans="1:13" s="30" customFormat="1" x14ac:dyDescent="0.25">
      <c r="A40" s="34"/>
      <c r="D40" s="37"/>
      <c r="F40" s="36"/>
      <c r="G40" s="38"/>
      <c r="H40" s="39" t="s">
        <v>78</v>
      </c>
      <c r="I40" s="40">
        <f>SUM(I16:I39)</f>
        <v>4647240</v>
      </c>
      <c r="J40" s="36"/>
      <c r="K40" s="36"/>
    </row>
    <row r="41" spans="1:13" s="30" customFormat="1" x14ac:dyDescent="0.25">
      <c r="A41" s="34"/>
      <c r="F41" s="36"/>
      <c r="G41" s="38"/>
      <c r="H41" s="41" t="s">
        <v>79</v>
      </c>
      <c r="I41" s="42">
        <f>+I40*16%</f>
        <v>743558.4</v>
      </c>
      <c r="J41" s="36"/>
      <c r="K41" s="36"/>
    </row>
    <row r="42" spans="1:13" s="30" customFormat="1" ht="15.75" thickBot="1" x14ac:dyDescent="0.3">
      <c r="A42" s="34"/>
      <c r="F42" s="36"/>
      <c r="G42" s="38"/>
      <c r="H42" s="43" t="s">
        <v>80</v>
      </c>
      <c r="I42" s="44">
        <f>+I40+I41</f>
        <v>5390798.4000000004</v>
      </c>
      <c r="J42" s="36"/>
      <c r="K42" s="36"/>
    </row>
    <row r="43" spans="1:13" s="30" customFormat="1" x14ac:dyDescent="0.25">
      <c r="A43" s="34"/>
      <c r="F43" s="36"/>
      <c r="G43" s="38"/>
      <c r="H43" s="36"/>
      <c r="I43" s="36"/>
      <c r="J43" s="36"/>
      <c r="K43" s="36"/>
    </row>
    <row r="44" spans="1:13" s="30" customFormat="1" ht="15.75" thickBot="1" x14ac:dyDescent="0.3">
      <c r="A44" s="34"/>
      <c r="C44" s="45"/>
      <c r="D44" s="45"/>
      <c r="E44" s="45"/>
      <c r="F44" s="46"/>
      <c r="G44" s="47"/>
      <c r="H44" s="46"/>
      <c r="I44" s="46"/>
      <c r="J44" s="36"/>
      <c r="K44" s="36"/>
    </row>
    <row r="45" spans="1:13" s="30" customFormat="1" ht="15.75" thickBot="1" x14ac:dyDescent="0.3">
      <c r="A45" s="34"/>
      <c r="C45" s="45"/>
      <c r="D45" s="45"/>
      <c r="E45" s="45"/>
      <c r="F45" s="46"/>
      <c r="G45" s="48"/>
      <c r="H45" s="46"/>
      <c r="I45" s="46"/>
      <c r="J45" s="36"/>
      <c r="K45" s="36"/>
    </row>
    <row r="46" spans="1:13" s="30" customFormat="1" ht="15.75" thickBot="1" x14ac:dyDescent="0.3">
      <c r="A46" s="34"/>
      <c r="C46" s="49"/>
      <c r="D46" s="45"/>
      <c r="E46" s="49"/>
      <c r="F46" s="50"/>
      <c r="G46" s="51"/>
      <c r="H46" s="50"/>
      <c r="I46" s="50"/>
      <c r="J46" s="36"/>
      <c r="K46" s="36"/>
    </row>
    <row r="47" spans="1:13" s="30" customFormat="1" x14ac:dyDescent="0.25">
      <c r="A47" s="34"/>
      <c r="D47" s="52"/>
      <c r="F47" s="36"/>
      <c r="G47" s="38"/>
      <c r="H47" s="36"/>
      <c r="I47" s="36"/>
      <c r="J47" s="36"/>
      <c r="K47" s="36"/>
    </row>
    <row r="48" spans="1:13" s="30" customFormat="1" x14ac:dyDescent="0.25">
      <c r="A48" s="34"/>
      <c r="D48" s="53"/>
      <c r="F48" s="36"/>
      <c r="G48" s="38"/>
      <c r="H48" s="36"/>
      <c r="I48" s="36"/>
      <c r="J48" s="36"/>
      <c r="K48" s="36"/>
    </row>
    <row r="49" spans="1:11" s="30" customFormat="1" x14ac:dyDescent="0.25">
      <c r="A49" s="34"/>
      <c r="F49" s="36"/>
      <c r="G49" s="38"/>
      <c r="H49" s="36"/>
      <c r="I49" s="36"/>
      <c r="J49" s="36"/>
      <c r="K49" s="36"/>
    </row>
    <row r="50" spans="1:11" s="30" customFormat="1" x14ac:dyDescent="0.25">
      <c r="A50" s="34"/>
      <c r="F50" s="36"/>
      <c r="G50" s="38"/>
      <c r="H50" s="36"/>
      <c r="I50" s="36"/>
      <c r="J50" s="36"/>
      <c r="K50" s="36"/>
    </row>
    <row r="51" spans="1:11" s="30" customFormat="1" x14ac:dyDescent="0.25">
      <c r="A51" s="34"/>
      <c r="F51" s="36"/>
      <c r="G51" s="38"/>
      <c r="H51" s="36"/>
      <c r="I51" s="36"/>
      <c r="J51" s="36"/>
      <c r="K51" s="36"/>
    </row>
    <row r="52" spans="1:11" s="30" customFormat="1" x14ac:dyDescent="0.25">
      <c r="A52" s="34"/>
      <c r="F52" s="36"/>
      <c r="G52" s="38"/>
      <c r="H52" s="36"/>
      <c r="I52" s="36"/>
      <c r="J52" s="36"/>
      <c r="K52" s="36"/>
    </row>
    <row r="53" spans="1:11" s="30" customFormat="1" x14ac:dyDescent="0.25">
      <c r="A53" s="34"/>
      <c r="F53" s="36"/>
      <c r="G53" s="38"/>
      <c r="H53" s="36"/>
      <c r="I53" s="36"/>
      <c r="J53" s="36"/>
      <c r="K53" s="36"/>
    </row>
    <row r="54" spans="1:11" s="30" customFormat="1" x14ac:dyDescent="0.25">
      <c r="A54" s="34"/>
      <c r="F54" s="36"/>
      <c r="G54" s="38"/>
      <c r="H54" s="36"/>
      <c r="I54" s="36"/>
      <c r="J54" s="36"/>
      <c r="K54" s="36"/>
    </row>
    <row r="55" spans="1:11" s="30" customFormat="1" x14ac:dyDescent="0.25">
      <c r="A55" s="34"/>
      <c r="F55" s="36"/>
      <c r="G55" s="38"/>
      <c r="H55" s="36"/>
      <c r="I55" s="36"/>
      <c r="J55" s="36"/>
      <c r="K55" s="36"/>
    </row>
    <row r="56" spans="1:11" s="30" customFormat="1" x14ac:dyDescent="0.25">
      <c r="A56" s="34"/>
      <c r="F56" s="36"/>
      <c r="G56" s="38"/>
      <c r="H56" s="36"/>
      <c r="I56" s="36"/>
      <c r="J56" s="36"/>
      <c r="K56" s="36"/>
    </row>
    <row r="57" spans="1:11" s="30" customFormat="1" x14ac:dyDescent="0.25">
      <c r="A57" s="34"/>
      <c r="F57" s="36"/>
      <c r="G57" s="38"/>
      <c r="H57" s="36"/>
      <c r="I57" s="36"/>
      <c r="J57" s="36"/>
      <c r="K57" s="36"/>
    </row>
    <row r="58" spans="1:11" s="30" customFormat="1" x14ac:dyDescent="0.25">
      <c r="A58" s="34"/>
      <c r="F58" s="36"/>
      <c r="G58" s="38"/>
      <c r="H58" s="36"/>
      <c r="I58" s="36"/>
      <c r="J58" s="36"/>
      <c r="K58" s="36"/>
    </row>
    <row r="59" spans="1:11" s="30" customFormat="1" x14ac:dyDescent="0.25">
      <c r="A59" s="34"/>
      <c r="F59" s="36"/>
      <c r="G59" s="38"/>
      <c r="H59" s="36"/>
      <c r="I59" s="36"/>
      <c r="J59" s="36"/>
      <c r="K59" s="36"/>
    </row>
    <row r="60" spans="1:11" s="30" customFormat="1" x14ac:dyDescent="0.25">
      <c r="A60" s="34"/>
      <c r="F60" s="36"/>
      <c r="G60" s="38"/>
      <c r="H60" s="36"/>
      <c r="I60" s="36"/>
      <c r="J60" s="36"/>
      <c r="K60" s="36"/>
    </row>
    <row r="61" spans="1:11" s="30" customFormat="1" x14ac:dyDescent="0.25">
      <c r="A61" s="34"/>
      <c r="F61" s="36"/>
      <c r="G61" s="38"/>
      <c r="H61" s="36"/>
      <c r="I61" s="36"/>
      <c r="J61" s="36"/>
      <c r="K61" s="36"/>
    </row>
    <row r="62" spans="1:11" s="30" customFormat="1" x14ac:dyDescent="0.25">
      <c r="A62" s="34"/>
      <c r="F62" s="36"/>
      <c r="G62" s="38"/>
      <c r="H62" s="36"/>
      <c r="I62" s="36"/>
      <c r="J62" s="36"/>
      <c r="K62" s="36"/>
    </row>
    <row r="63" spans="1:11" s="30" customFormat="1" x14ac:dyDescent="0.25">
      <c r="A63" s="34"/>
      <c r="F63" s="36"/>
      <c r="G63" s="38"/>
      <c r="H63" s="36"/>
      <c r="I63" s="36"/>
      <c r="J63" s="36"/>
      <c r="K63" s="36"/>
    </row>
    <row r="64" spans="1:11" s="30" customFormat="1" x14ac:dyDescent="0.25">
      <c r="A64" s="34"/>
      <c r="F64" s="36"/>
      <c r="G64" s="38"/>
      <c r="H64" s="36"/>
      <c r="I64" s="36"/>
      <c r="J64" s="36"/>
      <c r="K64" s="36"/>
    </row>
    <row r="65" spans="1:11" s="30" customFormat="1" x14ac:dyDescent="0.25">
      <c r="A65" s="34"/>
      <c r="F65" s="36"/>
      <c r="G65" s="38"/>
      <c r="H65" s="36"/>
      <c r="I65" s="36"/>
      <c r="J65" s="36"/>
      <c r="K65" s="36"/>
    </row>
    <row r="66" spans="1:11" s="30" customFormat="1" x14ac:dyDescent="0.25">
      <c r="A66" s="34"/>
      <c r="F66" s="36"/>
      <c r="G66" s="38"/>
      <c r="H66" s="36"/>
      <c r="I66" s="36"/>
      <c r="J66" s="36"/>
      <c r="K66" s="36"/>
    </row>
    <row r="67" spans="1:11" s="30" customFormat="1" x14ac:dyDescent="0.25">
      <c r="A67" s="34"/>
      <c r="F67" s="36"/>
      <c r="G67" s="38"/>
      <c r="H67" s="36"/>
      <c r="I67" s="36"/>
      <c r="J67" s="36"/>
      <c r="K67" s="36"/>
    </row>
    <row r="68" spans="1:11" s="30" customFormat="1" x14ac:dyDescent="0.25">
      <c r="A68" s="34"/>
      <c r="F68" s="36"/>
      <c r="G68" s="38"/>
      <c r="H68" s="36"/>
      <c r="I68" s="36"/>
      <c r="J68" s="36"/>
      <c r="K68" s="36"/>
    </row>
    <row r="69" spans="1:11" s="30" customFormat="1" x14ac:dyDescent="0.25">
      <c r="A69" s="34"/>
      <c r="F69" s="36"/>
      <c r="G69" s="38"/>
      <c r="H69" s="36"/>
      <c r="I69" s="36"/>
      <c r="J69" s="36"/>
      <c r="K69" s="36"/>
    </row>
    <row r="70" spans="1:11" s="30" customFormat="1" x14ac:dyDescent="0.25">
      <c r="A70" s="34"/>
      <c r="F70" s="36"/>
      <c r="G70" s="38"/>
      <c r="H70" s="36"/>
      <c r="I70" s="36"/>
      <c r="J70" s="36"/>
      <c r="K70" s="36"/>
    </row>
    <row r="71" spans="1:11" s="30" customFormat="1" x14ac:dyDescent="0.25">
      <c r="A71" s="34"/>
      <c r="F71" s="36"/>
      <c r="G71" s="38"/>
      <c r="H71" s="36"/>
      <c r="I71" s="36"/>
      <c r="J71" s="36"/>
      <c r="K71" s="36"/>
    </row>
    <row r="72" spans="1:11" s="30" customFormat="1" x14ac:dyDescent="0.25">
      <c r="A72" s="34"/>
      <c r="F72" s="36"/>
      <c r="G72" s="38"/>
      <c r="H72" s="36"/>
      <c r="I72" s="36"/>
      <c r="J72" s="36"/>
      <c r="K72" s="36"/>
    </row>
    <row r="73" spans="1:11" s="30" customFormat="1" x14ac:dyDescent="0.25">
      <c r="A73" s="34"/>
      <c r="F73" s="36"/>
      <c r="G73" s="38"/>
      <c r="H73" s="36"/>
      <c r="I73" s="36"/>
      <c r="J73" s="36"/>
      <c r="K73" s="36"/>
    </row>
    <row r="74" spans="1:11" s="30" customFormat="1" x14ac:dyDescent="0.25">
      <c r="A74" s="34"/>
      <c r="F74" s="36"/>
      <c r="G74" s="38"/>
      <c r="H74" s="36"/>
      <c r="I74" s="36"/>
      <c r="J74" s="36"/>
      <c r="K74" s="36"/>
    </row>
    <row r="75" spans="1:11" s="30" customFormat="1" x14ac:dyDescent="0.25">
      <c r="A75" s="34"/>
      <c r="F75" s="36"/>
      <c r="G75" s="38"/>
      <c r="H75" s="36"/>
      <c r="I75" s="36"/>
      <c r="J75" s="36"/>
      <c r="K75" s="36"/>
    </row>
    <row r="76" spans="1:11" s="30" customFormat="1" x14ac:dyDescent="0.25">
      <c r="A76" s="34"/>
      <c r="F76" s="36"/>
      <c r="G76" s="38"/>
      <c r="H76" s="36"/>
      <c r="I76" s="36"/>
      <c r="J76" s="36"/>
      <c r="K76" s="36"/>
    </row>
    <row r="77" spans="1:11" s="30" customFormat="1" x14ac:dyDescent="0.25">
      <c r="A77" s="34"/>
      <c r="F77" s="36"/>
      <c r="G77" s="38"/>
      <c r="H77" s="36"/>
      <c r="I77" s="36"/>
      <c r="J77" s="36"/>
      <c r="K77" s="36"/>
    </row>
    <row r="78" spans="1:11" s="30" customFormat="1" x14ac:dyDescent="0.25">
      <c r="A78" s="34"/>
      <c r="F78" s="36"/>
      <c r="G78" s="38"/>
      <c r="H78" s="36"/>
      <c r="I78" s="36"/>
      <c r="J78" s="36"/>
      <c r="K78" s="36"/>
    </row>
    <row r="79" spans="1:11" s="30" customFormat="1" x14ac:dyDescent="0.25">
      <c r="A79" s="34"/>
      <c r="F79" s="36"/>
      <c r="G79" s="38"/>
      <c r="H79" s="36"/>
      <c r="I79" s="36"/>
      <c r="J79" s="36"/>
      <c r="K79" s="36"/>
    </row>
    <row r="80" spans="1:11" s="30" customFormat="1" x14ac:dyDescent="0.25">
      <c r="A80" s="34"/>
      <c r="F80" s="36"/>
      <c r="G80" s="38"/>
      <c r="H80" s="36"/>
      <c r="I80" s="36"/>
      <c r="J80" s="36"/>
      <c r="K80" s="36"/>
    </row>
    <row r="81" spans="1:11" s="30" customFormat="1" x14ac:dyDescent="0.25">
      <c r="A81" s="34"/>
      <c r="F81" s="36"/>
      <c r="G81" s="38"/>
      <c r="H81" s="36"/>
      <c r="I81" s="36"/>
      <c r="J81" s="36"/>
      <c r="K81" s="36"/>
    </row>
    <row r="82" spans="1:11" x14ac:dyDescent="0.25">
      <c r="A82" s="34"/>
    </row>
    <row r="83" spans="1:11" x14ac:dyDescent="0.25">
      <c r="A83" s="34"/>
    </row>
    <row r="84" spans="1:11" x14ac:dyDescent="0.25">
      <c r="A84" s="34"/>
    </row>
    <row r="85" spans="1:11" x14ac:dyDescent="0.25">
      <c r="A85" s="34"/>
    </row>
    <row r="86" spans="1:11" x14ac:dyDescent="0.25">
      <c r="A86" s="34"/>
    </row>
    <row r="87" spans="1:11" x14ac:dyDescent="0.25">
      <c r="A87" s="34"/>
    </row>
    <row r="88" spans="1:11" x14ac:dyDescent="0.25">
      <c r="A88" s="34"/>
    </row>
    <row r="89" spans="1:11" x14ac:dyDescent="0.25">
      <c r="A89" s="34"/>
    </row>
    <row r="90" spans="1:11" x14ac:dyDescent="0.25">
      <c r="A90" s="34"/>
    </row>
    <row r="91" spans="1:11" x14ac:dyDescent="0.25">
      <c r="A91" s="34"/>
    </row>
    <row r="92" spans="1:11" x14ac:dyDescent="0.25">
      <c r="A92" s="34"/>
    </row>
    <row r="93" spans="1:11" x14ac:dyDescent="0.25">
      <c r="A93" s="34"/>
    </row>
    <row r="94" spans="1:11" x14ac:dyDescent="0.25">
      <c r="A94" s="34"/>
    </row>
    <row r="95" spans="1:11" x14ac:dyDescent="0.25">
      <c r="A95" s="34"/>
    </row>
    <row r="96" spans="1:11" x14ac:dyDescent="0.25">
      <c r="A96" s="34"/>
    </row>
    <row r="97" spans="1:1" x14ac:dyDescent="0.25">
      <c r="A97" s="34"/>
    </row>
    <row r="98" spans="1:1" x14ac:dyDescent="0.25">
      <c r="A98" s="34"/>
    </row>
    <row r="99" spans="1:1" x14ac:dyDescent="0.25">
      <c r="A99" s="34"/>
    </row>
    <row r="100" spans="1:1" x14ac:dyDescent="0.25">
      <c r="A100" s="34"/>
    </row>
    <row r="101" spans="1:1" x14ac:dyDescent="0.25">
      <c r="A101" s="34"/>
    </row>
    <row r="102" spans="1:1" x14ac:dyDescent="0.25">
      <c r="A102" s="34"/>
    </row>
    <row r="103" spans="1:1" x14ac:dyDescent="0.25">
      <c r="A103" s="34"/>
    </row>
    <row r="104" spans="1:1" x14ac:dyDescent="0.25">
      <c r="A104" s="34"/>
    </row>
    <row r="105" spans="1:1" x14ac:dyDescent="0.25">
      <c r="A105" s="34"/>
    </row>
    <row r="106" spans="1:1" x14ac:dyDescent="0.25">
      <c r="A106" s="34"/>
    </row>
    <row r="107" spans="1:1" x14ac:dyDescent="0.25">
      <c r="A107" s="34"/>
    </row>
    <row r="108" spans="1:1" x14ac:dyDescent="0.25">
      <c r="A108" s="34"/>
    </row>
    <row r="109" spans="1:1" x14ac:dyDescent="0.25">
      <c r="A109" s="34"/>
    </row>
    <row r="110" spans="1:1" x14ac:dyDescent="0.25">
      <c r="A110" s="34"/>
    </row>
    <row r="111" spans="1:1" x14ac:dyDescent="0.25">
      <c r="A111" s="34"/>
    </row>
    <row r="112" spans="1:1" x14ac:dyDescent="0.25">
      <c r="A112" s="34"/>
    </row>
    <row r="113" spans="1:1" x14ac:dyDescent="0.25">
      <c r="A113" s="34"/>
    </row>
    <row r="114" spans="1:1" x14ac:dyDescent="0.25">
      <c r="A114" s="34"/>
    </row>
    <row r="115" spans="1:1" x14ac:dyDescent="0.25">
      <c r="A115" s="34"/>
    </row>
    <row r="116" spans="1:1" x14ac:dyDescent="0.25">
      <c r="A116" s="34"/>
    </row>
    <row r="117" spans="1:1" x14ac:dyDescent="0.25">
      <c r="A117" s="34"/>
    </row>
    <row r="118" spans="1:1" x14ac:dyDescent="0.25">
      <c r="A118" s="34"/>
    </row>
    <row r="119" spans="1:1" x14ac:dyDescent="0.25">
      <c r="A119" s="34"/>
    </row>
    <row r="120" spans="1:1" x14ac:dyDescent="0.25">
      <c r="A120" s="34"/>
    </row>
    <row r="121" spans="1:1" x14ac:dyDescent="0.25">
      <c r="A121" s="34"/>
    </row>
    <row r="122" spans="1:1" x14ac:dyDescent="0.25">
      <c r="A122" s="34"/>
    </row>
    <row r="123" spans="1:1" x14ac:dyDescent="0.25">
      <c r="A123" s="34"/>
    </row>
    <row r="124" spans="1:1" x14ac:dyDescent="0.25">
      <c r="A124" s="34"/>
    </row>
    <row r="125" spans="1:1" x14ac:dyDescent="0.25">
      <c r="A125" s="34"/>
    </row>
    <row r="126" spans="1:1" x14ac:dyDescent="0.25">
      <c r="A126" s="34"/>
    </row>
    <row r="127" spans="1:1" x14ac:dyDescent="0.25">
      <c r="A127" s="34"/>
    </row>
    <row r="128" spans="1:1" x14ac:dyDescent="0.25">
      <c r="A128" s="34"/>
    </row>
    <row r="129" spans="1:1" x14ac:dyDescent="0.25">
      <c r="A129" s="34"/>
    </row>
    <row r="130" spans="1:1" x14ac:dyDescent="0.25">
      <c r="A130" s="34"/>
    </row>
    <row r="131" spans="1:1" x14ac:dyDescent="0.25">
      <c r="A131" s="34"/>
    </row>
    <row r="132" spans="1:1" x14ac:dyDescent="0.25">
      <c r="A132" s="34"/>
    </row>
    <row r="133" spans="1:1" x14ac:dyDescent="0.25">
      <c r="A133" s="34"/>
    </row>
    <row r="134" spans="1:1" x14ac:dyDescent="0.25">
      <c r="A134" s="34"/>
    </row>
    <row r="135" spans="1:1" x14ac:dyDescent="0.25">
      <c r="A135" s="34"/>
    </row>
    <row r="136" spans="1:1" x14ac:dyDescent="0.25">
      <c r="A136" s="34"/>
    </row>
    <row r="137" spans="1:1" x14ac:dyDescent="0.25">
      <c r="A137" s="34"/>
    </row>
    <row r="138" spans="1:1" x14ac:dyDescent="0.25">
      <c r="A138" s="34"/>
    </row>
    <row r="139" spans="1:1" x14ac:dyDescent="0.25">
      <c r="A139" s="34"/>
    </row>
    <row r="140" spans="1:1" x14ac:dyDescent="0.25">
      <c r="A140" s="34"/>
    </row>
    <row r="141" spans="1:1" x14ac:dyDescent="0.25">
      <c r="A141" s="34"/>
    </row>
    <row r="142" spans="1:1" x14ac:dyDescent="0.25">
      <c r="A142" s="34"/>
    </row>
    <row r="143" spans="1:1" x14ac:dyDescent="0.25">
      <c r="A143" s="34"/>
    </row>
    <row r="144" spans="1:1" x14ac:dyDescent="0.25">
      <c r="A144" s="34"/>
    </row>
    <row r="145" spans="1:1" x14ac:dyDescent="0.25">
      <c r="A145" s="34"/>
    </row>
    <row r="146" spans="1:1" x14ac:dyDescent="0.25">
      <c r="A146" s="34"/>
    </row>
    <row r="147" spans="1:1" x14ac:dyDescent="0.25">
      <c r="A147" s="34"/>
    </row>
    <row r="148" spans="1:1" x14ac:dyDescent="0.25">
      <c r="A148" s="34"/>
    </row>
    <row r="149" spans="1:1" x14ac:dyDescent="0.25">
      <c r="A149" s="34"/>
    </row>
    <row r="150" spans="1:1" x14ac:dyDescent="0.25">
      <c r="A150" s="34"/>
    </row>
    <row r="151" spans="1:1" x14ac:dyDescent="0.25">
      <c r="A151" s="34"/>
    </row>
    <row r="152" spans="1:1" x14ac:dyDescent="0.25">
      <c r="A152" s="34"/>
    </row>
    <row r="153" spans="1:1" x14ac:dyDescent="0.25">
      <c r="A153" s="34"/>
    </row>
    <row r="154" spans="1:1" x14ac:dyDescent="0.25">
      <c r="A154" s="34"/>
    </row>
    <row r="155" spans="1:1" x14ac:dyDescent="0.25">
      <c r="A155" s="34"/>
    </row>
    <row r="156" spans="1:1" x14ac:dyDescent="0.25">
      <c r="A156" s="34"/>
    </row>
    <row r="157" spans="1:1" x14ac:dyDescent="0.25">
      <c r="A157" s="34"/>
    </row>
    <row r="158" spans="1:1" x14ac:dyDescent="0.25">
      <c r="A158" s="34"/>
    </row>
    <row r="159" spans="1:1" x14ac:dyDescent="0.25">
      <c r="A159" s="34"/>
    </row>
    <row r="160" spans="1:1" x14ac:dyDescent="0.25">
      <c r="A160" s="34"/>
    </row>
    <row r="161" spans="1:1" x14ac:dyDescent="0.25">
      <c r="A161" s="34"/>
    </row>
    <row r="162" spans="1:1" x14ac:dyDescent="0.25">
      <c r="A162" s="34"/>
    </row>
    <row r="163" spans="1:1" x14ac:dyDescent="0.25">
      <c r="A163" s="34"/>
    </row>
    <row r="164" spans="1:1" x14ac:dyDescent="0.25">
      <c r="A164" s="34"/>
    </row>
    <row r="165" spans="1:1" x14ac:dyDescent="0.25">
      <c r="A165" s="34"/>
    </row>
    <row r="166" spans="1:1" x14ac:dyDescent="0.25">
      <c r="A166" s="34"/>
    </row>
    <row r="167" spans="1:1" x14ac:dyDescent="0.25">
      <c r="A167" s="34"/>
    </row>
    <row r="168" spans="1:1" x14ac:dyDescent="0.25">
      <c r="A168" s="34"/>
    </row>
    <row r="169" spans="1:1" x14ac:dyDescent="0.25">
      <c r="A169" s="34"/>
    </row>
    <row r="170" spans="1:1" x14ac:dyDescent="0.25">
      <c r="A170" s="34"/>
    </row>
    <row r="171" spans="1:1" x14ac:dyDescent="0.25">
      <c r="A171" s="34"/>
    </row>
    <row r="172" spans="1:1" x14ac:dyDescent="0.25">
      <c r="A172" s="34"/>
    </row>
    <row r="173" spans="1:1" x14ac:dyDescent="0.25">
      <c r="A173" s="34"/>
    </row>
    <row r="174" spans="1:1" x14ac:dyDescent="0.25">
      <c r="A174" s="34"/>
    </row>
    <row r="175" spans="1:1" x14ac:dyDescent="0.25">
      <c r="A175" s="34"/>
    </row>
    <row r="176" spans="1:1" x14ac:dyDescent="0.25">
      <c r="A176" s="34"/>
    </row>
    <row r="177" spans="1:1" x14ac:dyDescent="0.25">
      <c r="A177" s="34"/>
    </row>
    <row r="178" spans="1:1" x14ac:dyDescent="0.25">
      <c r="A178" s="34"/>
    </row>
    <row r="179" spans="1:1" x14ac:dyDescent="0.25">
      <c r="A179" s="34"/>
    </row>
    <row r="180" spans="1:1" x14ac:dyDescent="0.25">
      <c r="A180" s="34"/>
    </row>
    <row r="181" spans="1:1" x14ac:dyDescent="0.25">
      <c r="A181" s="34"/>
    </row>
    <row r="182" spans="1:1" x14ac:dyDescent="0.25">
      <c r="A182" s="34"/>
    </row>
    <row r="183" spans="1:1" x14ac:dyDescent="0.25">
      <c r="A183" s="34"/>
    </row>
    <row r="184" spans="1:1" x14ac:dyDescent="0.25">
      <c r="A184" s="34"/>
    </row>
    <row r="185" spans="1:1" x14ac:dyDescent="0.25">
      <c r="A185" s="34"/>
    </row>
    <row r="186" spans="1:1" x14ac:dyDescent="0.25">
      <c r="A186" s="34"/>
    </row>
    <row r="187" spans="1:1" x14ac:dyDescent="0.25">
      <c r="A187" s="34"/>
    </row>
    <row r="188" spans="1:1" x14ac:dyDescent="0.25">
      <c r="A188" s="34"/>
    </row>
    <row r="189" spans="1:1" x14ac:dyDescent="0.25">
      <c r="A189" s="34"/>
    </row>
    <row r="190" spans="1:1" x14ac:dyDescent="0.25">
      <c r="A190" s="34"/>
    </row>
    <row r="191" spans="1:1" x14ac:dyDescent="0.25">
      <c r="A191" s="34"/>
    </row>
    <row r="192" spans="1:1" x14ac:dyDescent="0.25">
      <c r="A192" s="34"/>
    </row>
    <row r="193" spans="1:1" x14ac:dyDescent="0.25">
      <c r="A193" s="34"/>
    </row>
    <row r="194" spans="1:1" x14ac:dyDescent="0.25">
      <c r="A194" s="34"/>
    </row>
    <row r="195" spans="1:1" x14ac:dyDescent="0.25">
      <c r="A195" s="34"/>
    </row>
    <row r="196" spans="1:1" x14ac:dyDescent="0.25">
      <c r="A196" s="34"/>
    </row>
    <row r="197" spans="1:1" x14ac:dyDescent="0.25">
      <c r="A197" s="34"/>
    </row>
    <row r="198" spans="1:1" x14ac:dyDescent="0.25">
      <c r="A198" s="34"/>
    </row>
    <row r="199" spans="1:1" x14ac:dyDescent="0.25">
      <c r="A199" s="34"/>
    </row>
    <row r="200" spans="1:1" x14ac:dyDescent="0.25">
      <c r="A200" s="34"/>
    </row>
    <row r="201" spans="1:1" x14ac:dyDescent="0.25">
      <c r="A201" s="34"/>
    </row>
    <row r="202" spans="1:1" x14ac:dyDescent="0.25">
      <c r="A202" s="34"/>
    </row>
    <row r="203" spans="1:1" x14ac:dyDescent="0.25">
      <c r="A203" s="34"/>
    </row>
    <row r="204" spans="1:1" x14ac:dyDescent="0.25">
      <c r="A204" s="34"/>
    </row>
    <row r="205" spans="1:1" x14ac:dyDescent="0.25">
      <c r="A205" s="34"/>
    </row>
    <row r="206" spans="1:1" x14ac:dyDescent="0.25">
      <c r="A206" s="34"/>
    </row>
    <row r="207" spans="1:1" x14ac:dyDescent="0.25">
      <c r="A207" s="34"/>
    </row>
    <row r="208" spans="1:1" x14ac:dyDescent="0.25">
      <c r="A208" s="34"/>
    </row>
    <row r="209" spans="1:1" x14ac:dyDescent="0.25">
      <c r="A209" s="34"/>
    </row>
    <row r="210" spans="1:1" x14ac:dyDescent="0.25">
      <c r="A210" s="34"/>
    </row>
    <row r="211" spans="1:1" x14ac:dyDescent="0.25">
      <c r="A211" s="34"/>
    </row>
    <row r="212" spans="1:1" x14ac:dyDescent="0.25">
      <c r="A212" s="34"/>
    </row>
    <row r="213" spans="1:1" x14ac:dyDescent="0.25">
      <c r="A213" s="34"/>
    </row>
    <row r="214" spans="1:1" x14ac:dyDescent="0.25">
      <c r="A214" s="34"/>
    </row>
    <row r="215" spans="1:1" x14ac:dyDescent="0.25">
      <c r="A215" s="34"/>
    </row>
    <row r="216" spans="1:1" x14ac:dyDescent="0.25">
      <c r="A216" s="34"/>
    </row>
    <row r="217" spans="1:1" x14ac:dyDescent="0.25">
      <c r="A217" s="34"/>
    </row>
    <row r="218" spans="1:1" x14ac:dyDescent="0.25">
      <c r="A218" s="34"/>
    </row>
    <row r="219" spans="1:1" x14ac:dyDescent="0.25">
      <c r="A219" s="34"/>
    </row>
    <row r="220" spans="1:1" x14ac:dyDescent="0.25">
      <c r="A220" s="34"/>
    </row>
    <row r="221" spans="1:1" x14ac:dyDescent="0.25">
      <c r="A221" s="34"/>
    </row>
    <row r="222" spans="1:1" x14ac:dyDescent="0.25">
      <c r="A222" s="34"/>
    </row>
    <row r="223" spans="1:1" x14ac:dyDescent="0.25">
      <c r="A223" s="34"/>
    </row>
    <row r="224" spans="1:1" x14ac:dyDescent="0.25">
      <c r="A224" s="34"/>
    </row>
    <row r="225" spans="1:1" x14ac:dyDescent="0.25">
      <c r="A225" s="34"/>
    </row>
    <row r="226" spans="1:1" x14ac:dyDescent="0.25">
      <c r="A226" s="34"/>
    </row>
    <row r="227" spans="1:1" x14ac:dyDescent="0.25">
      <c r="A227" s="34"/>
    </row>
    <row r="228" spans="1:1" x14ac:dyDescent="0.25">
      <c r="A228" s="34"/>
    </row>
    <row r="229" spans="1:1" x14ac:dyDescent="0.25">
      <c r="A229" s="34"/>
    </row>
    <row r="230" spans="1:1" x14ac:dyDescent="0.25">
      <c r="A230" s="34"/>
    </row>
    <row r="231" spans="1:1" x14ac:dyDescent="0.25">
      <c r="A231" s="34"/>
    </row>
    <row r="232" spans="1:1" x14ac:dyDescent="0.25">
      <c r="A232" s="34"/>
    </row>
    <row r="233" spans="1:1" x14ac:dyDescent="0.25">
      <c r="A233" s="34"/>
    </row>
    <row r="234" spans="1:1" x14ac:dyDescent="0.25">
      <c r="A234" s="34"/>
    </row>
    <row r="235" spans="1:1" x14ac:dyDescent="0.25">
      <c r="A235" s="34"/>
    </row>
    <row r="236" spans="1:1" x14ac:dyDescent="0.25">
      <c r="A236" s="34"/>
    </row>
    <row r="237" spans="1:1" x14ac:dyDescent="0.25">
      <c r="A237" s="34"/>
    </row>
    <row r="238" spans="1:1" x14ac:dyDescent="0.25">
      <c r="A238" s="34"/>
    </row>
    <row r="239" spans="1:1" x14ac:dyDescent="0.25">
      <c r="A239" s="34"/>
    </row>
    <row r="240" spans="1:1" x14ac:dyDescent="0.25">
      <c r="A240" s="34"/>
    </row>
    <row r="241" spans="1:1" x14ac:dyDescent="0.25">
      <c r="A241" s="34"/>
    </row>
    <row r="242" spans="1:1" x14ac:dyDescent="0.25">
      <c r="A242" s="34"/>
    </row>
    <row r="243" spans="1:1" x14ac:dyDescent="0.25">
      <c r="A243" s="34"/>
    </row>
    <row r="244" spans="1:1" x14ac:dyDescent="0.25">
      <c r="A244" s="34"/>
    </row>
    <row r="245" spans="1:1" x14ac:dyDescent="0.25">
      <c r="A245" s="34"/>
    </row>
    <row r="246" spans="1:1" x14ac:dyDescent="0.25">
      <c r="A246" s="34"/>
    </row>
    <row r="247" spans="1:1" x14ac:dyDescent="0.25">
      <c r="A247" s="34"/>
    </row>
    <row r="248" spans="1:1" x14ac:dyDescent="0.25">
      <c r="A248" s="34"/>
    </row>
    <row r="249" spans="1:1" x14ac:dyDescent="0.25">
      <c r="A249" s="34"/>
    </row>
    <row r="250" spans="1:1" x14ac:dyDescent="0.25">
      <c r="A250" s="34"/>
    </row>
    <row r="251" spans="1:1" x14ac:dyDescent="0.25">
      <c r="A251" s="34"/>
    </row>
    <row r="252" spans="1:1" x14ac:dyDescent="0.25">
      <c r="A252" s="34"/>
    </row>
    <row r="253" spans="1:1" x14ac:dyDescent="0.25">
      <c r="A253" s="34"/>
    </row>
    <row r="254" spans="1:1" x14ac:dyDescent="0.25">
      <c r="A254" s="34"/>
    </row>
    <row r="255" spans="1:1" x14ac:dyDescent="0.25">
      <c r="A255" s="34"/>
    </row>
    <row r="256" spans="1:1" x14ac:dyDescent="0.25">
      <c r="A256" s="34"/>
    </row>
    <row r="257" spans="1:1" x14ac:dyDescent="0.25">
      <c r="A257" s="34"/>
    </row>
    <row r="258" spans="1:1" x14ac:dyDescent="0.25">
      <c r="A258" s="34"/>
    </row>
    <row r="259" spans="1:1" x14ac:dyDescent="0.25">
      <c r="A259" s="34"/>
    </row>
    <row r="260" spans="1:1" x14ac:dyDescent="0.25">
      <c r="A260" s="34"/>
    </row>
    <row r="261" spans="1:1" x14ac:dyDescent="0.25">
      <c r="A261" s="34"/>
    </row>
    <row r="262" spans="1:1" x14ac:dyDescent="0.25">
      <c r="A262" s="34"/>
    </row>
    <row r="263" spans="1:1" x14ac:dyDescent="0.25">
      <c r="A263" s="34"/>
    </row>
    <row r="264" spans="1:1" x14ac:dyDescent="0.25">
      <c r="A264" s="34"/>
    </row>
    <row r="265" spans="1:1" x14ac:dyDescent="0.25">
      <c r="A265" s="34"/>
    </row>
    <row r="266" spans="1:1" x14ac:dyDescent="0.25">
      <c r="A266" s="34"/>
    </row>
    <row r="267" spans="1:1" x14ac:dyDescent="0.25">
      <c r="A267" s="34"/>
    </row>
    <row r="268" spans="1:1" x14ac:dyDescent="0.25">
      <c r="A268" s="34"/>
    </row>
    <row r="269" spans="1:1" x14ac:dyDescent="0.25">
      <c r="A269" s="34"/>
    </row>
    <row r="270" spans="1:1" x14ac:dyDescent="0.25">
      <c r="A270" s="34"/>
    </row>
    <row r="271" spans="1:1" x14ac:dyDescent="0.25">
      <c r="A271" s="34"/>
    </row>
    <row r="272" spans="1:1" x14ac:dyDescent="0.25">
      <c r="A272" s="34"/>
    </row>
    <row r="273" spans="1:1" x14ac:dyDescent="0.25">
      <c r="A273" s="34"/>
    </row>
    <row r="274" spans="1:1" x14ac:dyDescent="0.25">
      <c r="A274" s="34"/>
    </row>
    <row r="275" spans="1:1" x14ac:dyDescent="0.25">
      <c r="A275" s="34"/>
    </row>
    <row r="276" spans="1:1" x14ac:dyDescent="0.25">
      <c r="A276" s="34"/>
    </row>
    <row r="277" spans="1:1" x14ac:dyDescent="0.25">
      <c r="A277" s="34"/>
    </row>
    <row r="278" spans="1:1" x14ac:dyDescent="0.25">
      <c r="A278" s="34"/>
    </row>
    <row r="279" spans="1:1" x14ac:dyDescent="0.25">
      <c r="A279" s="34"/>
    </row>
    <row r="280" spans="1:1" x14ac:dyDescent="0.25">
      <c r="A280" s="34"/>
    </row>
    <row r="281" spans="1:1" x14ac:dyDescent="0.25">
      <c r="A281" s="34"/>
    </row>
    <row r="282" spans="1:1" x14ac:dyDescent="0.25">
      <c r="A282" s="34"/>
    </row>
    <row r="283" spans="1:1" x14ac:dyDescent="0.25">
      <c r="A283" s="34"/>
    </row>
    <row r="284" spans="1:1" x14ac:dyDescent="0.25">
      <c r="A284" s="34"/>
    </row>
    <row r="285" spans="1:1" x14ac:dyDescent="0.25">
      <c r="A285" s="34"/>
    </row>
    <row r="286" spans="1:1" x14ac:dyDescent="0.25">
      <c r="A286" s="34"/>
    </row>
    <row r="287" spans="1:1" x14ac:dyDescent="0.25">
      <c r="A287" s="34"/>
    </row>
    <row r="288" spans="1:1" x14ac:dyDescent="0.25">
      <c r="A288" s="34"/>
    </row>
    <row r="289" spans="1:1" x14ac:dyDescent="0.25">
      <c r="A289" s="34"/>
    </row>
    <row r="290" spans="1:1" x14ac:dyDescent="0.25">
      <c r="A290" s="34"/>
    </row>
    <row r="291" spans="1:1" x14ac:dyDescent="0.25">
      <c r="A291" s="34"/>
    </row>
    <row r="292" spans="1:1" x14ac:dyDescent="0.25">
      <c r="A292" s="34"/>
    </row>
    <row r="293" spans="1:1" x14ac:dyDescent="0.25">
      <c r="A293" s="34"/>
    </row>
    <row r="294" spans="1:1" x14ac:dyDescent="0.25">
      <c r="A294" s="34"/>
    </row>
    <row r="295" spans="1:1" x14ac:dyDescent="0.25">
      <c r="A295" s="34"/>
    </row>
    <row r="296" spans="1:1" x14ac:dyDescent="0.25">
      <c r="A296" s="34"/>
    </row>
    <row r="297" spans="1:1" x14ac:dyDescent="0.25">
      <c r="A297" s="34"/>
    </row>
    <row r="298" spans="1:1" x14ac:dyDescent="0.25">
      <c r="A298" s="34"/>
    </row>
    <row r="299" spans="1:1" x14ac:dyDescent="0.25">
      <c r="A299" s="34"/>
    </row>
    <row r="300" spans="1:1" x14ac:dyDescent="0.25">
      <c r="A300" s="34"/>
    </row>
    <row r="301" spans="1:1" x14ac:dyDescent="0.25">
      <c r="A301" s="34"/>
    </row>
    <row r="302" spans="1:1" x14ac:dyDescent="0.25">
      <c r="A302" s="34"/>
    </row>
  </sheetData>
  <mergeCells count="28">
    <mergeCell ref="B20:D20"/>
    <mergeCell ref="B21:D21"/>
    <mergeCell ref="H8:I8"/>
    <mergeCell ref="C8:G8"/>
    <mergeCell ref="B15:D15"/>
    <mergeCell ref="B16:D16"/>
    <mergeCell ref="B19:D19"/>
    <mergeCell ref="B17:D17"/>
    <mergeCell ref="B18:D18"/>
    <mergeCell ref="A8:B8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7:D37"/>
    <mergeCell ref="B38:D38"/>
    <mergeCell ref="B39:D39"/>
    <mergeCell ref="B32:D32"/>
    <mergeCell ref="B33:D33"/>
    <mergeCell ref="B34:D34"/>
    <mergeCell ref="B35:D35"/>
    <mergeCell ref="B36:D36"/>
  </mergeCells>
  <pageMargins left="0.70866141732283472" right="0.70866141732283472" top="0.74803149606299213" bottom="0.74803149606299213" header="0.31496062992125984" footer="0.31496062992125984"/>
  <pageSetup scale="69" orientation="portrait" verticalDpi="300" r:id="rId1"/>
  <colBreaks count="1" manualBreakCount="1">
    <brk id="9" max="6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280"/>
  <sheetViews>
    <sheetView view="pageBreakPreview" zoomScale="60" workbookViewId="0">
      <selection activeCell="F21" sqref="F21"/>
    </sheetView>
  </sheetViews>
  <sheetFormatPr baseColWidth="10" defaultRowHeight="15" x14ac:dyDescent="0.25"/>
  <cols>
    <col min="1" max="1" width="10.28515625" customWidth="1"/>
    <col min="2" max="2" width="15.7109375" bestFit="1" customWidth="1"/>
    <col min="4" max="4" width="10.85546875" customWidth="1"/>
    <col min="5" max="5" width="11.5703125" customWidth="1"/>
    <col min="6" max="6" width="17.85546875" style="3" customWidth="1"/>
    <col min="7" max="7" width="10.42578125" style="4" customWidth="1"/>
    <col min="8" max="8" width="15.5703125" style="3" customWidth="1"/>
    <col min="9" max="9" width="14.7109375" style="3" customWidth="1"/>
    <col min="10" max="10" width="13" style="3" bestFit="1" customWidth="1"/>
    <col min="11" max="11" width="12" style="3" bestFit="1" customWidth="1"/>
    <col min="12" max="12" width="12.7109375" customWidth="1"/>
  </cols>
  <sheetData>
    <row r="7" spans="1:13" ht="15.75" thickBot="1" x14ac:dyDescent="0.3"/>
    <row r="8" spans="1:13" ht="19.5" thickBot="1" x14ac:dyDescent="0.35">
      <c r="A8" s="88" t="s">
        <v>135</v>
      </c>
      <c r="B8" s="89"/>
      <c r="C8" s="89"/>
      <c r="D8" s="89"/>
      <c r="E8" s="89"/>
      <c r="F8" s="89"/>
      <c r="G8" s="89"/>
      <c r="H8" s="89"/>
      <c r="I8" s="90"/>
    </row>
    <row r="9" spans="1:13" ht="15.75" thickBot="1" x14ac:dyDescent="0.3">
      <c r="A9" s="5" t="s">
        <v>81</v>
      </c>
      <c r="B9" s="27">
        <f ca="1">TODAY()</f>
        <v>42271</v>
      </c>
      <c r="C9" s="6"/>
      <c r="D9" s="7"/>
      <c r="E9" s="7" t="s">
        <v>84</v>
      </c>
      <c r="F9" s="8" t="e">
        <f>VLOOKUP(B11,clientes!$A$1:N66,2,0)</f>
        <v>#N/A</v>
      </c>
      <c r="G9" s="9"/>
      <c r="H9" s="8"/>
      <c r="I9" s="10"/>
      <c r="L9" s="28"/>
      <c r="M9" s="29"/>
    </row>
    <row r="10" spans="1:13" x14ac:dyDescent="0.25">
      <c r="A10" s="11"/>
      <c r="B10" s="2"/>
      <c r="C10" s="2"/>
      <c r="D10" s="2"/>
      <c r="E10" s="2"/>
      <c r="F10" s="12"/>
      <c r="G10" s="13"/>
      <c r="H10" s="12"/>
      <c r="I10" s="14"/>
    </row>
    <row r="11" spans="1:13" ht="15.75" thickBot="1" x14ac:dyDescent="0.3">
      <c r="A11" s="11" t="s">
        <v>82</v>
      </c>
      <c r="B11" s="32">
        <v>14316429</v>
      </c>
      <c r="C11" s="16"/>
      <c r="D11" s="2"/>
      <c r="E11" s="2" t="s">
        <v>85</v>
      </c>
      <c r="F11" s="15" t="e">
        <f>VLOOKUP(B11,clientes!$A$1:N66,3,0)</f>
        <v>#N/A</v>
      </c>
      <c r="G11" s="17"/>
      <c r="H11" s="15"/>
      <c r="I11" s="18"/>
    </row>
    <row r="12" spans="1:13" x14ac:dyDescent="0.25">
      <c r="A12" s="11"/>
      <c r="B12" s="1"/>
      <c r="C12" s="2"/>
      <c r="D12" s="2"/>
      <c r="E12" s="2"/>
      <c r="F12" s="12"/>
      <c r="G12" s="13"/>
      <c r="H12" s="12"/>
      <c r="I12" s="14"/>
    </row>
    <row r="13" spans="1:13" ht="15.75" thickBot="1" x14ac:dyDescent="0.3">
      <c r="A13" s="11" t="s">
        <v>83</v>
      </c>
      <c r="B13" s="33" t="e">
        <f>VLOOKUP(B11,clientes!$A$1:J66,5,0)</f>
        <v>#N/A</v>
      </c>
      <c r="C13" s="16"/>
      <c r="D13" s="2"/>
      <c r="E13" s="2" t="s">
        <v>86</v>
      </c>
      <c r="F13" s="15" t="e">
        <f>VLOOKUP(B11,clientes!$A$1:N66,6,0)</f>
        <v>#N/A</v>
      </c>
      <c r="G13" s="13" t="s">
        <v>87</v>
      </c>
      <c r="H13" s="15" t="e">
        <f>VLOOKUP(B11,clientes!$A$1:P66,4,0)</f>
        <v>#N/A</v>
      </c>
      <c r="I13" s="18"/>
    </row>
    <row r="14" spans="1:13" ht="15.75" thickBot="1" x14ac:dyDescent="0.3">
      <c r="A14" s="19"/>
      <c r="B14" s="16"/>
      <c r="C14" s="16"/>
      <c r="D14" s="16"/>
      <c r="E14" s="16"/>
      <c r="F14" s="15"/>
      <c r="G14" s="17"/>
      <c r="H14" s="15"/>
      <c r="I14" s="18"/>
    </row>
    <row r="15" spans="1:13" ht="15.75" thickBot="1" x14ac:dyDescent="0.3">
      <c r="A15" s="25" t="s">
        <v>73</v>
      </c>
      <c r="B15" s="84" t="s">
        <v>0</v>
      </c>
      <c r="C15" s="85"/>
      <c r="D15" s="86"/>
      <c r="E15" s="54" t="s">
        <v>400</v>
      </c>
      <c r="F15" s="26" t="s">
        <v>75</v>
      </c>
      <c r="G15" s="55" t="s">
        <v>399</v>
      </c>
      <c r="H15" s="26" t="s">
        <v>77</v>
      </c>
      <c r="I15" s="26" t="s">
        <v>78</v>
      </c>
    </row>
    <row r="16" spans="1:13" x14ac:dyDescent="0.25">
      <c r="A16" s="56" t="s">
        <v>398</v>
      </c>
      <c r="B16" s="87" t="str">
        <f>VLOOKUP(A16,referencias!A1:C496,2,0)</f>
        <v>TUBO PRESION 1/2" RDE 13.5 X 6 MTS</v>
      </c>
      <c r="C16" s="87"/>
      <c r="D16" s="87"/>
      <c r="E16" s="57">
        <v>3000</v>
      </c>
      <c r="F16" s="58">
        <f>VLOOKUP(A16,referencias!A1:C396,3,0)</f>
        <v>12955</v>
      </c>
      <c r="G16" s="59">
        <v>0.64</v>
      </c>
      <c r="H16" s="58">
        <f t="shared" ref="H16:H17" si="0">+F16-(F16*G16)</f>
        <v>4663.7999999999993</v>
      </c>
      <c r="I16" s="60">
        <f>+H16*E16</f>
        <v>13991399.999999998</v>
      </c>
      <c r="J16" s="24"/>
      <c r="L16" s="21"/>
      <c r="M16" s="21"/>
    </row>
    <row r="17" spans="1:13" x14ac:dyDescent="0.25">
      <c r="A17" s="61"/>
      <c r="B17" s="91" t="e">
        <f>VLOOKUP(A17,referencias!A2:C497,2,0)</f>
        <v>#N/A</v>
      </c>
      <c r="C17" s="92"/>
      <c r="D17" s="93"/>
      <c r="E17" s="22">
        <v>50</v>
      </c>
      <c r="F17" s="20" t="e">
        <f>VLOOKUP(A17,referencias!A2:C396,3,0)</f>
        <v>#N/A</v>
      </c>
      <c r="G17" s="23">
        <v>0.63</v>
      </c>
      <c r="H17" s="20" t="e">
        <f t="shared" si="0"/>
        <v>#N/A</v>
      </c>
      <c r="I17" s="62" t="e">
        <f>+H17*E17</f>
        <v>#N/A</v>
      </c>
      <c r="J17" s="24"/>
      <c r="L17" s="21"/>
      <c r="M17" s="21"/>
    </row>
    <row r="18" spans="1:13" s="30" customFormat="1" x14ac:dyDescent="0.25">
      <c r="A18" s="34"/>
      <c r="D18" s="37"/>
      <c r="F18" s="36"/>
      <c r="G18" s="38"/>
      <c r="H18" s="39" t="s">
        <v>78</v>
      </c>
      <c r="I18" s="40" t="e">
        <f>SUM(I16:I17)</f>
        <v>#N/A</v>
      </c>
      <c r="J18" s="36"/>
      <c r="K18" s="36"/>
    </row>
    <row r="19" spans="1:13" s="30" customFormat="1" x14ac:dyDescent="0.25">
      <c r="A19" s="34"/>
      <c r="F19" s="36"/>
      <c r="G19" s="38"/>
      <c r="H19" s="41" t="s">
        <v>79</v>
      </c>
      <c r="I19" s="42" t="e">
        <f>+I18*16%</f>
        <v>#N/A</v>
      </c>
      <c r="J19" s="36"/>
      <c r="K19" s="36"/>
    </row>
    <row r="20" spans="1:13" s="30" customFormat="1" ht="15.75" thickBot="1" x14ac:dyDescent="0.3">
      <c r="A20" s="34"/>
      <c r="F20" s="36"/>
      <c r="G20" s="38"/>
      <c r="H20" s="43" t="s">
        <v>80</v>
      </c>
      <c r="I20" s="44" t="e">
        <f>+I18+I19</f>
        <v>#N/A</v>
      </c>
      <c r="J20" s="36"/>
      <c r="K20" s="36"/>
    </row>
    <row r="21" spans="1:13" s="30" customFormat="1" x14ac:dyDescent="0.25">
      <c r="A21" s="34"/>
      <c r="F21" s="36"/>
      <c r="G21" s="38"/>
      <c r="H21" s="36"/>
      <c r="I21" s="36"/>
      <c r="J21" s="36"/>
      <c r="K21" s="36"/>
    </row>
    <row r="22" spans="1:13" s="30" customFormat="1" ht="15.75" thickBot="1" x14ac:dyDescent="0.3">
      <c r="A22" s="34"/>
      <c r="C22" s="45" t="s">
        <v>397</v>
      </c>
      <c r="D22" s="45"/>
      <c r="E22" s="45"/>
      <c r="F22" s="46"/>
      <c r="G22" s="47"/>
      <c r="H22" s="46"/>
      <c r="I22" s="46"/>
      <c r="J22" s="36"/>
      <c r="K22" s="36"/>
    </row>
    <row r="23" spans="1:13" s="30" customFormat="1" ht="15.75" thickBot="1" x14ac:dyDescent="0.3">
      <c r="A23" s="34"/>
      <c r="C23" s="45"/>
      <c r="D23" s="45"/>
      <c r="E23" s="45"/>
      <c r="F23" s="46"/>
      <c r="G23" s="48"/>
      <c r="H23" s="46"/>
      <c r="I23" s="46"/>
      <c r="J23" s="36"/>
      <c r="K23" s="36"/>
    </row>
    <row r="24" spans="1:13" s="30" customFormat="1" ht="15.75" thickBot="1" x14ac:dyDescent="0.3">
      <c r="A24" s="34"/>
      <c r="C24" s="49"/>
      <c r="D24" s="45"/>
      <c r="E24" s="49"/>
      <c r="F24" s="50"/>
      <c r="G24" s="51"/>
      <c r="H24" s="50"/>
      <c r="I24" s="50"/>
      <c r="J24" s="36"/>
      <c r="K24" s="36"/>
    </row>
    <row r="25" spans="1:13" s="30" customFormat="1" x14ac:dyDescent="0.25">
      <c r="A25" s="34"/>
      <c r="D25" s="52"/>
      <c r="F25" s="36"/>
      <c r="G25" s="38"/>
      <c r="H25" s="36"/>
      <c r="I25" s="36"/>
      <c r="J25" s="36"/>
      <c r="K25" s="36"/>
    </row>
    <row r="26" spans="1:13" s="30" customFormat="1" x14ac:dyDescent="0.25">
      <c r="A26" s="34"/>
      <c r="D26" s="53"/>
      <c r="F26" s="36"/>
      <c r="G26" s="38"/>
      <c r="H26" s="36"/>
      <c r="I26" s="36"/>
      <c r="J26" s="36"/>
      <c r="K26" s="36"/>
    </row>
    <row r="27" spans="1:13" s="30" customFormat="1" x14ac:dyDescent="0.25">
      <c r="A27" s="34"/>
      <c r="F27" s="36"/>
      <c r="G27" s="38"/>
      <c r="H27" s="36"/>
      <c r="I27" s="36"/>
      <c r="J27" s="36"/>
      <c r="K27" s="36"/>
    </row>
    <row r="28" spans="1:13" s="30" customFormat="1" x14ac:dyDescent="0.25">
      <c r="A28" s="34"/>
      <c r="F28" s="36"/>
      <c r="G28" s="38"/>
      <c r="H28" s="36"/>
      <c r="I28" s="36"/>
      <c r="J28" s="36"/>
      <c r="K28" s="36"/>
    </row>
    <row r="29" spans="1:13" s="30" customFormat="1" x14ac:dyDescent="0.25">
      <c r="A29" s="34"/>
      <c r="F29" s="36"/>
      <c r="G29" s="38"/>
      <c r="H29" s="36"/>
      <c r="I29" s="36"/>
      <c r="J29" s="36"/>
      <c r="K29" s="36"/>
    </row>
    <row r="30" spans="1:13" s="30" customFormat="1" x14ac:dyDescent="0.25">
      <c r="A30" s="34"/>
      <c r="F30" s="36"/>
      <c r="G30" s="38"/>
      <c r="H30" s="36"/>
      <c r="I30" s="36"/>
      <c r="J30" s="36"/>
      <c r="K30" s="36"/>
    </row>
    <row r="31" spans="1:13" s="30" customFormat="1" x14ac:dyDescent="0.25">
      <c r="A31" s="34"/>
      <c r="F31" s="36"/>
      <c r="G31" s="38"/>
      <c r="H31" s="36"/>
      <c r="I31" s="36"/>
      <c r="J31" s="36"/>
      <c r="K31" s="36"/>
    </row>
    <row r="32" spans="1:13" s="30" customFormat="1" x14ac:dyDescent="0.25">
      <c r="A32" s="34"/>
      <c r="F32" s="36"/>
      <c r="G32" s="38"/>
      <c r="H32" s="36"/>
      <c r="I32" s="36"/>
      <c r="J32" s="36"/>
      <c r="K32" s="36"/>
    </row>
    <row r="33" spans="1:11" s="30" customFormat="1" x14ac:dyDescent="0.25">
      <c r="A33" s="34"/>
      <c r="F33" s="36"/>
      <c r="G33" s="38"/>
      <c r="H33" s="36"/>
      <c r="I33" s="36"/>
      <c r="J33" s="36"/>
      <c r="K33" s="36"/>
    </row>
    <row r="34" spans="1:11" s="30" customFormat="1" x14ac:dyDescent="0.25">
      <c r="A34" s="34"/>
      <c r="F34" s="36"/>
      <c r="G34" s="38"/>
      <c r="H34" s="36"/>
      <c r="I34" s="36"/>
      <c r="J34" s="36"/>
      <c r="K34" s="36"/>
    </row>
    <row r="35" spans="1:11" s="30" customFormat="1" x14ac:dyDescent="0.25">
      <c r="A35" s="34"/>
      <c r="F35" s="36"/>
      <c r="G35" s="38"/>
      <c r="H35" s="36"/>
      <c r="I35" s="36"/>
      <c r="J35" s="36"/>
      <c r="K35" s="36"/>
    </row>
    <row r="36" spans="1:11" s="30" customFormat="1" x14ac:dyDescent="0.25">
      <c r="A36" s="34"/>
      <c r="F36" s="36"/>
      <c r="G36" s="38"/>
      <c r="H36" s="36"/>
      <c r="I36" s="36"/>
      <c r="J36" s="36"/>
      <c r="K36" s="36"/>
    </row>
    <row r="37" spans="1:11" s="30" customFormat="1" x14ac:dyDescent="0.25">
      <c r="A37" s="34"/>
      <c r="F37" s="36"/>
      <c r="G37" s="38"/>
      <c r="H37" s="36"/>
      <c r="I37" s="36"/>
      <c r="J37" s="36"/>
      <c r="K37" s="36"/>
    </row>
    <row r="38" spans="1:11" s="30" customFormat="1" x14ac:dyDescent="0.25">
      <c r="A38" s="34"/>
      <c r="F38" s="36"/>
      <c r="G38" s="38"/>
      <c r="H38" s="36"/>
      <c r="I38" s="36"/>
      <c r="J38" s="36"/>
      <c r="K38" s="36"/>
    </row>
    <row r="39" spans="1:11" s="30" customFormat="1" x14ac:dyDescent="0.25">
      <c r="A39" s="34"/>
      <c r="F39" s="36"/>
      <c r="G39" s="38"/>
      <c r="H39" s="36"/>
      <c r="I39" s="36"/>
      <c r="J39" s="36"/>
      <c r="K39" s="36"/>
    </row>
    <row r="40" spans="1:11" s="30" customFormat="1" x14ac:dyDescent="0.25">
      <c r="A40" s="34"/>
      <c r="F40" s="36"/>
      <c r="G40" s="38"/>
      <c r="H40" s="36"/>
      <c r="I40" s="36"/>
      <c r="J40" s="36"/>
      <c r="K40" s="36"/>
    </row>
    <row r="41" spans="1:11" s="30" customFormat="1" x14ac:dyDescent="0.25">
      <c r="A41" s="34"/>
      <c r="F41" s="36"/>
      <c r="G41" s="38"/>
      <c r="H41" s="36"/>
      <c r="I41" s="36"/>
      <c r="J41" s="36"/>
      <c r="K41" s="36"/>
    </row>
    <row r="42" spans="1:11" s="30" customFormat="1" x14ac:dyDescent="0.25">
      <c r="A42" s="34"/>
      <c r="F42" s="36"/>
      <c r="G42" s="38"/>
      <c r="H42" s="36"/>
      <c r="I42" s="36"/>
      <c r="J42" s="36"/>
      <c r="K42" s="36"/>
    </row>
    <row r="43" spans="1:11" s="30" customFormat="1" x14ac:dyDescent="0.25">
      <c r="A43" s="34"/>
      <c r="F43" s="36"/>
      <c r="G43" s="38"/>
      <c r="H43" s="36"/>
      <c r="I43" s="36"/>
      <c r="J43" s="36"/>
      <c r="K43" s="36"/>
    </row>
    <row r="44" spans="1:11" s="30" customFormat="1" x14ac:dyDescent="0.25">
      <c r="A44" s="34"/>
      <c r="F44" s="36"/>
      <c r="G44" s="38"/>
      <c r="H44" s="36"/>
      <c r="I44" s="36"/>
      <c r="J44" s="36"/>
      <c r="K44" s="36"/>
    </row>
    <row r="45" spans="1:11" s="30" customFormat="1" x14ac:dyDescent="0.25">
      <c r="A45" s="34"/>
      <c r="F45" s="36"/>
      <c r="G45" s="38"/>
      <c r="H45" s="36"/>
      <c r="I45" s="36"/>
      <c r="J45" s="36"/>
      <c r="K45" s="36"/>
    </row>
    <row r="46" spans="1:11" s="30" customFormat="1" x14ac:dyDescent="0.25">
      <c r="A46" s="34"/>
      <c r="F46" s="36"/>
      <c r="G46" s="38"/>
      <c r="H46" s="36"/>
      <c r="I46" s="36"/>
      <c r="J46" s="36"/>
      <c r="K46" s="36"/>
    </row>
    <row r="47" spans="1:11" s="30" customFormat="1" x14ac:dyDescent="0.25">
      <c r="A47" s="34"/>
      <c r="F47" s="36"/>
      <c r="G47" s="38"/>
      <c r="H47" s="36"/>
      <c r="I47" s="36"/>
      <c r="J47" s="36"/>
      <c r="K47" s="36"/>
    </row>
    <row r="48" spans="1:11" s="30" customFormat="1" x14ac:dyDescent="0.25">
      <c r="A48" s="34"/>
      <c r="F48" s="36"/>
      <c r="G48" s="38"/>
      <c r="H48" s="36"/>
      <c r="I48" s="36"/>
      <c r="J48" s="36"/>
      <c r="K48" s="36"/>
    </row>
    <row r="49" spans="1:11" s="30" customFormat="1" x14ac:dyDescent="0.25">
      <c r="A49" s="34"/>
      <c r="F49" s="36"/>
      <c r="G49" s="38"/>
      <c r="H49" s="36"/>
      <c r="I49" s="36"/>
      <c r="J49" s="36"/>
      <c r="K49" s="36"/>
    </row>
    <row r="50" spans="1:11" s="30" customFormat="1" x14ac:dyDescent="0.25">
      <c r="A50" s="34"/>
      <c r="F50" s="36"/>
      <c r="G50" s="38"/>
      <c r="H50" s="36"/>
      <c r="I50" s="36"/>
      <c r="J50" s="36"/>
      <c r="K50" s="36"/>
    </row>
    <row r="51" spans="1:11" s="30" customFormat="1" x14ac:dyDescent="0.25">
      <c r="A51" s="34"/>
      <c r="F51" s="36"/>
      <c r="G51" s="38"/>
      <c r="H51" s="36"/>
      <c r="I51" s="36"/>
      <c r="J51" s="36"/>
      <c r="K51" s="36"/>
    </row>
    <row r="52" spans="1:11" s="30" customFormat="1" x14ac:dyDescent="0.25">
      <c r="A52" s="34"/>
      <c r="F52" s="36"/>
      <c r="G52" s="38"/>
      <c r="H52" s="36"/>
      <c r="I52" s="36"/>
      <c r="J52" s="36"/>
      <c r="K52" s="36"/>
    </row>
    <row r="53" spans="1:11" s="30" customFormat="1" x14ac:dyDescent="0.25">
      <c r="A53" s="34"/>
      <c r="F53" s="36"/>
      <c r="G53" s="38"/>
      <c r="H53" s="36"/>
      <c r="I53" s="36"/>
      <c r="J53" s="36"/>
      <c r="K53" s="36"/>
    </row>
    <row r="54" spans="1:11" s="30" customFormat="1" x14ac:dyDescent="0.25">
      <c r="A54" s="34"/>
      <c r="F54" s="36"/>
      <c r="G54" s="38"/>
      <c r="H54" s="36"/>
      <c r="I54" s="36"/>
      <c r="J54" s="36"/>
      <c r="K54" s="36"/>
    </row>
    <row r="55" spans="1:11" s="30" customFormat="1" x14ac:dyDescent="0.25">
      <c r="A55" s="34"/>
      <c r="F55" s="36"/>
      <c r="G55" s="38"/>
      <c r="H55" s="36"/>
      <c r="I55" s="36"/>
      <c r="J55" s="36"/>
      <c r="K55" s="36"/>
    </row>
    <row r="56" spans="1:11" s="30" customFormat="1" x14ac:dyDescent="0.25">
      <c r="A56" s="34"/>
      <c r="F56" s="36"/>
      <c r="G56" s="38"/>
      <c r="H56" s="36"/>
      <c r="I56" s="36"/>
      <c r="J56" s="36"/>
      <c r="K56" s="36"/>
    </row>
    <row r="57" spans="1:11" s="30" customFormat="1" x14ac:dyDescent="0.25">
      <c r="A57" s="34"/>
      <c r="F57" s="36"/>
      <c r="G57" s="38"/>
      <c r="H57" s="36"/>
      <c r="I57" s="36"/>
      <c r="J57" s="36"/>
      <c r="K57" s="36"/>
    </row>
    <row r="58" spans="1:11" s="30" customFormat="1" x14ac:dyDescent="0.25">
      <c r="A58" s="34"/>
      <c r="F58" s="36"/>
      <c r="G58" s="38"/>
      <c r="H58" s="36"/>
      <c r="I58" s="36"/>
      <c r="J58" s="36"/>
      <c r="K58" s="36"/>
    </row>
    <row r="59" spans="1:11" s="30" customFormat="1" x14ac:dyDescent="0.25">
      <c r="A59" s="34"/>
      <c r="F59" s="36"/>
      <c r="G59" s="38"/>
      <c r="H59" s="36"/>
      <c r="I59" s="36"/>
      <c r="J59" s="36"/>
      <c r="K59" s="36"/>
    </row>
    <row r="60" spans="1:11" x14ac:dyDescent="0.25">
      <c r="A60" s="34"/>
    </row>
    <row r="61" spans="1:11" x14ac:dyDescent="0.25">
      <c r="A61" s="34"/>
    </row>
    <row r="62" spans="1:11" x14ac:dyDescent="0.25">
      <c r="A62" s="34"/>
    </row>
    <row r="63" spans="1:11" x14ac:dyDescent="0.25">
      <c r="A63" s="34"/>
    </row>
    <row r="64" spans="1:11" x14ac:dyDescent="0.25">
      <c r="A64" s="34"/>
    </row>
    <row r="65" spans="1:1" x14ac:dyDescent="0.25">
      <c r="A65" s="34"/>
    </row>
    <row r="66" spans="1:1" x14ac:dyDescent="0.25">
      <c r="A66" s="34"/>
    </row>
    <row r="67" spans="1:1" x14ac:dyDescent="0.25">
      <c r="A67" s="34"/>
    </row>
    <row r="68" spans="1:1" x14ac:dyDescent="0.25">
      <c r="A68" s="34"/>
    </row>
    <row r="69" spans="1:1" x14ac:dyDescent="0.25">
      <c r="A69" s="34"/>
    </row>
    <row r="70" spans="1:1" x14ac:dyDescent="0.25">
      <c r="A70" s="34"/>
    </row>
    <row r="71" spans="1:1" x14ac:dyDescent="0.25">
      <c r="A71" s="34"/>
    </row>
    <row r="72" spans="1:1" x14ac:dyDescent="0.25">
      <c r="A72" s="34"/>
    </row>
    <row r="73" spans="1:1" x14ac:dyDescent="0.25">
      <c r="A73" s="34"/>
    </row>
    <row r="74" spans="1:1" x14ac:dyDescent="0.25">
      <c r="A74" s="34"/>
    </row>
    <row r="75" spans="1:1" x14ac:dyDescent="0.25">
      <c r="A75" s="34"/>
    </row>
    <row r="76" spans="1:1" x14ac:dyDescent="0.25">
      <c r="A76" s="34"/>
    </row>
    <row r="77" spans="1:1" x14ac:dyDescent="0.25">
      <c r="A77" s="34"/>
    </row>
    <row r="78" spans="1:1" x14ac:dyDescent="0.25">
      <c r="A78" s="34"/>
    </row>
    <row r="79" spans="1:1" x14ac:dyDescent="0.25">
      <c r="A79" s="34"/>
    </row>
    <row r="80" spans="1:1" x14ac:dyDescent="0.25">
      <c r="A80" s="34"/>
    </row>
    <row r="81" spans="1:1" x14ac:dyDescent="0.25">
      <c r="A81" s="34"/>
    </row>
    <row r="82" spans="1:1" x14ac:dyDescent="0.25">
      <c r="A82" s="34"/>
    </row>
    <row r="83" spans="1:1" x14ac:dyDescent="0.25">
      <c r="A83" s="34"/>
    </row>
    <row r="84" spans="1:1" x14ac:dyDescent="0.25">
      <c r="A84" s="34"/>
    </row>
    <row r="85" spans="1:1" x14ac:dyDescent="0.25">
      <c r="A85" s="34"/>
    </row>
    <row r="86" spans="1:1" x14ac:dyDescent="0.25">
      <c r="A86" s="34"/>
    </row>
    <row r="87" spans="1:1" x14ac:dyDescent="0.25">
      <c r="A87" s="34"/>
    </row>
    <row r="88" spans="1:1" x14ac:dyDescent="0.25">
      <c r="A88" s="34"/>
    </row>
    <row r="89" spans="1:1" x14ac:dyDescent="0.25">
      <c r="A89" s="34"/>
    </row>
    <row r="90" spans="1:1" x14ac:dyDescent="0.25">
      <c r="A90" s="34"/>
    </row>
    <row r="91" spans="1:1" x14ac:dyDescent="0.25">
      <c r="A91" s="34"/>
    </row>
    <row r="92" spans="1:1" x14ac:dyDescent="0.25">
      <c r="A92" s="34"/>
    </row>
    <row r="93" spans="1:1" x14ac:dyDescent="0.25">
      <c r="A93" s="34"/>
    </row>
    <row r="94" spans="1:1" x14ac:dyDescent="0.25">
      <c r="A94" s="34"/>
    </row>
    <row r="95" spans="1:1" x14ac:dyDescent="0.25">
      <c r="A95" s="34"/>
    </row>
    <row r="96" spans="1:1" x14ac:dyDescent="0.25">
      <c r="A96" s="34"/>
    </row>
    <row r="97" spans="1:1" x14ac:dyDescent="0.25">
      <c r="A97" s="34"/>
    </row>
    <row r="98" spans="1:1" x14ac:dyDescent="0.25">
      <c r="A98" s="34"/>
    </row>
    <row r="99" spans="1:1" x14ac:dyDescent="0.25">
      <c r="A99" s="34"/>
    </row>
    <row r="100" spans="1:1" x14ac:dyDescent="0.25">
      <c r="A100" s="34"/>
    </row>
    <row r="101" spans="1:1" x14ac:dyDescent="0.25">
      <c r="A101" s="34"/>
    </row>
    <row r="102" spans="1:1" x14ac:dyDescent="0.25">
      <c r="A102" s="34"/>
    </row>
    <row r="103" spans="1:1" x14ac:dyDescent="0.25">
      <c r="A103" s="34"/>
    </row>
    <row r="104" spans="1:1" x14ac:dyDescent="0.25">
      <c r="A104" s="34"/>
    </row>
    <row r="105" spans="1:1" x14ac:dyDescent="0.25">
      <c r="A105" s="34"/>
    </row>
    <row r="106" spans="1:1" x14ac:dyDescent="0.25">
      <c r="A106" s="34"/>
    </row>
    <row r="107" spans="1:1" x14ac:dyDescent="0.25">
      <c r="A107" s="34"/>
    </row>
    <row r="108" spans="1:1" x14ac:dyDescent="0.25">
      <c r="A108" s="34"/>
    </row>
    <row r="109" spans="1:1" x14ac:dyDescent="0.25">
      <c r="A109" s="34"/>
    </row>
    <row r="110" spans="1:1" x14ac:dyDescent="0.25">
      <c r="A110" s="34"/>
    </row>
    <row r="111" spans="1:1" x14ac:dyDescent="0.25">
      <c r="A111" s="34"/>
    </row>
    <row r="112" spans="1:1" x14ac:dyDescent="0.25">
      <c r="A112" s="34"/>
    </row>
    <row r="113" spans="1:1" x14ac:dyDescent="0.25">
      <c r="A113" s="34"/>
    </row>
    <row r="114" spans="1:1" x14ac:dyDescent="0.25">
      <c r="A114" s="34"/>
    </row>
    <row r="115" spans="1:1" x14ac:dyDescent="0.25">
      <c r="A115" s="34"/>
    </row>
    <row r="116" spans="1:1" x14ac:dyDescent="0.25">
      <c r="A116" s="34"/>
    </row>
    <row r="117" spans="1:1" x14ac:dyDescent="0.25">
      <c r="A117" s="34"/>
    </row>
    <row r="118" spans="1:1" x14ac:dyDescent="0.25">
      <c r="A118" s="34"/>
    </row>
    <row r="119" spans="1:1" x14ac:dyDescent="0.25">
      <c r="A119" s="34"/>
    </row>
    <row r="120" spans="1:1" x14ac:dyDescent="0.25">
      <c r="A120" s="34"/>
    </row>
    <row r="121" spans="1:1" x14ac:dyDescent="0.25">
      <c r="A121" s="34"/>
    </row>
    <row r="122" spans="1:1" x14ac:dyDescent="0.25">
      <c r="A122" s="34"/>
    </row>
    <row r="123" spans="1:1" x14ac:dyDescent="0.25">
      <c r="A123" s="34"/>
    </row>
    <row r="124" spans="1:1" x14ac:dyDescent="0.25">
      <c r="A124" s="34"/>
    </row>
    <row r="125" spans="1:1" x14ac:dyDescent="0.25">
      <c r="A125" s="34"/>
    </row>
    <row r="126" spans="1:1" x14ac:dyDescent="0.25">
      <c r="A126" s="34"/>
    </row>
    <row r="127" spans="1:1" x14ac:dyDescent="0.25">
      <c r="A127" s="34"/>
    </row>
    <row r="128" spans="1:1" x14ac:dyDescent="0.25">
      <c r="A128" s="34"/>
    </row>
    <row r="129" spans="1:1" x14ac:dyDescent="0.25">
      <c r="A129" s="34"/>
    </row>
    <row r="130" spans="1:1" x14ac:dyDescent="0.25">
      <c r="A130" s="34"/>
    </row>
    <row r="131" spans="1:1" x14ac:dyDescent="0.25">
      <c r="A131" s="34"/>
    </row>
    <row r="132" spans="1:1" x14ac:dyDescent="0.25">
      <c r="A132" s="34"/>
    </row>
    <row r="133" spans="1:1" x14ac:dyDescent="0.25">
      <c r="A133" s="34"/>
    </row>
    <row r="134" spans="1:1" x14ac:dyDescent="0.25">
      <c r="A134" s="34"/>
    </row>
    <row r="135" spans="1:1" x14ac:dyDescent="0.25">
      <c r="A135" s="34"/>
    </row>
    <row r="136" spans="1:1" x14ac:dyDescent="0.25">
      <c r="A136" s="34"/>
    </row>
    <row r="137" spans="1:1" x14ac:dyDescent="0.25">
      <c r="A137" s="34"/>
    </row>
    <row r="138" spans="1:1" x14ac:dyDescent="0.25">
      <c r="A138" s="34"/>
    </row>
    <row r="139" spans="1:1" x14ac:dyDescent="0.25">
      <c r="A139" s="34"/>
    </row>
    <row r="140" spans="1:1" x14ac:dyDescent="0.25">
      <c r="A140" s="34"/>
    </row>
    <row r="141" spans="1:1" x14ac:dyDescent="0.25">
      <c r="A141" s="34"/>
    </row>
    <row r="142" spans="1:1" x14ac:dyDescent="0.25">
      <c r="A142" s="34"/>
    </row>
    <row r="143" spans="1:1" x14ac:dyDescent="0.25">
      <c r="A143" s="34"/>
    </row>
    <row r="144" spans="1:1" x14ac:dyDescent="0.25">
      <c r="A144" s="34"/>
    </row>
    <row r="145" spans="1:1" x14ac:dyDescent="0.25">
      <c r="A145" s="34"/>
    </row>
    <row r="146" spans="1:1" x14ac:dyDescent="0.25">
      <c r="A146" s="34"/>
    </row>
    <row r="147" spans="1:1" x14ac:dyDescent="0.25">
      <c r="A147" s="34"/>
    </row>
    <row r="148" spans="1:1" x14ac:dyDescent="0.25">
      <c r="A148" s="34"/>
    </row>
    <row r="149" spans="1:1" x14ac:dyDescent="0.25">
      <c r="A149" s="34"/>
    </row>
    <row r="150" spans="1:1" x14ac:dyDescent="0.25">
      <c r="A150" s="34"/>
    </row>
    <row r="151" spans="1:1" x14ac:dyDescent="0.25">
      <c r="A151" s="34"/>
    </row>
    <row r="152" spans="1:1" x14ac:dyDescent="0.25">
      <c r="A152" s="34"/>
    </row>
    <row r="153" spans="1:1" x14ac:dyDescent="0.25">
      <c r="A153" s="34"/>
    </row>
    <row r="154" spans="1:1" x14ac:dyDescent="0.25">
      <c r="A154" s="34"/>
    </row>
    <row r="155" spans="1:1" x14ac:dyDescent="0.25">
      <c r="A155" s="34"/>
    </row>
    <row r="156" spans="1:1" x14ac:dyDescent="0.25">
      <c r="A156" s="34"/>
    </row>
    <row r="157" spans="1:1" x14ac:dyDescent="0.25">
      <c r="A157" s="34"/>
    </row>
    <row r="158" spans="1:1" x14ac:dyDescent="0.25">
      <c r="A158" s="34"/>
    </row>
    <row r="159" spans="1:1" x14ac:dyDescent="0.25">
      <c r="A159" s="34"/>
    </row>
    <row r="160" spans="1:1" x14ac:dyDescent="0.25">
      <c r="A160" s="34"/>
    </row>
    <row r="161" spans="1:1" x14ac:dyDescent="0.25">
      <c r="A161" s="34"/>
    </row>
    <row r="162" spans="1:1" x14ac:dyDescent="0.25">
      <c r="A162" s="34"/>
    </row>
    <row r="163" spans="1:1" x14ac:dyDescent="0.25">
      <c r="A163" s="34"/>
    </row>
    <row r="164" spans="1:1" x14ac:dyDescent="0.25">
      <c r="A164" s="34"/>
    </row>
    <row r="165" spans="1:1" x14ac:dyDescent="0.25">
      <c r="A165" s="34"/>
    </row>
    <row r="166" spans="1:1" x14ac:dyDescent="0.25">
      <c r="A166" s="34"/>
    </row>
    <row r="167" spans="1:1" x14ac:dyDescent="0.25">
      <c r="A167" s="34"/>
    </row>
    <row r="168" spans="1:1" x14ac:dyDescent="0.25">
      <c r="A168" s="34"/>
    </row>
    <row r="169" spans="1:1" x14ac:dyDescent="0.25">
      <c r="A169" s="34"/>
    </row>
    <row r="170" spans="1:1" x14ac:dyDescent="0.25">
      <c r="A170" s="34"/>
    </row>
    <row r="171" spans="1:1" x14ac:dyDescent="0.25">
      <c r="A171" s="34"/>
    </row>
    <row r="172" spans="1:1" x14ac:dyDescent="0.25">
      <c r="A172" s="34"/>
    </row>
    <row r="173" spans="1:1" x14ac:dyDescent="0.25">
      <c r="A173" s="34"/>
    </row>
    <row r="174" spans="1:1" x14ac:dyDescent="0.25">
      <c r="A174" s="34"/>
    </row>
    <row r="175" spans="1:1" x14ac:dyDescent="0.25">
      <c r="A175" s="34"/>
    </row>
    <row r="176" spans="1:1" x14ac:dyDescent="0.25">
      <c r="A176" s="34"/>
    </row>
    <row r="177" spans="1:1" x14ac:dyDescent="0.25">
      <c r="A177" s="34"/>
    </row>
    <row r="178" spans="1:1" x14ac:dyDescent="0.25">
      <c r="A178" s="34"/>
    </row>
    <row r="179" spans="1:1" x14ac:dyDescent="0.25">
      <c r="A179" s="34"/>
    </row>
    <row r="180" spans="1:1" x14ac:dyDescent="0.25">
      <c r="A180" s="34"/>
    </row>
    <row r="181" spans="1:1" x14ac:dyDescent="0.25">
      <c r="A181" s="34"/>
    </row>
    <row r="182" spans="1:1" x14ac:dyDescent="0.25">
      <c r="A182" s="34"/>
    </row>
    <row r="183" spans="1:1" x14ac:dyDescent="0.25">
      <c r="A183" s="34"/>
    </row>
    <row r="184" spans="1:1" x14ac:dyDescent="0.25">
      <c r="A184" s="34"/>
    </row>
    <row r="185" spans="1:1" x14ac:dyDescent="0.25">
      <c r="A185" s="34"/>
    </row>
    <row r="186" spans="1:1" x14ac:dyDescent="0.25">
      <c r="A186" s="34"/>
    </row>
    <row r="187" spans="1:1" x14ac:dyDescent="0.25">
      <c r="A187" s="34"/>
    </row>
    <row r="188" spans="1:1" x14ac:dyDescent="0.25">
      <c r="A188" s="34"/>
    </row>
    <row r="189" spans="1:1" x14ac:dyDescent="0.25">
      <c r="A189" s="34"/>
    </row>
    <row r="190" spans="1:1" x14ac:dyDescent="0.25">
      <c r="A190" s="34"/>
    </row>
    <row r="191" spans="1:1" x14ac:dyDescent="0.25">
      <c r="A191" s="34"/>
    </row>
    <row r="192" spans="1:1" x14ac:dyDescent="0.25">
      <c r="A192" s="34"/>
    </row>
    <row r="193" spans="1:1" x14ac:dyDescent="0.25">
      <c r="A193" s="34"/>
    </row>
    <row r="194" spans="1:1" x14ac:dyDescent="0.25">
      <c r="A194" s="34"/>
    </row>
    <row r="195" spans="1:1" x14ac:dyDescent="0.25">
      <c r="A195" s="34"/>
    </row>
    <row r="196" spans="1:1" x14ac:dyDescent="0.25">
      <c r="A196" s="34"/>
    </row>
    <row r="197" spans="1:1" x14ac:dyDescent="0.25">
      <c r="A197" s="34"/>
    </row>
    <row r="198" spans="1:1" x14ac:dyDescent="0.25">
      <c r="A198" s="34"/>
    </row>
    <row r="199" spans="1:1" x14ac:dyDescent="0.25">
      <c r="A199" s="34"/>
    </row>
    <row r="200" spans="1:1" x14ac:dyDescent="0.25">
      <c r="A200" s="34"/>
    </row>
    <row r="201" spans="1:1" x14ac:dyDescent="0.25">
      <c r="A201" s="34"/>
    </row>
    <row r="202" spans="1:1" x14ac:dyDescent="0.25">
      <c r="A202" s="34"/>
    </row>
    <row r="203" spans="1:1" x14ac:dyDescent="0.25">
      <c r="A203" s="34"/>
    </row>
    <row r="204" spans="1:1" x14ac:dyDescent="0.25">
      <c r="A204" s="34"/>
    </row>
    <row r="205" spans="1:1" x14ac:dyDescent="0.25">
      <c r="A205" s="34"/>
    </row>
    <row r="206" spans="1:1" x14ac:dyDescent="0.25">
      <c r="A206" s="34"/>
    </row>
    <row r="207" spans="1:1" x14ac:dyDescent="0.25">
      <c r="A207" s="34"/>
    </row>
    <row r="208" spans="1:1" x14ac:dyDescent="0.25">
      <c r="A208" s="34"/>
    </row>
    <row r="209" spans="1:1" x14ac:dyDescent="0.25">
      <c r="A209" s="34"/>
    </row>
    <row r="210" spans="1:1" x14ac:dyDescent="0.25">
      <c r="A210" s="34"/>
    </row>
    <row r="211" spans="1:1" x14ac:dyDescent="0.25">
      <c r="A211" s="34"/>
    </row>
    <row r="212" spans="1:1" x14ac:dyDescent="0.25">
      <c r="A212" s="34"/>
    </row>
    <row r="213" spans="1:1" x14ac:dyDescent="0.25">
      <c r="A213" s="34"/>
    </row>
    <row r="214" spans="1:1" x14ac:dyDescent="0.25">
      <c r="A214" s="34"/>
    </row>
    <row r="215" spans="1:1" x14ac:dyDescent="0.25">
      <c r="A215" s="34"/>
    </row>
    <row r="216" spans="1:1" x14ac:dyDescent="0.25">
      <c r="A216" s="34"/>
    </row>
    <row r="217" spans="1:1" x14ac:dyDescent="0.25">
      <c r="A217" s="34"/>
    </row>
    <row r="218" spans="1:1" x14ac:dyDescent="0.25">
      <c r="A218" s="34"/>
    </row>
    <row r="219" spans="1:1" x14ac:dyDescent="0.25">
      <c r="A219" s="34"/>
    </row>
    <row r="220" spans="1:1" x14ac:dyDescent="0.25">
      <c r="A220" s="34"/>
    </row>
    <row r="221" spans="1:1" x14ac:dyDescent="0.25">
      <c r="A221" s="34"/>
    </row>
    <row r="222" spans="1:1" x14ac:dyDescent="0.25">
      <c r="A222" s="34"/>
    </row>
    <row r="223" spans="1:1" x14ac:dyDescent="0.25">
      <c r="A223" s="34"/>
    </row>
    <row r="224" spans="1:1" x14ac:dyDescent="0.25">
      <c r="A224" s="34"/>
    </row>
    <row r="225" spans="1:1" x14ac:dyDescent="0.25">
      <c r="A225" s="34"/>
    </row>
    <row r="226" spans="1:1" x14ac:dyDescent="0.25">
      <c r="A226" s="34"/>
    </row>
    <row r="227" spans="1:1" x14ac:dyDescent="0.25">
      <c r="A227" s="34"/>
    </row>
    <row r="228" spans="1:1" x14ac:dyDescent="0.25">
      <c r="A228" s="34"/>
    </row>
    <row r="229" spans="1:1" x14ac:dyDescent="0.25">
      <c r="A229" s="34"/>
    </row>
    <row r="230" spans="1:1" x14ac:dyDescent="0.25">
      <c r="A230" s="34"/>
    </row>
    <row r="231" spans="1:1" x14ac:dyDescent="0.25">
      <c r="A231" s="34"/>
    </row>
    <row r="232" spans="1:1" x14ac:dyDescent="0.25">
      <c r="A232" s="34"/>
    </row>
    <row r="233" spans="1:1" x14ac:dyDescent="0.25">
      <c r="A233" s="34"/>
    </row>
    <row r="234" spans="1:1" x14ac:dyDescent="0.25">
      <c r="A234" s="34"/>
    </row>
    <row r="235" spans="1:1" x14ac:dyDescent="0.25">
      <c r="A235" s="34"/>
    </row>
    <row r="236" spans="1:1" x14ac:dyDescent="0.25">
      <c r="A236" s="34"/>
    </row>
    <row r="237" spans="1:1" x14ac:dyDescent="0.25">
      <c r="A237" s="34"/>
    </row>
    <row r="238" spans="1:1" x14ac:dyDescent="0.25">
      <c r="A238" s="34"/>
    </row>
    <row r="239" spans="1:1" x14ac:dyDescent="0.25">
      <c r="A239" s="34"/>
    </row>
    <row r="240" spans="1:1" x14ac:dyDescent="0.25">
      <c r="A240" s="34"/>
    </row>
    <row r="241" spans="1:1" x14ac:dyDescent="0.25">
      <c r="A241" s="34"/>
    </row>
    <row r="242" spans="1:1" x14ac:dyDescent="0.25">
      <c r="A242" s="34"/>
    </row>
    <row r="243" spans="1:1" x14ac:dyDescent="0.25">
      <c r="A243" s="34"/>
    </row>
    <row r="244" spans="1:1" x14ac:dyDescent="0.25">
      <c r="A244" s="34"/>
    </row>
    <row r="245" spans="1:1" x14ac:dyDescent="0.25">
      <c r="A245" s="34"/>
    </row>
    <row r="246" spans="1:1" x14ac:dyDescent="0.25">
      <c r="A246" s="34"/>
    </row>
    <row r="247" spans="1:1" x14ac:dyDescent="0.25">
      <c r="A247" s="34"/>
    </row>
    <row r="248" spans="1:1" x14ac:dyDescent="0.25">
      <c r="A248" s="34"/>
    </row>
    <row r="249" spans="1:1" x14ac:dyDescent="0.25">
      <c r="A249" s="34"/>
    </row>
    <row r="250" spans="1:1" x14ac:dyDescent="0.25">
      <c r="A250" s="34"/>
    </row>
    <row r="251" spans="1:1" x14ac:dyDescent="0.25">
      <c r="A251" s="34"/>
    </row>
    <row r="252" spans="1:1" x14ac:dyDescent="0.25">
      <c r="A252" s="34"/>
    </row>
    <row r="253" spans="1:1" x14ac:dyDescent="0.25">
      <c r="A253" s="34"/>
    </row>
    <row r="254" spans="1:1" x14ac:dyDescent="0.25">
      <c r="A254" s="34"/>
    </row>
    <row r="255" spans="1:1" x14ac:dyDescent="0.25">
      <c r="A255" s="34"/>
    </row>
    <row r="256" spans="1:1" x14ac:dyDescent="0.25">
      <c r="A256" s="34"/>
    </row>
    <row r="257" spans="1:1" x14ac:dyDescent="0.25">
      <c r="A257" s="34"/>
    </row>
    <row r="258" spans="1:1" x14ac:dyDescent="0.25">
      <c r="A258" s="34"/>
    </row>
    <row r="259" spans="1:1" x14ac:dyDescent="0.25">
      <c r="A259" s="34"/>
    </row>
    <row r="260" spans="1:1" x14ac:dyDescent="0.25">
      <c r="A260" s="34"/>
    </row>
    <row r="261" spans="1:1" x14ac:dyDescent="0.25">
      <c r="A261" s="34"/>
    </row>
    <row r="262" spans="1:1" x14ac:dyDescent="0.25">
      <c r="A262" s="34"/>
    </row>
    <row r="263" spans="1:1" x14ac:dyDescent="0.25">
      <c r="A263" s="34"/>
    </row>
    <row r="264" spans="1:1" x14ac:dyDescent="0.25">
      <c r="A264" s="34"/>
    </row>
    <row r="265" spans="1:1" x14ac:dyDescent="0.25">
      <c r="A265" s="34"/>
    </row>
    <row r="266" spans="1:1" x14ac:dyDescent="0.25">
      <c r="A266" s="34"/>
    </row>
    <row r="267" spans="1:1" x14ac:dyDescent="0.25">
      <c r="A267" s="34"/>
    </row>
    <row r="268" spans="1:1" x14ac:dyDescent="0.25">
      <c r="A268" s="34"/>
    </row>
    <row r="269" spans="1:1" x14ac:dyDescent="0.25">
      <c r="A269" s="34"/>
    </row>
    <row r="270" spans="1:1" x14ac:dyDescent="0.25">
      <c r="A270" s="34"/>
    </row>
    <row r="271" spans="1:1" x14ac:dyDescent="0.25">
      <c r="A271" s="34"/>
    </row>
    <row r="272" spans="1:1" x14ac:dyDescent="0.25">
      <c r="A272" s="34"/>
    </row>
    <row r="273" spans="1:1" x14ac:dyDescent="0.25">
      <c r="A273" s="34"/>
    </row>
    <row r="274" spans="1:1" x14ac:dyDescent="0.25">
      <c r="A274" s="34"/>
    </row>
    <row r="275" spans="1:1" x14ac:dyDescent="0.25">
      <c r="A275" s="34"/>
    </row>
    <row r="276" spans="1:1" x14ac:dyDescent="0.25">
      <c r="A276" s="34"/>
    </row>
    <row r="277" spans="1:1" x14ac:dyDescent="0.25">
      <c r="A277" s="34"/>
    </row>
    <row r="278" spans="1:1" x14ac:dyDescent="0.25">
      <c r="A278" s="34"/>
    </row>
    <row r="279" spans="1:1" x14ac:dyDescent="0.25">
      <c r="A279" s="34"/>
    </row>
    <row r="280" spans="1:1" x14ac:dyDescent="0.25">
      <c r="A280" s="34"/>
    </row>
  </sheetData>
  <mergeCells count="4">
    <mergeCell ref="A8:I8"/>
    <mergeCell ref="B15:D15"/>
    <mergeCell ref="B16:D16"/>
    <mergeCell ref="B17:D17"/>
  </mergeCells>
  <pageMargins left="0.70866141732283472" right="0.70866141732283472" top="0.74803149606299213" bottom="0.74803149606299213" header="0.31496062992125984" footer="0.31496062992125984"/>
  <pageSetup scale="69" orientation="portrait" verticalDpi="300" r:id="rId1"/>
  <colBreaks count="1" manualBreakCount="1">
    <brk id="9" max="6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clientes</vt:lpstr>
      <vt:lpstr>referencias</vt:lpstr>
      <vt:lpstr>formato pedido</vt:lpstr>
      <vt:lpstr>pend</vt:lpstr>
      <vt:lpstr>'formato pedido'!Área_de_impresión</vt:lpstr>
      <vt:lpstr>pend!Área_de_impresión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ju.estalrod@hotmail.com</cp:lastModifiedBy>
  <cp:lastPrinted>2015-05-29T16:57:13Z</cp:lastPrinted>
  <dcterms:created xsi:type="dcterms:W3CDTF">2013-12-04T17:44:56Z</dcterms:created>
  <dcterms:modified xsi:type="dcterms:W3CDTF">2015-09-25T02:12:19Z</dcterms:modified>
</cp:coreProperties>
</file>