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rP\ИнфТехнМагистр\"/>
    </mc:Choice>
  </mc:AlternateContent>
  <xr:revisionPtr revIDLastSave="0" documentId="13_ncr:1_{F8F708A6-4B44-44B5-958D-28B7005DA7A1}" xr6:coauthVersionLast="47" xr6:coauthVersionMax="47" xr10:uidLastSave="{00000000-0000-0000-0000-000000000000}"/>
  <bookViews>
    <workbookView xWindow="-120" yWindow="-120" windowWidth="29040" windowHeight="15840" activeTab="2" xr2:uid="{2E1A3E38-6B50-4B80-8DCC-825D49D633EF}"/>
  </bookViews>
  <sheets>
    <sheet name="канцтовары" sheetId="1" r:id="rId1"/>
    <sheet name="успеваимость" sheetId="2" r:id="rId2"/>
    <sheet name="биоритм" sheetId="3" r:id="rId3"/>
  </sheets>
  <definedNames>
    <definedName name="St">канцтовары!$E$10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3" l="1"/>
  <c r="I11" i="3"/>
  <c r="J11" i="3"/>
  <c r="H12" i="3"/>
  <c r="I12" i="3"/>
  <c r="J12" i="3"/>
  <c r="H13" i="3"/>
  <c r="I13" i="3"/>
  <c r="J13" i="3"/>
  <c r="H14" i="3"/>
  <c r="I14" i="3"/>
  <c r="J14" i="3"/>
  <c r="H15" i="3"/>
  <c r="I15" i="3"/>
  <c r="J15" i="3"/>
  <c r="H16" i="3"/>
  <c r="I16" i="3"/>
  <c r="J16" i="3"/>
  <c r="H17" i="3"/>
  <c r="I17" i="3"/>
  <c r="J17" i="3"/>
  <c r="H18" i="3"/>
  <c r="I18" i="3"/>
  <c r="J18" i="3"/>
  <c r="H19" i="3"/>
  <c r="I19" i="3"/>
  <c r="J19" i="3"/>
  <c r="H20" i="3"/>
  <c r="I20" i="3"/>
  <c r="J20" i="3"/>
  <c r="H21" i="3"/>
  <c r="I21" i="3"/>
  <c r="J21" i="3"/>
  <c r="H22" i="3"/>
  <c r="I22" i="3"/>
  <c r="J22" i="3"/>
  <c r="H23" i="3"/>
  <c r="I23" i="3"/>
  <c r="J23" i="3"/>
  <c r="H24" i="3"/>
  <c r="I24" i="3"/>
  <c r="J24" i="3"/>
  <c r="H25" i="3"/>
  <c r="I25" i="3"/>
  <c r="J25" i="3"/>
  <c r="H26" i="3"/>
  <c r="I26" i="3"/>
  <c r="J26" i="3"/>
  <c r="H27" i="3"/>
  <c r="I27" i="3"/>
  <c r="J27" i="3"/>
  <c r="H28" i="3"/>
  <c r="I28" i="3"/>
  <c r="J28" i="3"/>
  <c r="H29" i="3"/>
  <c r="I29" i="3"/>
  <c r="J29" i="3"/>
  <c r="H30" i="3"/>
  <c r="I30" i="3"/>
  <c r="J30" i="3"/>
  <c r="H31" i="3"/>
  <c r="I31" i="3"/>
  <c r="J31" i="3"/>
  <c r="H32" i="3"/>
  <c r="I32" i="3"/>
  <c r="J32" i="3"/>
  <c r="H33" i="3"/>
  <c r="I33" i="3"/>
  <c r="J33" i="3"/>
  <c r="H34" i="3"/>
  <c r="I34" i="3"/>
  <c r="J34" i="3"/>
  <c r="H35" i="3"/>
  <c r="I35" i="3"/>
  <c r="J35" i="3"/>
  <c r="H36" i="3"/>
  <c r="I36" i="3"/>
  <c r="J36" i="3"/>
  <c r="H37" i="3"/>
  <c r="I37" i="3"/>
  <c r="J37" i="3"/>
  <c r="H38" i="3"/>
  <c r="I38" i="3"/>
  <c r="J38" i="3"/>
  <c r="H39" i="3"/>
  <c r="I39" i="3"/>
  <c r="J39" i="3"/>
  <c r="H40" i="3"/>
  <c r="I40" i="3"/>
  <c r="J40" i="3"/>
  <c r="J10" i="3"/>
  <c r="I10" i="3"/>
  <c r="H10" i="3"/>
  <c r="A11" i="3"/>
  <c r="B11" i="3" s="1"/>
  <c r="D10" i="3"/>
  <c r="C10" i="3"/>
  <c r="A10" i="3"/>
  <c r="B10" i="3" s="1"/>
  <c r="A12" i="3" l="1"/>
  <c r="D11" i="3"/>
  <c r="C11" i="3"/>
  <c r="E8" i="1"/>
  <c r="F8" i="1"/>
  <c r="C11" i="1"/>
  <c r="F4" i="1"/>
  <c r="F5" i="1"/>
  <c r="F7" i="1"/>
  <c r="F6" i="1"/>
  <c r="F9" i="1"/>
  <c r="F3" i="1"/>
  <c r="E9" i="1"/>
  <c r="E4" i="1"/>
  <c r="E5" i="1"/>
  <c r="E7" i="1"/>
  <c r="E6" i="1"/>
  <c r="E3" i="1"/>
  <c r="A13" i="3" l="1"/>
  <c r="B12" i="3"/>
  <c r="C12" i="3"/>
  <c r="D12" i="3"/>
  <c r="E10" i="1"/>
  <c r="G9" i="1" s="1"/>
  <c r="A14" i="3" l="1"/>
  <c r="D13" i="3"/>
  <c r="B13" i="3"/>
  <c r="C13" i="3"/>
  <c r="G8" i="1"/>
  <c r="G7" i="1"/>
  <c r="G5" i="1"/>
  <c r="G6" i="1"/>
  <c r="G3" i="1"/>
  <c r="G4" i="1"/>
  <c r="A15" i="3" l="1"/>
  <c r="B14" i="3"/>
  <c r="C14" i="3"/>
  <c r="D14" i="3"/>
  <c r="A16" i="3" l="1"/>
  <c r="D15" i="3"/>
  <c r="B15" i="3"/>
  <c r="C15" i="3"/>
  <c r="A17" i="3" l="1"/>
  <c r="B16" i="3"/>
  <c r="C16" i="3"/>
  <c r="D16" i="3"/>
  <c r="A18" i="3" l="1"/>
  <c r="B17" i="3"/>
  <c r="C17" i="3"/>
  <c r="D17" i="3"/>
  <c r="A19" i="3" l="1"/>
  <c r="B18" i="3"/>
  <c r="C18" i="3"/>
  <c r="D18" i="3"/>
  <c r="A20" i="3" l="1"/>
  <c r="B19" i="3"/>
  <c r="D19" i="3"/>
  <c r="C19" i="3"/>
  <c r="A21" i="3" l="1"/>
  <c r="B20" i="3"/>
  <c r="C20" i="3"/>
  <c r="D20" i="3"/>
  <c r="A22" i="3" l="1"/>
  <c r="D21" i="3"/>
  <c r="B21" i="3"/>
  <c r="C21" i="3"/>
  <c r="A23" i="3" l="1"/>
  <c r="B22" i="3"/>
  <c r="C22" i="3"/>
  <c r="D22" i="3"/>
  <c r="A24" i="3" l="1"/>
  <c r="D23" i="3"/>
  <c r="B23" i="3"/>
  <c r="C23" i="3"/>
  <c r="A25" i="3" l="1"/>
  <c r="B24" i="3"/>
  <c r="C24" i="3"/>
  <c r="D24" i="3"/>
  <c r="A26" i="3" l="1"/>
  <c r="C25" i="3"/>
  <c r="D25" i="3"/>
  <c r="B25" i="3"/>
  <c r="A27" i="3" l="1"/>
  <c r="B26" i="3"/>
  <c r="C26" i="3"/>
  <c r="D26" i="3"/>
  <c r="A28" i="3" l="1"/>
  <c r="B27" i="3"/>
  <c r="C27" i="3"/>
  <c r="D27" i="3"/>
  <c r="A29" i="3" l="1"/>
  <c r="B28" i="3"/>
  <c r="C28" i="3"/>
  <c r="D28" i="3"/>
  <c r="A30" i="3" l="1"/>
  <c r="C29" i="3"/>
  <c r="D29" i="3"/>
  <c r="B29" i="3"/>
  <c r="A31" i="3" l="1"/>
  <c r="B30" i="3"/>
  <c r="C30" i="3"/>
  <c r="D30" i="3"/>
  <c r="A32" i="3" l="1"/>
  <c r="C31" i="3"/>
  <c r="B31" i="3"/>
  <c r="D31" i="3"/>
  <c r="A33" i="3" l="1"/>
  <c r="B32" i="3"/>
  <c r="C32" i="3"/>
  <c r="D32" i="3"/>
  <c r="A34" i="3" l="1"/>
  <c r="C33" i="3"/>
  <c r="D33" i="3"/>
  <c r="B33" i="3"/>
  <c r="A35" i="3" l="1"/>
  <c r="B34" i="3"/>
  <c r="C34" i="3"/>
  <c r="D34" i="3"/>
  <c r="A36" i="3" l="1"/>
  <c r="D35" i="3"/>
  <c r="B35" i="3"/>
  <c r="C35" i="3"/>
  <c r="B36" i="3" l="1"/>
  <c r="C36" i="3"/>
  <c r="A37" i="3"/>
  <c r="D36" i="3"/>
  <c r="A38" i="3" l="1"/>
  <c r="C37" i="3"/>
  <c r="D37" i="3"/>
  <c r="B37" i="3"/>
  <c r="A39" i="3" l="1"/>
  <c r="B38" i="3"/>
  <c r="C38" i="3"/>
  <c r="D38" i="3"/>
  <c r="C39" i="3" l="1"/>
  <c r="B39" i="3"/>
  <c r="D39" i="3"/>
  <c r="A40" i="3"/>
  <c r="B40" i="3" l="1"/>
  <c r="C40" i="3"/>
  <c r="D40" i="3"/>
</calcChain>
</file>

<file path=xl/sharedStrings.xml><?xml version="1.0" encoding="utf-8"?>
<sst xmlns="http://schemas.openxmlformats.org/spreadsheetml/2006/main" count="43" uniqueCount="37">
  <si>
    <t>Затраты на концелярские принадлежности</t>
  </si>
  <si>
    <t>№</t>
  </si>
  <si>
    <t>Наименование</t>
  </si>
  <si>
    <t>Количество, шт</t>
  </si>
  <si>
    <t>Тетрадь</t>
  </si>
  <si>
    <t>Ручка</t>
  </si>
  <si>
    <t>Карандаш</t>
  </si>
  <si>
    <t>Линейка</t>
  </si>
  <si>
    <t>Ластик</t>
  </si>
  <si>
    <t>Цена, руб</t>
  </si>
  <si>
    <t>Стоимость, руб</t>
  </si>
  <si>
    <t>Итого</t>
  </si>
  <si>
    <t>Органайзер</t>
  </si>
  <si>
    <t>Стоимость дорогостоящих товаров</t>
  </si>
  <si>
    <t>Доля в общей стоимости, %</t>
  </si>
  <si>
    <t>Средняя цена товаров</t>
  </si>
  <si>
    <t>Блокнот</t>
  </si>
  <si>
    <t>Данные для определения линии
предсказания</t>
  </si>
  <si>
    <r>
      <t xml:space="preserve">X
</t>
    </r>
    <r>
      <rPr>
        <sz val="14"/>
        <color rgb="FF000000"/>
        <rFont val="Times New Roman"/>
        <family val="1"/>
        <charset val="204"/>
      </rPr>
      <t>Независимая
переменная(IQ в 8
классе)</t>
    </r>
  </si>
  <si>
    <r>
      <t xml:space="preserve">Y
</t>
    </r>
    <r>
      <rPr>
        <sz val="14"/>
        <color rgb="FF000000"/>
        <rFont val="Times New Roman"/>
        <family val="1"/>
        <charset val="204"/>
      </rPr>
      <t>Зависимая
переменная(оценки по
математике в 9-м
классе)</t>
    </r>
  </si>
  <si>
    <t>Период физического цикла</t>
  </si>
  <si>
    <t>Период эмоционального цикла</t>
  </si>
  <si>
    <t>Период Интелектуального цикла</t>
  </si>
  <si>
    <t>Биоритмы</t>
  </si>
  <si>
    <t>Исходные данные</t>
  </si>
  <si>
    <t>Неуправляемые данные</t>
  </si>
  <si>
    <t>Управляемые данные</t>
  </si>
  <si>
    <t>Дата рождения</t>
  </si>
  <si>
    <t>Дата отсчёта</t>
  </si>
  <si>
    <t>Длительность прогноза</t>
  </si>
  <si>
    <t>Результаты</t>
  </si>
  <si>
    <t>Порядковый день</t>
  </si>
  <si>
    <t>Эмоциоанльное</t>
  </si>
  <si>
    <t>Физическое</t>
  </si>
  <si>
    <t>Интелектуальное</t>
  </si>
  <si>
    <t>Результаты предыдущего</t>
  </si>
  <si>
    <t>Результаты сумарные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</si>
</sst>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BYN]"/>
    <numFmt numFmtId="165" formatCode="0.000"/>
    <numFmt numFmtId="171" formatCode="dd/mm/yy;@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9" fontId="0" fillId="0" borderId="1" xfId="1" applyFont="1" applyBorder="1"/>
    <xf numFmtId="0" fontId="3" fillId="0" borderId="1" xfId="0" applyFont="1" applyBorder="1"/>
    <xf numFmtId="164" fontId="3" fillId="0" borderId="1" xfId="0" applyNumberFormat="1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8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171" fontId="8" fillId="0" borderId="1" xfId="0" applyNumberFormat="1" applyFont="1" applyBorder="1" applyAlignment="1">
      <alignment vertical="top"/>
    </xf>
    <xf numFmtId="171" fontId="8" fillId="0" borderId="1" xfId="0" applyNumberFormat="1" applyFont="1" applyBorder="1"/>
    <xf numFmtId="171" fontId="8" fillId="0" borderId="0" xfId="0" applyNumberFormat="1" applyFont="1" applyBorder="1" applyAlignment="1">
      <alignment vertical="top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2">
                    <a:lumMod val="67000"/>
                  </a:schemeClr>
                </a:gs>
                <a:gs pos="100000">
                  <a:schemeClr val="accent2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 w="12700"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канцтовары!$B$3:$B$9</c:f>
              <c:strCache>
                <c:ptCount val="7"/>
                <c:pt idx="0">
                  <c:v>Тетрадь</c:v>
                </c:pt>
                <c:pt idx="1">
                  <c:v>Ручка</c:v>
                </c:pt>
                <c:pt idx="2">
                  <c:v>Карандаш</c:v>
                </c:pt>
                <c:pt idx="3">
                  <c:v>Ластик</c:v>
                </c:pt>
                <c:pt idx="4">
                  <c:v>Линейка</c:v>
                </c:pt>
                <c:pt idx="5">
                  <c:v>Блокнот</c:v>
                </c:pt>
                <c:pt idx="6">
                  <c:v>Органайзер</c:v>
                </c:pt>
              </c:strCache>
            </c:strRef>
          </c:cat>
          <c:val>
            <c:numRef>
              <c:f>канцтовары!$E$3:$E$9</c:f>
              <c:numCache>
                <c:formatCode>0.000</c:formatCode>
                <c:ptCount val="7"/>
                <c:pt idx="0">
                  <c:v>900</c:v>
                </c:pt>
                <c:pt idx="1">
                  <c:v>400</c:v>
                </c:pt>
                <c:pt idx="2">
                  <c:v>600</c:v>
                </c:pt>
                <c:pt idx="3">
                  <c:v>320</c:v>
                </c:pt>
                <c:pt idx="4">
                  <c:v>1150</c:v>
                </c:pt>
                <c:pt idx="5">
                  <c:v>307.58</c:v>
                </c:pt>
                <c:pt idx="6">
                  <c:v>1035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86-4BE2-BD23-DB8D3C00F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2317087"/>
        <c:axId val="812305567"/>
      </c:barChart>
      <c:catAx>
        <c:axId val="81231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ahoma" panose="020B0604030504040204" pitchFamily="34" charset="0"/>
                <a:ea typeface="+mn-ea"/>
                <a:cs typeface="+mn-cs"/>
              </a:defRPr>
            </a:pPr>
            <a:endParaRPr lang="ru-RU"/>
          </a:p>
        </c:txPr>
        <c:crossAx val="812305567"/>
        <c:crosses val="autoZero"/>
        <c:auto val="1"/>
        <c:lblAlgn val="ctr"/>
        <c:lblOffset val="100"/>
        <c:noMultiLvlLbl val="0"/>
      </c:catAx>
      <c:valAx>
        <c:axId val="8123055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crossAx val="812317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19050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5006726360971581"/>
                  <c:y val="0.680072440944881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успеваимость!$A$3:$A$22</c:f>
              <c:numCache>
                <c:formatCode>General</c:formatCode>
                <c:ptCount val="20"/>
                <c:pt idx="0">
                  <c:v>95</c:v>
                </c:pt>
                <c:pt idx="1">
                  <c:v>100</c:v>
                </c:pt>
                <c:pt idx="2">
                  <c:v>100</c:v>
                </c:pt>
                <c:pt idx="3">
                  <c:v>102</c:v>
                </c:pt>
                <c:pt idx="4">
                  <c:v>103</c:v>
                </c:pt>
                <c:pt idx="5">
                  <c:v>105</c:v>
                </c:pt>
                <c:pt idx="6">
                  <c:v>106</c:v>
                </c:pt>
                <c:pt idx="7">
                  <c:v>106</c:v>
                </c:pt>
                <c:pt idx="8">
                  <c:v>106</c:v>
                </c:pt>
                <c:pt idx="9">
                  <c:v>109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112</c:v>
                </c:pt>
                <c:pt idx="14">
                  <c:v>112</c:v>
                </c:pt>
                <c:pt idx="15">
                  <c:v>114</c:v>
                </c:pt>
                <c:pt idx="16">
                  <c:v>114</c:v>
                </c:pt>
                <c:pt idx="17">
                  <c:v>115</c:v>
                </c:pt>
                <c:pt idx="18">
                  <c:v>117</c:v>
                </c:pt>
                <c:pt idx="19">
                  <c:v>118</c:v>
                </c:pt>
              </c:numCache>
            </c:numRef>
          </c:xVal>
          <c:yVal>
            <c:numRef>
              <c:f>успеваимость!$B$3:$B$22</c:f>
              <c:numCache>
                <c:formatCode>General</c:formatCode>
                <c:ptCount val="20"/>
                <c:pt idx="0">
                  <c:v>33</c:v>
                </c:pt>
                <c:pt idx="1">
                  <c:v>31</c:v>
                </c:pt>
                <c:pt idx="2">
                  <c:v>35</c:v>
                </c:pt>
                <c:pt idx="3">
                  <c:v>38</c:v>
                </c:pt>
                <c:pt idx="4">
                  <c:v>41</c:v>
                </c:pt>
                <c:pt idx="5">
                  <c:v>37</c:v>
                </c:pt>
                <c:pt idx="6">
                  <c:v>37</c:v>
                </c:pt>
                <c:pt idx="7">
                  <c:v>39</c:v>
                </c:pt>
                <c:pt idx="8">
                  <c:v>43</c:v>
                </c:pt>
                <c:pt idx="9">
                  <c:v>40</c:v>
                </c:pt>
                <c:pt idx="10">
                  <c:v>41</c:v>
                </c:pt>
                <c:pt idx="11">
                  <c:v>44</c:v>
                </c:pt>
                <c:pt idx="12">
                  <c:v>40</c:v>
                </c:pt>
                <c:pt idx="13">
                  <c:v>45</c:v>
                </c:pt>
                <c:pt idx="14">
                  <c:v>48</c:v>
                </c:pt>
                <c:pt idx="15">
                  <c:v>45</c:v>
                </c:pt>
                <c:pt idx="16">
                  <c:v>49</c:v>
                </c:pt>
                <c:pt idx="17">
                  <c:v>47</c:v>
                </c:pt>
                <c:pt idx="18">
                  <c:v>43</c:v>
                </c:pt>
                <c:pt idx="19">
                  <c:v>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C4-4FD9-83A9-396ECB392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544047"/>
        <c:axId val="907539247"/>
      </c:scatterChart>
      <c:valAx>
        <c:axId val="907544047"/>
        <c:scaling>
          <c:orientation val="minMax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IQ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7539247"/>
        <c:crosses val="autoZero"/>
        <c:crossBetween val="midCat"/>
      </c:valAx>
      <c:valAx>
        <c:axId val="907539247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Успеваемость по математике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7544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Биоритмы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биоритм!$B$9</c:f>
              <c:strCache>
                <c:ptCount val="1"/>
                <c:pt idx="0">
                  <c:v>Эмоциоанльное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биоритм!$A$10:$A$40</c:f>
              <c:numCache>
                <c:formatCode>dd/mm/yy;@</c:formatCode>
                <c:ptCount val="31"/>
                <c:pt idx="0">
                  <c:v>45628</c:v>
                </c:pt>
                <c:pt idx="1">
                  <c:v>45629</c:v>
                </c:pt>
                <c:pt idx="2">
                  <c:v>45630</c:v>
                </c:pt>
                <c:pt idx="3">
                  <c:v>45631</c:v>
                </c:pt>
                <c:pt idx="4">
                  <c:v>45632</c:v>
                </c:pt>
                <c:pt idx="5">
                  <c:v>45633</c:v>
                </c:pt>
                <c:pt idx="6">
                  <c:v>45634</c:v>
                </c:pt>
                <c:pt idx="7">
                  <c:v>45635</c:v>
                </c:pt>
                <c:pt idx="8">
                  <c:v>45636</c:v>
                </c:pt>
                <c:pt idx="9">
                  <c:v>45637</c:v>
                </c:pt>
                <c:pt idx="10">
                  <c:v>45638</c:v>
                </c:pt>
                <c:pt idx="11">
                  <c:v>45639</c:v>
                </c:pt>
                <c:pt idx="12">
                  <c:v>45640</c:v>
                </c:pt>
                <c:pt idx="13">
                  <c:v>45641</c:v>
                </c:pt>
                <c:pt idx="14">
                  <c:v>45642</c:v>
                </c:pt>
                <c:pt idx="15">
                  <c:v>45643</c:v>
                </c:pt>
                <c:pt idx="16">
                  <c:v>45644</c:v>
                </c:pt>
                <c:pt idx="17">
                  <c:v>45645</c:v>
                </c:pt>
                <c:pt idx="18">
                  <c:v>45646</c:v>
                </c:pt>
                <c:pt idx="19">
                  <c:v>45647</c:v>
                </c:pt>
                <c:pt idx="20">
                  <c:v>45648</c:v>
                </c:pt>
                <c:pt idx="21">
                  <c:v>45649</c:v>
                </c:pt>
                <c:pt idx="22">
                  <c:v>45650</c:v>
                </c:pt>
                <c:pt idx="23">
                  <c:v>45651</c:v>
                </c:pt>
                <c:pt idx="24">
                  <c:v>45652</c:v>
                </c:pt>
                <c:pt idx="25">
                  <c:v>45653</c:v>
                </c:pt>
                <c:pt idx="26">
                  <c:v>45654</c:v>
                </c:pt>
                <c:pt idx="27">
                  <c:v>45655</c:v>
                </c:pt>
                <c:pt idx="28">
                  <c:v>45656</c:v>
                </c:pt>
                <c:pt idx="29">
                  <c:v>45657</c:v>
                </c:pt>
                <c:pt idx="30">
                  <c:v>45658</c:v>
                </c:pt>
              </c:numCache>
            </c:numRef>
          </c:xVal>
          <c:yVal>
            <c:numRef>
              <c:f>биоритм!$B$10:$B$40</c:f>
              <c:numCache>
                <c:formatCode>General</c:formatCode>
                <c:ptCount val="31"/>
                <c:pt idx="0">
                  <c:v>-1.176159863947035E-13</c:v>
                </c:pt>
                <c:pt idx="1">
                  <c:v>0.22252093395641273</c:v>
                </c:pt>
                <c:pt idx="2">
                  <c:v>0.43388373911743611</c:v>
                </c:pt>
                <c:pt idx="3">
                  <c:v>0.62348980185844294</c:v>
                </c:pt>
                <c:pt idx="4">
                  <c:v>0.78183148246793432</c:v>
                </c:pt>
                <c:pt idx="5">
                  <c:v>0.90096886790244746</c:v>
                </c:pt>
                <c:pt idx="6">
                  <c:v>0.97492791218178554</c:v>
                </c:pt>
                <c:pt idx="7">
                  <c:v>1</c:v>
                </c:pt>
                <c:pt idx="8">
                  <c:v>0.97492791218186559</c:v>
                </c:pt>
                <c:pt idx="9">
                  <c:v>0.90096886790240627</c:v>
                </c:pt>
                <c:pt idx="10">
                  <c:v>0.78183148246815859</c:v>
                </c:pt>
                <c:pt idx="11">
                  <c:v>0.62348980185872416</c:v>
                </c:pt>
                <c:pt idx="12">
                  <c:v>0.43388373911735051</c:v>
                </c:pt>
                <c:pt idx="13">
                  <c:v>0.22252093395676342</c:v>
                </c:pt>
                <c:pt idx="14">
                  <c:v>2.4208347999821189E-13</c:v>
                </c:pt>
                <c:pt idx="15">
                  <c:v>-0.22252093395629138</c:v>
                </c:pt>
                <c:pt idx="16">
                  <c:v>-0.43388373911732397</c:v>
                </c:pt>
                <c:pt idx="17">
                  <c:v>-0.62348980185870118</c:v>
                </c:pt>
                <c:pt idx="18">
                  <c:v>-0.78183148246785672</c:v>
                </c:pt>
                <c:pt idx="19">
                  <c:v>-0.9009688679023935</c:v>
                </c:pt>
                <c:pt idx="20">
                  <c:v>-0.97492791218175789</c:v>
                </c:pt>
                <c:pt idx="21">
                  <c:v>-1</c:v>
                </c:pt>
                <c:pt idx="22">
                  <c:v>-0.97492791218179209</c:v>
                </c:pt>
                <c:pt idx="23">
                  <c:v>-0.90096886790265751</c:v>
                </c:pt>
                <c:pt idx="24">
                  <c:v>-0.78183148246823619</c:v>
                </c:pt>
                <c:pt idx="25">
                  <c:v>-0.62348980185882152</c:v>
                </c:pt>
                <c:pt idx="26">
                  <c:v>-0.43388373911746264</c:v>
                </c:pt>
                <c:pt idx="27">
                  <c:v>-0.22252093395644143</c:v>
                </c:pt>
                <c:pt idx="28">
                  <c:v>8.8196377284743832E-14</c:v>
                </c:pt>
                <c:pt idx="29">
                  <c:v>0.22252093395617004</c:v>
                </c:pt>
                <c:pt idx="30">
                  <c:v>0.43388373911721184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64-40ED-8A96-DB860CFA16C4}"/>
            </c:ext>
          </c:extLst>
        </c:ser>
        <c:ser>
          <c:idx val="1"/>
          <c:order val="1"/>
          <c:tx>
            <c:strRef>
              <c:f>биоритм!$C$9</c:f>
              <c:strCache>
                <c:ptCount val="1"/>
                <c:pt idx="0">
                  <c:v>Физическое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биоритм!$A$10:$A$40</c:f>
              <c:numCache>
                <c:formatCode>dd/mm/yy;@</c:formatCode>
                <c:ptCount val="31"/>
                <c:pt idx="0">
                  <c:v>45628</c:v>
                </c:pt>
                <c:pt idx="1">
                  <c:v>45629</c:v>
                </c:pt>
                <c:pt idx="2">
                  <c:v>45630</c:v>
                </c:pt>
                <c:pt idx="3">
                  <c:v>45631</c:v>
                </c:pt>
                <c:pt idx="4">
                  <c:v>45632</c:v>
                </c:pt>
                <c:pt idx="5">
                  <c:v>45633</c:v>
                </c:pt>
                <c:pt idx="6">
                  <c:v>45634</c:v>
                </c:pt>
                <c:pt idx="7">
                  <c:v>45635</c:v>
                </c:pt>
                <c:pt idx="8">
                  <c:v>45636</c:v>
                </c:pt>
                <c:pt idx="9">
                  <c:v>45637</c:v>
                </c:pt>
                <c:pt idx="10">
                  <c:v>45638</c:v>
                </c:pt>
                <c:pt idx="11">
                  <c:v>45639</c:v>
                </c:pt>
                <c:pt idx="12">
                  <c:v>45640</c:v>
                </c:pt>
                <c:pt idx="13">
                  <c:v>45641</c:v>
                </c:pt>
                <c:pt idx="14">
                  <c:v>45642</c:v>
                </c:pt>
                <c:pt idx="15">
                  <c:v>45643</c:v>
                </c:pt>
                <c:pt idx="16">
                  <c:v>45644</c:v>
                </c:pt>
                <c:pt idx="17">
                  <c:v>45645</c:v>
                </c:pt>
                <c:pt idx="18">
                  <c:v>45646</c:v>
                </c:pt>
                <c:pt idx="19">
                  <c:v>45647</c:v>
                </c:pt>
                <c:pt idx="20">
                  <c:v>45648</c:v>
                </c:pt>
                <c:pt idx="21">
                  <c:v>45649</c:v>
                </c:pt>
                <c:pt idx="22">
                  <c:v>45650</c:v>
                </c:pt>
                <c:pt idx="23">
                  <c:v>45651</c:v>
                </c:pt>
                <c:pt idx="24">
                  <c:v>45652</c:v>
                </c:pt>
                <c:pt idx="25">
                  <c:v>45653</c:v>
                </c:pt>
                <c:pt idx="26">
                  <c:v>45654</c:v>
                </c:pt>
                <c:pt idx="27">
                  <c:v>45655</c:v>
                </c:pt>
                <c:pt idx="28">
                  <c:v>45656</c:v>
                </c:pt>
                <c:pt idx="29">
                  <c:v>45657</c:v>
                </c:pt>
                <c:pt idx="30">
                  <c:v>45658</c:v>
                </c:pt>
              </c:numCache>
            </c:numRef>
          </c:xVal>
          <c:yVal>
            <c:numRef>
              <c:f>биоритм!$C$10:$C$40</c:f>
              <c:numCache>
                <c:formatCode>General</c:formatCode>
                <c:ptCount val="31"/>
                <c:pt idx="0">
                  <c:v>-0.39840108984585626</c:v>
                </c:pt>
                <c:pt idx="1">
                  <c:v>-0.63108794432577997</c:v>
                </c:pt>
                <c:pt idx="2">
                  <c:v>-0.81696989301027856</c:v>
                </c:pt>
                <c:pt idx="3">
                  <c:v>-0.94226092211874846</c:v>
                </c:pt>
                <c:pt idx="4">
                  <c:v>-0.99766876919052916</c:v>
                </c:pt>
                <c:pt idx="5">
                  <c:v>-0.9790840876823389</c:v>
                </c:pt>
                <c:pt idx="6">
                  <c:v>-0.88788521840237999</c:v>
                </c:pt>
                <c:pt idx="7">
                  <c:v>-0.73083596427808462</c:v>
                </c:pt>
                <c:pt idx="8">
                  <c:v>-0.51958395003532587</c:v>
                </c:pt>
                <c:pt idx="9">
                  <c:v>-0.26979677115683709</c:v>
                </c:pt>
                <c:pt idx="10">
                  <c:v>-6.4684976125439775E-13</c:v>
                </c:pt>
                <c:pt idx="11">
                  <c:v>0.26979677115646716</c:v>
                </c:pt>
                <c:pt idx="12">
                  <c:v>0.51958395003577462</c:v>
                </c:pt>
                <c:pt idx="13">
                  <c:v>0.73083596427782238</c:v>
                </c:pt>
                <c:pt idx="14">
                  <c:v>0.88788521840220325</c:v>
                </c:pt>
                <c:pt idx="15">
                  <c:v>0.97908408768226074</c:v>
                </c:pt>
                <c:pt idx="16">
                  <c:v>0.99766876919055536</c:v>
                </c:pt>
                <c:pt idx="17">
                  <c:v>0.94226092211887713</c:v>
                </c:pt>
                <c:pt idx="18">
                  <c:v>0.81696989301050016</c:v>
                </c:pt>
                <c:pt idx="19">
                  <c:v>0.63108794432607795</c:v>
                </c:pt>
                <c:pt idx="20">
                  <c:v>0.39840108984620864</c:v>
                </c:pt>
                <c:pt idx="21">
                  <c:v>0.13616664909614351</c:v>
                </c:pt>
                <c:pt idx="22">
                  <c:v>-0.13616664909641729</c:v>
                </c:pt>
                <c:pt idx="23">
                  <c:v>-0.39840108984562794</c:v>
                </c:pt>
                <c:pt idx="24">
                  <c:v>-0.6310879443255869</c:v>
                </c:pt>
                <c:pt idx="25">
                  <c:v>-0.81696989301065948</c:v>
                </c:pt>
                <c:pt idx="26">
                  <c:v>-0.94226092211896961</c:v>
                </c:pt>
                <c:pt idx="27">
                  <c:v>-0.99766876919051217</c:v>
                </c:pt>
                <c:pt idx="28">
                  <c:v>-0.97908408768238953</c:v>
                </c:pt>
                <c:pt idx="29">
                  <c:v>-0.88788521840249457</c:v>
                </c:pt>
                <c:pt idx="30">
                  <c:v>-0.73083596427825448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64-40ED-8A96-DB860CFA16C4}"/>
            </c:ext>
          </c:extLst>
        </c:ser>
        <c:ser>
          <c:idx val="2"/>
          <c:order val="2"/>
          <c:tx>
            <c:strRef>
              <c:f>биоритм!$D$9</c:f>
              <c:strCache>
                <c:ptCount val="1"/>
                <c:pt idx="0">
                  <c:v>Интелектуальное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биоритм!$A$10:$A$40</c:f>
              <c:numCache>
                <c:formatCode>dd/mm/yy;@</c:formatCode>
                <c:ptCount val="31"/>
                <c:pt idx="0">
                  <c:v>45628</c:v>
                </c:pt>
                <c:pt idx="1">
                  <c:v>45629</c:v>
                </c:pt>
                <c:pt idx="2">
                  <c:v>45630</c:v>
                </c:pt>
                <c:pt idx="3">
                  <c:v>45631</c:v>
                </c:pt>
                <c:pt idx="4">
                  <c:v>45632</c:v>
                </c:pt>
                <c:pt idx="5">
                  <c:v>45633</c:v>
                </c:pt>
                <c:pt idx="6">
                  <c:v>45634</c:v>
                </c:pt>
                <c:pt idx="7">
                  <c:v>45635</c:v>
                </c:pt>
                <c:pt idx="8">
                  <c:v>45636</c:v>
                </c:pt>
                <c:pt idx="9">
                  <c:v>45637</c:v>
                </c:pt>
                <c:pt idx="10">
                  <c:v>45638</c:v>
                </c:pt>
                <c:pt idx="11">
                  <c:v>45639</c:v>
                </c:pt>
                <c:pt idx="12">
                  <c:v>45640</c:v>
                </c:pt>
                <c:pt idx="13">
                  <c:v>45641</c:v>
                </c:pt>
                <c:pt idx="14">
                  <c:v>45642</c:v>
                </c:pt>
                <c:pt idx="15">
                  <c:v>45643</c:v>
                </c:pt>
                <c:pt idx="16">
                  <c:v>45644</c:v>
                </c:pt>
                <c:pt idx="17">
                  <c:v>45645</c:v>
                </c:pt>
                <c:pt idx="18">
                  <c:v>45646</c:v>
                </c:pt>
                <c:pt idx="19">
                  <c:v>45647</c:v>
                </c:pt>
                <c:pt idx="20">
                  <c:v>45648</c:v>
                </c:pt>
                <c:pt idx="21">
                  <c:v>45649</c:v>
                </c:pt>
                <c:pt idx="22">
                  <c:v>45650</c:v>
                </c:pt>
                <c:pt idx="23">
                  <c:v>45651</c:v>
                </c:pt>
                <c:pt idx="24">
                  <c:v>45652</c:v>
                </c:pt>
                <c:pt idx="25">
                  <c:v>45653</c:v>
                </c:pt>
                <c:pt idx="26">
                  <c:v>45654</c:v>
                </c:pt>
                <c:pt idx="27">
                  <c:v>45655</c:v>
                </c:pt>
                <c:pt idx="28">
                  <c:v>45656</c:v>
                </c:pt>
                <c:pt idx="29">
                  <c:v>45657</c:v>
                </c:pt>
                <c:pt idx="30">
                  <c:v>45658</c:v>
                </c:pt>
              </c:numCache>
            </c:numRef>
          </c:xVal>
          <c:yVal>
            <c:numRef>
              <c:f>биоритм!$D$10:$D$40</c:f>
              <c:numCache>
                <c:formatCode>General</c:formatCode>
                <c:ptCount val="31"/>
                <c:pt idx="0">
                  <c:v>-0.94500081871455477</c:v>
                </c:pt>
                <c:pt idx="1">
                  <c:v>-0.9898214418809077</c:v>
                </c:pt>
                <c:pt idx="2">
                  <c:v>-0.99886733918300818</c:v>
                </c:pt>
                <c:pt idx="3">
                  <c:v>-0.97181156832360949</c:v>
                </c:pt>
                <c:pt idx="4">
                  <c:v>-0.90963199535456662</c:v>
                </c:pt>
                <c:pt idx="5">
                  <c:v>-0.81457595205030353</c:v>
                </c:pt>
                <c:pt idx="6">
                  <c:v>-0.69007901148227679</c:v>
                </c:pt>
                <c:pt idx="7">
                  <c:v>-0.54064081745564485</c:v>
                </c:pt>
                <c:pt idx="8">
                  <c:v>-0.37166245566022033</c:v>
                </c:pt>
                <c:pt idx="9">
                  <c:v>-0.18925124436012833</c:v>
                </c:pt>
                <c:pt idx="10">
                  <c:v>-4.5083468208639843E-13</c:v>
                </c:pt>
                <c:pt idx="11">
                  <c:v>0.18925124436013602</c:v>
                </c:pt>
                <c:pt idx="12">
                  <c:v>0.3716624556602276</c:v>
                </c:pt>
                <c:pt idx="13">
                  <c:v>0.54064081745526882</c:v>
                </c:pt>
                <c:pt idx="14">
                  <c:v>0.69007901148195339</c:v>
                </c:pt>
                <c:pt idx="15">
                  <c:v>0.81457595205030808</c:v>
                </c:pt>
                <c:pt idx="16">
                  <c:v>0.909631995354381</c:v>
                </c:pt>
                <c:pt idx="17">
                  <c:v>0.97181156832350413</c:v>
                </c:pt>
                <c:pt idx="18">
                  <c:v>0.99886733918300852</c:v>
                </c:pt>
                <c:pt idx="19">
                  <c:v>0.98982144188090648</c:v>
                </c:pt>
                <c:pt idx="20">
                  <c:v>0.94500081871470087</c:v>
                </c:pt>
                <c:pt idx="21">
                  <c:v>0.8660254037844024</c:v>
                </c:pt>
                <c:pt idx="22">
                  <c:v>0.75574957435439627</c:v>
                </c:pt>
                <c:pt idx="23">
                  <c:v>0.6181589862209933</c:v>
                </c:pt>
                <c:pt idx="24">
                  <c:v>0.45822652172769673</c:v>
                </c:pt>
                <c:pt idx="25">
                  <c:v>0.28173255684157417</c:v>
                </c:pt>
                <c:pt idx="26">
                  <c:v>9.5056043304161744E-2</c:v>
                </c:pt>
                <c:pt idx="27">
                  <c:v>-9.5056043303921728E-2</c:v>
                </c:pt>
                <c:pt idx="28">
                  <c:v>-0.28173255684134285</c:v>
                </c:pt>
                <c:pt idx="29">
                  <c:v>-0.45822652172748246</c:v>
                </c:pt>
                <c:pt idx="30">
                  <c:v>-0.6181589862204464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364-40ED-8A96-DB860CFA1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310367"/>
        <c:axId val="810266015"/>
      </c:scatterChart>
      <c:valAx>
        <c:axId val="812310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266015"/>
        <c:crosses val="autoZero"/>
        <c:crossBetween val="midCat"/>
      </c:valAx>
      <c:valAx>
        <c:axId val="8102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2310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Совместимость биоритмов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биоритм!$H$9</c:f>
              <c:strCache>
                <c:ptCount val="1"/>
                <c:pt idx="0">
                  <c:v>Эмоциоанльное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биоритм!$A$10:$A$40</c:f>
              <c:numCache>
                <c:formatCode>dd/mm/yy;@</c:formatCode>
                <c:ptCount val="31"/>
                <c:pt idx="0">
                  <c:v>45628</c:v>
                </c:pt>
                <c:pt idx="1">
                  <c:v>45629</c:v>
                </c:pt>
                <c:pt idx="2">
                  <c:v>45630</c:v>
                </c:pt>
                <c:pt idx="3">
                  <c:v>45631</c:v>
                </c:pt>
                <c:pt idx="4">
                  <c:v>45632</c:v>
                </c:pt>
                <c:pt idx="5">
                  <c:v>45633</c:v>
                </c:pt>
                <c:pt idx="6">
                  <c:v>45634</c:v>
                </c:pt>
                <c:pt idx="7">
                  <c:v>45635</c:v>
                </c:pt>
                <c:pt idx="8">
                  <c:v>45636</c:v>
                </c:pt>
                <c:pt idx="9">
                  <c:v>45637</c:v>
                </c:pt>
                <c:pt idx="10">
                  <c:v>45638</c:v>
                </c:pt>
                <c:pt idx="11">
                  <c:v>45639</c:v>
                </c:pt>
                <c:pt idx="12">
                  <c:v>45640</c:v>
                </c:pt>
                <c:pt idx="13">
                  <c:v>45641</c:v>
                </c:pt>
                <c:pt idx="14">
                  <c:v>45642</c:v>
                </c:pt>
                <c:pt idx="15">
                  <c:v>45643</c:v>
                </c:pt>
                <c:pt idx="16">
                  <c:v>45644</c:v>
                </c:pt>
                <c:pt idx="17">
                  <c:v>45645</c:v>
                </c:pt>
                <c:pt idx="18">
                  <c:v>45646</c:v>
                </c:pt>
                <c:pt idx="19">
                  <c:v>45647</c:v>
                </c:pt>
                <c:pt idx="20">
                  <c:v>45648</c:v>
                </c:pt>
                <c:pt idx="21">
                  <c:v>45649</c:v>
                </c:pt>
                <c:pt idx="22">
                  <c:v>45650</c:v>
                </c:pt>
                <c:pt idx="23">
                  <c:v>45651</c:v>
                </c:pt>
                <c:pt idx="24">
                  <c:v>45652</c:v>
                </c:pt>
                <c:pt idx="25">
                  <c:v>45653</c:v>
                </c:pt>
                <c:pt idx="26">
                  <c:v>45654</c:v>
                </c:pt>
                <c:pt idx="27">
                  <c:v>45655</c:v>
                </c:pt>
                <c:pt idx="28">
                  <c:v>45656</c:v>
                </c:pt>
                <c:pt idx="29">
                  <c:v>45657</c:v>
                </c:pt>
                <c:pt idx="30">
                  <c:v>45658</c:v>
                </c:pt>
              </c:numCache>
            </c:numRef>
          </c:xVal>
          <c:yVal>
            <c:numRef>
              <c:f>биоритм!$H$10:$H$40</c:f>
              <c:numCache>
                <c:formatCode>General</c:formatCode>
                <c:ptCount val="31"/>
                <c:pt idx="0">
                  <c:v>-0.22252093395631062</c:v>
                </c:pt>
                <c:pt idx="1">
                  <c:v>0.22252093395630099</c:v>
                </c:pt>
                <c:pt idx="2">
                  <c:v>0.65640467307341122</c:v>
                </c:pt>
                <c:pt idx="3">
                  <c:v>1.0573735409758844</c:v>
                </c:pt>
                <c:pt idx="4">
                  <c:v>1.4053212843267375</c:v>
                </c:pt>
                <c:pt idx="5">
                  <c:v>1.6828003503703854</c:v>
                </c:pt>
                <c:pt idx="6">
                  <c:v>1.8758967800840383</c:v>
                </c:pt>
                <c:pt idx="7">
                  <c:v>1.9749279121817869</c:v>
                </c:pt>
                <c:pt idx="8">
                  <c:v>1.9749279121818657</c:v>
                </c:pt>
                <c:pt idx="9">
                  <c:v>1.8758967800842705</c:v>
                </c:pt>
                <c:pt idx="10">
                  <c:v>1.6828003503705622</c:v>
                </c:pt>
                <c:pt idx="11">
                  <c:v>1.4053212843265954</c:v>
                </c:pt>
                <c:pt idx="12">
                  <c:v>1.0573735409764256</c:v>
                </c:pt>
                <c:pt idx="13">
                  <c:v>0.65640467307451833</c:v>
                </c:pt>
                <c:pt idx="14">
                  <c:v>0.22252093395655642</c:v>
                </c:pt>
                <c:pt idx="15">
                  <c:v>-0.22252093395605518</c:v>
                </c:pt>
                <c:pt idx="16">
                  <c:v>-0.65640467307362105</c:v>
                </c:pt>
                <c:pt idx="17">
                  <c:v>-1.0573735409760305</c:v>
                </c:pt>
                <c:pt idx="18">
                  <c:v>-1.4053212843265626</c:v>
                </c:pt>
                <c:pt idx="19">
                  <c:v>-1.682800350370254</c:v>
                </c:pt>
                <c:pt idx="20">
                  <c:v>-1.8758967800841539</c:v>
                </c:pt>
                <c:pt idx="21">
                  <c:v>-1.9749279121818604</c:v>
                </c:pt>
                <c:pt idx="22">
                  <c:v>-1.974927912181792</c:v>
                </c:pt>
                <c:pt idx="23">
                  <c:v>-1.8758967800845494</c:v>
                </c:pt>
                <c:pt idx="24">
                  <c:v>-1.6828003503706939</c:v>
                </c:pt>
                <c:pt idx="25">
                  <c:v>-1.4053212843270542</c:v>
                </c:pt>
                <c:pt idx="26">
                  <c:v>-1.0573735409762794</c:v>
                </c:pt>
                <c:pt idx="27">
                  <c:v>-0.65640467307389871</c:v>
                </c:pt>
                <c:pt idx="28">
                  <c:v>-0.22252093395634748</c:v>
                </c:pt>
                <c:pt idx="29">
                  <c:v>0.22252093395580935</c:v>
                </c:pt>
                <c:pt idx="30">
                  <c:v>0.65640467307338768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39-41EB-99DE-4E7F433ACD6A}"/>
            </c:ext>
          </c:extLst>
        </c:ser>
        <c:ser>
          <c:idx val="1"/>
          <c:order val="1"/>
          <c:tx>
            <c:strRef>
              <c:f>биоритм!$I$9</c:f>
              <c:strCache>
                <c:ptCount val="1"/>
                <c:pt idx="0">
                  <c:v>Физическое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биоритм!$A$10:$A$40</c:f>
              <c:numCache>
                <c:formatCode>dd/mm/yy;@</c:formatCode>
                <c:ptCount val="31"/>
                <c:pt idx="0">
                  <c:v>45628</c:v>
                </c:pt>
                <c:pt idx="1">
                  <c:v>45629</c:v>
                </c:pt>
                <c:pt idx="2">
                  <c:v>45630</c:v>
                </c:pt>
                <c:pt idx="3">
                  <c:v>45631</c:v>
                </c:pt>
                <c:pt idx="4">
                  <c:v>45632</c:v>
                </c:pt>
                <c:pt idx="5">
                  <c:v>45633</c:v>
                </c:pt>
                <c:pt idx="6">
                  <c:v>45634</c:v>
                </c:pt>
                <c:pt idx="7">
                  <c:v>45635</c:v>
                </c:pt>
                <c:pt idx="8">
                  <c:v>45636</c:v>
                </c:pt>
                <c:pt idx="9">
                  <c:v>45637</c:v>
                </c:pt>
                <c:pt idx="10">
                  <c:v>45638</c:v>
                </c:pt>
                <c:pt idx="11">
                  <c:v>45639</c:v>
                </c:pt>
                <c:pt idx="12">
                  <c:v>45640</c:v>
                </c:pt>
                <c:pt idx="13">
                  <c:v>45641</c:v>
                </c:pt>
                <c:pt idx="14">
                  <c:v>45642</c:v>
                </c:pt>
                <c:pt idx="15">
                  <c:v>45643</c:v>
                </c:pt>
                <c:pt idx="16">
                  <c:v>45644</c:v>
                </c:pt>
                <c:pt idx="17">
                  <c:v>45645</c:v>
                </c:pt>
                <c:pt idx="18">
                  <c:v>45646</c:v>
                </c:pt>
                <c:pt idx="19">
                  <c:v>45647</c:v>
                </c:pt>
                <c:pt idx="20">
                  <c:v>45648</c:v>
                </c:pt>
                <c:pt idx="21">
                  <c:v>45649</c:v>
                </c:pt>
                <c:pt idx="22">
                  <c:v>45650</c:v>
                </c:pt>
                <c:pt idx="23">
                  <c:v>45651</c:v>
                </c:pt>
                <c:pt idx="24">
                  <c:v>45652</c:v>
                </c:pt>
                <c:pt idx="25">
                  <c:v>45653</c:v>
                </c:pt>
                <c:pt idx="26">
                  <c:v>45654</c:v>
                </c:pt>
                <c:pt idx="27">
                  <c:v>45655</c:v>
                </c:pt>
                <c:pt idx="28">
                  <c:v>45656</c:v>
                </c:pt>
                <c:pt idx="29">
                  <c:v>45657</c:v>
                </c:pt>
                <c:pt idx="30">
                  <c:v>45658</c:v>
                </c:pt>
              </c:numCache>
            </c:numRef>
          </c:xVal>
          <c:yVal>
            <c:numRef>
              <c:f>биоритм!$I$10:$I$40</c:f>
              <c:numCache>
                <c:formatCode>General</c:formatCode>
                <c:ptCount val="31"/>
                <c:pt idx="0">
                  <c:v>-0.39840108984578376</c:v>
                </c:pt>
                <c:pt idx="1">
                  <c:v>-0.36129117316862014</c:v>
                </c:pt>
                <c:pt idx="2">
                  <c:v>-0.29738594297544341</c:v>
                </c:pt>
                <c:pt idx="3">
                  <c:v>-0.21142495784043513</c:v>
                </c:pt>
                <c:pt idx="4">
                  <c:v>-0.10978355078799495</c:v>
                </c:pt>
                <c:pt idx="5">
                  <c:v>-1.1690648449302898E-13</c:v>
                </c:pt>
                <c:pt idx="6">
                  <c:v>0.10978355078818836</c:v>
                </c:pt>
                <c:pt idx="7">
                  <c:v>0.21142495784085613</c:v>
                </c:pt>
                <c:pt idx="8">
                  <c:v>0.29738594297528387</c:v>
                </c:pt>
                <c:pt idx="9">
                  <c:v>0.36129117316938841</c:v>
                </c:pt>
                <c:pt idx="10">
                  <c:v>0.39840108984573613</c:v>
                </c:pt>
                <c:pt idx="11">
                  <c:v>0.40596342025279902</c:v>
                </c:pt>
                <c:pt idx="12">
                  <c:v>0.38341730093954568</c:v>
                </c:pt>
                <c:pt idx="13">
                  <c:v>0.33243487443153463</c:v>
                </c:pt>
                <c:pt idx="14">
                  <c:v>0.25679727407605835</c:v>
                </c:pt>
                <c:pt idx="15">
                  <c:v>0.16211419467223542</c:v>
                </c:pt>
                <c:pt idx="16">
                  <c:v>5.5407847071954008E-2</c:v>
                </c:pt>
                <c:pt idx="17">
                  <c:v>-5.5407847071684113E-2</c:v>
                </c:pt>
                <c:pt idx="18">
                  <c:v>-0.16211419467174304</c:v>
                </c:pt>
                <c:pt idx="19">
                  <c:v>-0.2567972740765041</c:v>
                </c:pt>
                <c:pt idx="20">
                  <c:v>-0.33243487443217562</c:v>
                </c:pt>
                <c:pt idx="21">
                  <c:v>-0.3834173009395575</c:v>
                </c:pt>
                <c:pt idx="22">
                  <c:v>-0.40596342025367715</c:v>
                </c:pt>
                <c:pt idx="23">
                  <c:v>-0.39840108984580436</c:v>
                </c:pt>
                <c:pt idx="24">
                  <c:v>-0.36129117316866677</c:v>
                </c:pt>
                <c:pt idx="25">
                  <c:v>-0.29738594297526</c:v>
                </c:pt>
                <c:pt idx="26">
                  <c:v>-0.21142495784082616</c:v>
                </c:pt>
                <c:pt idx="27">
                  <c:v>-0.10978355078809243</c:v>
                </c:pt>
                <c:pt idx="28">
                  <c:v>-3.3084646133829665E-14</c:v>
                </c:pt>
                <c:pt idx="29">
                  <c:v>0.10978355078809077</c:v>
                </c:pt>
                <c:pt idx="30">
                  <c:v>0.21142495784076965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39-41EB-99DE-4E7F433ACD6A}"/>
            </c:ext>
          </c:extLst>
        </c:ser>
        <c:ser>
          <c:idx val="2"/>
          <c:order val="2"/>
          <c:tx>
            <c:strRef>
              <c:f>биоритм!$J$9</c:f>
              <c:strCache>
                <c:ptCount val="1"/>
                <c:pt idx="0">
                  <c:v>Интелектуальное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биоритм!$A$10:$A$40</c:f>
              <c:numCache>
                <c:formatCode>dd/mm/yy;@</c:formatCode>
                <c:ptCount val="31"/>
                <c:pt idx="0">
                  <c:v>45628</c:v>
                </c:pt>
                <c:pt idx="1">
                  <c:v>45629</c:v>
                </c:pt>
                <c:pt idx="2">
                  <c:v>45630</c:v>
                </c:pt>
                <c:pt idx="3">
                  <c:v>45631</c:v>
                </c:pt>
                <c:pt idx="4">
                  <c:v>45632</c:v>
                </c:pt>
                <c:pt idx="5">
                  <c:v>45633</c:v>
                </c:pt>
                <c:pt idx="6">
                  <c:v>45634</c:v>
                </c:pt>
                <c:pt idx="7">
                  <c:v>45635</c:v>
                </c:pt>
                <c:pt idx="8">
                  <c:v>45636</c:v>
                </c:pt>
                <c:pt idx="9">
                  <c:v>45637</c:v>
                </c:pt>
                <c:pt idx="10">
                  <c:v>45638</c:v>
                </c:pt>
                <c:pt idx="11">
                  <c:v>45639</c:v>
                </c:pt>
                <c:pt idx="12">
                  <c:v>45640</c:v>
                </c:pt>
                <c:pt idx="13">
                  <c:v>45641</c:v>
                </c:pt>
                <c:pt idx="14">
                  <c:v>45642</c:v>
                </c:pt>
                <c:pt idx="15">
                  <c:v>45643</c:v>
                </c:pt>
                <c:pt idx="16">
                  <c:v>45644</c:v>
                </c:pt>
                <c:pt idx="17">
                  <c:v>45645</c:v>
                </c:pt>
                <c:pt idx="18">
                  <c:v>45646</c:v>
                </c:pt>
                <c:pt idx="19">
                  <c:v>45647</c:v>
                </c:pt>
                <c:pt idx="20">
                  <c:v>45648</c:v>
                </c:pt>
                <c:pt idx="21">
                  <c:v>45649</c:v>
                </c:pt>
                <c:pt idx="22">
                  <c:v>45650</c:v>
                </c:pt>
                <c:pt idx="23">
                  <c:v>45651</c:v>
                </c:pt>
                <c:pt idx="24">
                  <c:v>45652</c:v>
                </c:pt>
                <c:pt idx="25">
                  <c:v>45653</c:v>
                </c:pt>
                <c:pt idx="26">
                  <c:v>45654</c:v>
                </c:pt>
                <c:pt idx="27">
                  <c:v>45655</c:v>
                </c:pt>
                <c:pt idx="28">
                  <c:v>45656</c:v>
                </c:pt>
                <c:pt idx="29">
                  <c:v>45657</c:v>
                </c:pt>
                <c:pt idx="30">
                  <c:v>45658</c:v>
                </c:pt>
              </c:numCache>
            </c:numRef>
          </c:xVal>
          <c:yVal>
            <c:numRef>
              <c:f>биоритм!$J$10:$J$40</c:f>
              <c:numCache>
                <c:formatCode>General</c:formatCode>
                <c:ptCount val="31"/>
                <c:pt idx="0">
                  <c:v>-1.8900016374292037</c:v>
                </c:pt>
                <c:pt idx="1">
                  <c:v>-1.9796428837618563</c:v>
                </c:pt>
                <c:pt idx="2">
                  <c:v>-1.9977346783660244</c:v>
                </c:pt>
                <c:pt idx="3">
                  <c:v>-1.943623136647151</c:v>
                </c:pt>
                <c:pt idx="4">
                  <c:v>-1.8192639907090136</c:v>
                </c:pt>
                <c:pt idx="5">
                  <c:v>-1.6291519041007039</c:v>
                </c:pt>
                <c:pt idx="6">
                  <c:v>-1.3801580229643451</c:v>
                </c:pt>
                <c:pt idx="7">
                  <c:v>-1.0812816349114298</c:v>
                </c:pt>
                <c:pt idx="8">
                  <c:v>-0.74332491132059531</c:v>
                </c:pt>
                <c:pt idx="9">
                  <c:v>-0.37850248872086678</c:v>
                </c:pt>
                <c:pt idx="10">
                  <c:v>-6.1353136113218021E-13</c:v>
                </c:pt>
                <c:pt idx="11">
                  <c:v>0.37850248872055497</c:v>
                </c:pt>
                <c:pt idx="12">
                  <c:v>0.74332491132030054</c:v>
                </c:pt>
                <c:pt idx="13">
                  <c:v>1.0812816349107801</c:v>
                </c:pt>
                <c:pt idx="14">
                  <c:v>1.3801580229641153</c:v>
                </c:pt>
                <c:pt idx="15">
                  <c:v>1.6291519041005196</c:v>
                </c:pt>
                <c:pt idx="16">
                  <c:v>1.8192639907088817</c:v>
                </c:pt>
                <c:pt idx="17">
                  <c:v>1.9436231366470762</c:v>
                </c:pt>
                <c:pt idx="18">
                  <c:v>1.9977346783660308</c:v>
                </c:pt>
                <c:pt idx="19">
                  <c:v>1.9796428837619016</c:v>
                </c:pt>
                <c:pt idx="20">
                  <c:v>1.8900016374294561</c:v>
                </c:pt>
                <c:pt idx="21">
                  <c:v>1.7320508075688881</c:v>
                </c:pt>
                <c:pt idx="22">
                  <c:v>1.5114991487089016</c:v>
                </c:pt>
                <c:pt idx="23">
                  <c:v>1.2363179724417601</c:v>
                </c:pt>
                <c:pt idx="24">
                  <c:v>0.91645304345513745</c:v>
                </c:pt>
                <c:pt idx="25">
                  <c:v>0.56346511368330821</c:v>
                </c:pt>
                <c:pt idx="26">
                  <c:v>0.19011208660848933</c:v>
                </c:pt>
                <c:pt idx="27">
                  <c:v>-0.19011208660813028</c:v>
                </c:pt>
                <c:pt idx="28">
                  <c:v>-0.56346511368296215</c:v>
                </c:pt>
                <c:pt idx="29">
                  <c:v>-0.91645304345481682</c:v>
                </c:pt>
                <c:pt idx="30">
                  <c:v>-1.2363179724411193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39-41EB-99DE-4E7F433AC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305087"/>
        <c:axId val="812306527"/>
      </c:scatterChart>
      <c:valAx>
        <c:axId val="81230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2306527"/>
        <c:crosses val="autoZero"/>
        <c:crossBetween val="midCat"/>
      </c:valAx>
      <c:valAx>
        <c:axId val="81230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2305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1</xdr:row>
      <xdr:rowOff>42862</xdr:rowOff>
    </xdr:from>
    <xdr:to>
      <xdr:col>14</xdr:col>
      <xdr:colOff>466725</xdr:colOff>
      <xdr:row>13</xdr:row>
      <xdr:rowOff>119062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584448D-1F4A-2AB5-4B77-6E00981E8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</xdr:row>
      <xdr:rowOff>333375</xdr:rowOff>
    </xdr:from>
    <xdr:to>
      <xdr:col>12</xdr:col>
      <xdr:colOff>71437</xdr:colOff>
      <xdr:row>22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53C73BD-B02B-D4AF-C3FE-22F5EF412E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166687</xdr:colOff>
      <xdr:row>41</xdr:row>
      <xdr:rowOff>14286</xdr:rowOff>
    </xdr:from>
    <xdr:to>
      <xdr:col>7</xdr:col>
      <xdr:colOff>85725</xdr:colOff>
      <xdr:row>65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7DD50CA-34A3-84D8-DABA-653340DA50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195262</xdr:colOff>
      <xdr:row>41</xdr:row>
      <xdr:rowOff>9525</xdr:rowOff>
    </xdr:from>
    <xdr:to>
      <xdr:col>16</xdr:col>
      <xdr:colOff>390525</xdr:colOff>
      <xdr:row>65</xdr:row>
      <xdr:rowOff>95250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C9C0950-4D9B-34CA-32EA-5FF55BB68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8740-4D9B-45F5-B5BD-A83E017077B3}">
  <dimension ref="A1:G11"/>
  <sheetViews>
    <sheetView workbookViewId="0">
      <selection activeCell="S21" sqref="S21"/>
    </sheetView>
  </sheetViews>
  <sheetFormatPr defaultRowHeight="15" x14ac:dyDescent="0.25"/>
  <cols>
    <col min="1" max="1" width="4.42578125" customWidth="1"/>
    <col min="2" max="2" width="19.140625" customWidth="1"/>
    <col min="3" max="3" width="10.7109375" customWidth="1"/>
    <col min="4" max="4" width="11.85546875" customWidth="1"/>
    <col min="5" max="5" width="12.42578125" customWidth="1"/>
    <col min="6" max="7" width="16.7109375" customWidth="1"/>
  </cols>
  <sheetData>
    <row r="1" spans="1:7" x14ac:dyDescent="0.25">
      <c r="A1" s="1" t="s">
        <v>0</v>
      </c>
      <c r="B1" s="1"/>
      <c r="C1" s="1"/>
      <c r="D1" s="1"/>
      <c r="E1" s="1"/>
    </row>
    <row r="2" spans="1:7" ht="45" customHeight="1" x14ac:dyDescent="0.25">
      <c r="A2" s="2" t="s">
        <v>1</v>
      </c>
      <c r="B2" s="2" t="s">
        <v>2</v>
      </c>
      <c r="C2" s="2" t="s">
        <v>9</v>
      </c>
      <c r="D2" s="2" t="s">
        <v>3</v>
      </c>
      <c r="E2" s="2" t="s">
        <v>10</v>
      </c>
      <c r="F2" s="2" t="s">
        <v>13</v>
      </c>
      <c r="G2" s="2" t="s">
        <v>14</v>
      </c>
    </row>
    <row r="3" spans="1:7" x14ac:dyDescent="0.25">
      <c r="A3" s="3">
        <v>1</v>
      </c>
      <c r="B3" s="3" t="s">
        <v>4</v>
      </c>
      <c r="C3" s="4">
        <v>0.3</v>
      </c>
      <c r="D3" s="3">
        <v>3000</v>
      </c>
      <c r="E3" s="5">
        <f t="shared" ref="E3:E9" si="0">C3*D3</f>
        <v>900</v>
      </c>
      <c r="F3" s="3">
        <f t="shared" ref="F3:F9" si="1">IF(C3&gt;1,C3*D3,0)</f>
        <v>0</v>
      </c>
      <c r="G3" s="6">
        <f t="shared" ref="G3:G9" si="2">E3/St</f>
        <v>0.19097819029066881</v>
      </c>
    </row>
    <row r="4" spans="1:7" x14ac:dyDescent="0.25">
      <c r="A4" s="3">
        <v>2</v>
      </c>
      <c r="B4" s="3" t="s">
        <v>5</v>
      </c>
      <c r="C4" s="4">
        <v>0.5</v>
      </c>
      <c r="D4" s="3">
        <v>800</v>
      </c>
      <c r="E4" s="5">
        <f t="shared" si="0"/>
        <v>400</v>
      </c>
      <c r="F4" s="3">
        <f t="shared" si="1"/>
        <v>0</v>
      </c>
      <c r="G4" s="6">
        <f t="shared" si="2"/>
        <v>8.4879195684741698E-2</v>
      </c>
    </row>
    <row r="5" spans="1:7" x14ac:dyDescent="0.25">
      <c r="A5" s="3">
        <v>3</v>
      </c>
      <c r="B5" s="3" t="s">
        <v>6</v>
      </c>
      <c r="C5" s="4">
        <v>0.6</v>
      </c>
      <c r="D5" s="3">
        <v>1000</v>
      </c>
      <c r="E5" s="5">
        <f t="shared" si="0"/>
        <v>600</v>
      </c>
      <c r="F5" s="3">
        <f t="shared" si="1"/>
        <v>0</v>
      </c>
      <c r="G5" s="6">
        <f t="shared" si="2"/>
        <v>0.12731879352711253</v>
      </c>
    </row>
    <row r="6" spans="1:7" x14ac:dyDescent="0.25">
      <c r="A6" s="3">
        <v>4</v>
      </c>
      <c r="B6" s="3" t="s">
        <v>8</v>
      </c>
      <c r="C6" s="4">
        <v>0.8</v>
      </c>
      <c r="D6" s="3">
        <v>400</v>
      </c>
      <c r="E6" s="5">
        <f t="shared" si="0"/>
        <v>320</v>
      </c>
      <c r="F6" s="3">
        <f t="shared" si="1"/>
        <v>0</v>
      </c>
      <c r="G6" s="6">
        <f t="shared" si="2"/>
        <v>6.790335654779335E-2</v>
      </c>
    </row>
    <row r="7" spans="1:7" x14ac:dyDescent="0.25">
      <c r="A7" s="3">
        <v>5</v>
      </c>
      <c r="B7" s="3" t="s">
        <v>7</v>
      </c>
      <c r="C7" s="4">
        <v>2.2999999999999998</v>
      </c>
      <c r="D7" s="3">
        <v>500</v>
      </c>
      <c r="E7" s="5">
        <f t="shared" si="0"/>
        <v>1150</v>
      </c>
      <c r="F7" s="3">
        <f t="shared" si="1"/>
        <v>1150</v>
      </c>
      <c r="G7" s="6">
        <f t="shared" si="2"/>
        <v>0.24402768759363236</v>
      </c>
    </row>
    <row r="8" spans="1:7" x14ac:dyDescent="0.25">
      <c r="A8" s="3">
        <v>6</v>
      </c>
      <c r="B8" s="3" t="s">
        <v>16</v>
      </c>
      <c r="C8" s="4">
        <v>3.38</v>
      </c>
      <c r="D8" s="3">
        <v>91</v>
      </c>
      <c r="E8" s="5">
        <f t="shared" si="0"/>
        <v>307.58</v>
      </c>
      <c r="F8" s="3">
        <f t="shared" si="1"/>
        <v>307.58</v>
      </c>
      <c r="G8" s="6">
        <f t="shared" si="2"/>
        <v>6.5267857521782116E-2</v>
      </c>
    </row>
    <row r="9" spans="1:7" x14ac:dyDescent="0.25">
      <c r="A9" s="3">
        <v>7</v>
      </c>
      <c r="B9" s="3" t="s">
        <v>12</v>
      </c>
      <c r="C9" s="4">
        <v>11.5</v>
      </c>
      <c r="D9" s="3">
        <v>90</v>
      </c>
      <c r="E9" s="5">
        <f t="shared" si="0"/>
        <v>1035</v>
      </c>
      <c r="F9" s="3">
        <f t="shared" si="1"/>
        <v>1035</v>
      </c>
      <c r="G9" s="6">
        <f t="shared" si="2"/>
        <v>0.21962491883426913</v>
      </c>
    </row>
    <row r="10" spans="1:7" x14ac:dyDescent="0.25">
      <c r="A10" s="7" t="s">
        <v>11</v>
      </c>
      <c r="B10" s="7"/>
      <c r="C10" s="8"/>
      <c r="D10" s="7"/>
      <c r="E10" s="7">
        <f>SUM(E3:E9)</f>
        <v>4712.58</v>
      </c>
      <c r="F10" s="7"/>
      <c r="G10" s="7"/>
    </row>
    <row r="11" spans="1:7" x14ac:dyDescent="0.25">
      <c r="A11" s="7" t="s">
        <v>15</v>
      </c>
      <c r="B11" s="3"/>
      <c r="C11" s="7">
        <f>AVERAGE(C3:C9)</f>
        <v>2.7685714285714282</v>
      </c>
      <c r="D11" s="7"/>
      <c r="E11" s="7"/>
      <c r="F11" s="7"/>
      <c r="G11" s="7"/>
    </row>
  </sheetData>
  <sortState xmlns:xlrd2="http://schemas.microsoft.com/office/spreadsheetml/2017/richdata2" ref="B3:G9">
    <sortCondition ref="C3:C9"/>
  </sortState>
  <pageMargins left="0.70866141732283472" right="0.70866141732283472" top="0.74803149606299213" bottom="0.74803149606299213" header="0.31496062992125984" footer="0.31496062992125984"/>
  <pageSetup paperSize="9" scale="9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1DB6-8862-4EB1-8ABF-17A62DEEA3C9}">
  <dimension ref="A1:B22"/>
  <sheetViews>
    <sheetView workbookViewId="0">
      <selection activeCell="Q22" sqref="Q22"/>
    </sheetView>
  </sheetViews>
  <sheetFormatPr defaultRowHeight="15" x14ac:dyDescent="0.25"/>
  <cols>
    <col min="1" max="1" width="23" customWidth="1"/>
    <col min="2" max="2" width="27.85546875" customWidth="1"/>
  </cols>
  <sheetData>
    <row r="1" spans="1:2" ht="38.25" customHeight="1" x14ac:dyDescent="0.25">
      <c r="A1" s="10" t="s">
        <v>17</v>
      </c>
      <c r="B1" s="11"/>
    </row>
    <row r="2" spans="1:2" ht="93.75" x14ac:dyDescent="0.25">
      <c r="A2" s="12" t="s">
        <v>18</v>
      </c>
      <c r="B2" s="12" t="s">
        <v>19</v>
      </c>
    </row>
    <row r="3" spans="1:2" ht="18.75" x14ac:dyDescent="0.25">
      <c r="A3" s="9">
        <v>95</v>
      </c>
      <c r="B3" s="9">
        <v>33</v>
      </c>
    </row>
    <row r="4" spans="1:2" ht="18.75" x14ac:dyDescent="0.25">
      <c r="A4" s="9">
        <v>100</v>
      </c>
      <c r="B4" s="9">
        <v>31</v>
      </c>
    </row>
    <row r="5" spans="1:2" ht="18.75" x14ac:dyDescent="0.25">
      <c r="A5" s="9">
        <v>100</v>
      </c>
      <c r="B5" s="9">
        <v>35</v>
      </c>
    </row>
    <row r="6" spans="1:2" ht="18.75" x14ac:dyDescent="0.25">
      <c r="A6" s="9">
        <v>102</v>
      </c>
      <c r="B6" s="9">
        <v>38</v>
      </c>
    </row>
    <row r="7" spans="1:2" ht="18.75" x14ac:dyDescent="0.25">
      <c r="A7" s="9">
        <v>103</v>
      </c>
      <c r="B7" s="9">
        <v>41</v>
      </c>
    </row>
    <row r="8" spans="1:2" ht="18.75" x14ac:dyDescent="0.25">
      <c r="A8" s="9">
        <v>105</v>
      </c>
      <c r="B8" s="9">
        <v>37</v>
      </c>
    </row>
    <row r="9" spans="1:2" ht="18.75" x14ac:dyDescent="0.25">
      <c r="A9" s="9">
        <v>106</v>
      </c>
      <c r="B9" s="9">
        <v>37</v>
      </c>
    </row>
    <row r="10" spans="1:2" ht="18.75" x14ac:dyDescent="0.25">
      <c r="A10" s="9">
        <v>106</v>
      </c>
      <c r="B10" s="9">
        <v>39</v>
      </c>
    </row>
    <row r="11" spans="1:2" ht="18.75" x14ac:dyDescent="0.25">
      <c r="A11" s="9">
        <v>106</v>
      </c>
      <c r="B11" s="9">
        <v>43</v>
      </c>
    </row>
    <row r="12" spans="1:2" ht="18.75" x14ac:dyDescent="0.25">
      <c r="A12" s="9">
        <v>109</v>
      </c>
      <c r="B12" s="9">
        <v>40</v>
      </c>
    </row>
    <row r="13" spans="1:2" ht="18.75" x14ac:dyDescent="0.25">
      <c r="A13" s="9">
        <v>110</v>
      </c>
      <c r="B13" s="9">
        <v>41</v>
      </c>
    </row>
    <row r="14" spans="1:2" ht="18.75" x14ac:dyDescent="0.25">
      <c r="A14" s="9">
        <v>110</v>
      </c>
      <c r="B14" s="9">
        <v>44</v>
      </c>
    </row>
    <row r="15" spans="1:2" ht="18.75" x14ac:dyDescent="0.25">
      <c r="A15" s="9">
        <v>111</v>
      </c>
      <c r="B15" s="9">
        <v>40</v>
      </c>
    </row>
    <row r="16" spans="1:2" ht="18.75" x14ac:dyDescent="0.25">
      <c r="A16" s="9">
        <v>112</v>
      </c>
      <c r="B16" s="9">
        <v>45</v>
      </c>
    </row>
    <row r="17" spans="1:2" ht="18.75" x14ac:dyDescent="0.25">
      <c r="A17" s="9">
        <v>112</v>
      </c>
      <c r="B17" s="9">
        <v>48</v>
      </c>
    </row>
    <row r="18" spans="1:2" ht="18.75" x14ac:dyDescent="0.25">
      <c r="A18" s="9">
        <v>114</v>
      </c>
      <c r="B18" s="9">
        <v>45</v>
      </c>
    </row>
    <row r="19" spans="1:2" ht="18.75" x14ac:dyDescent="0.25">
      <c r="A19" s="9">
        <v>114</v>
      </c>
      <c r="B19" s="9">
        <v>49</v>
      </c>
    </row>
    <row r="20" spans="1:2" ht="18.75" x14ac:dyDescent="0.25">
      <c r="A20" s="9">
        <v>115</v>
      </c>
      <c r="B20" s="9">
        <v>47</v>
      </c>
    </row>
    <row r="21" spans="1:2" ht="18.75" x14ac:dyDescent="0.25">
      <c r="A21" s="9">
        <v>117</v>
      </c>
      <c r="B21" s="9">
        <v>43</v>
      </c>
    </row>
    <row r="22" spans="1:2" ht="18.75" x14ac:dyDescent="0.25">
      <c r="A22" s="9">
        <v>118</v>
      </c>
      <c r="B22" s="9">
        <v>48</v>
      </c>
    </row>
  </sheetData>
  <mergeCells count="1">
    <mergeCell ref="A1:B1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1DDC4E9-C2FC-45A5-B733-3C2000748A30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успеваимость!A3:A3</xm:f>
              <xm:sqref>B3</xm:sqref>
            </x14:sparkline>
            <x14:sparkline>
              <xm:f>успеваимость!A4:A4</xm:f>
              <xm:sqref>B4</xm:sqref>
            </x14:sparkline>
            <x14:sparkline>
              <xm:f>успеваимость!A5:A5</xm:f>
              <xm:sqref>B5</xm:sqref>
            </x14:sparkline>
            <x14:sparkline>
              <xm:f>успеваимость!A6:A6</xm:f>
              <xm:sqref>B6</xm:sqref>
            </x14:sparkline>
            <x14:sparkline>
              <xm:f>успеваимость!A7:A7</xm:f>
              <xm:sqref>B7</xm:sqref>
            </x14:sparkline>
            <x14:sparkline>
              <xm:f>успеваимость!A8:A8</xm:f>
              <xm:sqref>B8</xm:sqref>
            </x14:sparkline>
            <x14:sparkline>
              <xm:f>успеваимость!A9:A9</xm:f>
              <xm:sqref>B9</xm:sqref>
            </x14:sparkline>
            <x14:sparkline>
              <xm:f>успеваимость!A10:A10</xm:f>
              <xm:sqref>B10</xm:sqref>
            </x14:sparkline>
            <x14:sparkline>
              <xm:f>успеваимость!A11:A11</xm:f>
              <xm:sqref>B11</xm:sqref>
            </x14:sparkline>
            <x14:sparkline>
              <xm:f>успеваимость!A12:A12</xm:f>
              <xm:sqref>B12</xm:sqref>
            </x14:sparkline>
            <x14:sparkline>
              <xm:f>успеваимость!A13:A13</xm:f>
              <xm:sqref>B13</xm:sqref>
            </x14:sparkline>
            <x14:sparkline>
              <xm:f>успеваимость!A14:A14</xm:f>
              <xm:sqref>B14</xm:sqref>
            </x14:sparkline>
            <x14:sparkline>
              <xm:f>успеваимость!A15:A15</xm:f>
              <xm:sqref>B15</xm:sqref>
            </x14:sparkline>
            <x14:sparkline>
              <xm:f>успеваимость!A16:A16</xm:f>
              <xm:sqref>B16</xm:sqref>
            </x14:sparkline>
            <x14:sparkline>
              <xm:f>успеваимость!A17:A17</xm:f>
              <xm:sqref>B17</xm:sqref>
            </x14:sparkline>
            <x14:sparkline>
              <xm:f>успеваимость!A18:A18</xm:f>
              <xm:sqref>B18</xm:sqref>
            </x14:sparkline>
            <x14:sparkline>
              <xm:f>успеваимость!A19:A19</xm:f>
              <xm:sqref>B19</xm:sqref>
            </x14:sparkline>
            <x14:sparkline>
              <xm:f>успеваимость!A20:A20</xm:f>
              <xm:sqref>B20</xm:sqref>
            </x14:sparkline>
            <x14:sparkline>
              <xm:f>успеваимость!A21:A21</xm:f>
              <xm:sqref>B21</xm:sqref>
            </x14:sparkline>
            <x14:sparkline>
              <xm:f>успеваимость!A22:A22</xm:f>
              <xm:sqref>B22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7A1E-4E08-4394-B33E-9641EF478ACF}">
  <dimension ref="A1:J43"/>
  <sheetViews>
    <sheetView tabSelected="1" topLeftCell="C41" workbookViewId="0">
      <selection activeCell="R75" sqref="R75"/>
    </sheetView>
  </sheetViews>
  <sheetFormatPr defaultRowHeight="15" x14ac:dyDescent="0.25"/>
  <cols>
    <col min="1" max="1" width="21.85546875" customWidth="1"/>
    <col min="2" max="2" width="17.7109375" customWidth="1"/>
    <col min="3" max="3" width="17.42578125" customWidth="1"/>
    <col min="4" max="4" width="18.140625" customWidth="1"/>
    <col min="5" max="5" width="17" customWidth="1"/>
    <col min="6" max="6" width="12.28515625" customWidth="1"/>
    <col min="7" max="7" width="18" customWidth="1"/>
    <col min="8" max="8" width="17" customWidth="1"/>
    <col min="9" max="9" width="12.28515625" customWidth="1"/>
    <col min="10" max="10" width="18" customWidth="1"/>
  </cols>
  <sheetData>
    <row r="1" spans="1:10" ht="15.75" x14ac:dyDescent="0.25">
      <c r="A1" s="14" t="s">
        <v>23</v>
      </c>
      <c r="B1" s="14"/>
      <c r="C1" s="14"/>
      <c r="D1" s="14"/>
    </row>
    <row r="2" spans="1:10" ht="15.75" x14ac:dyDescent="0.25">
      <c r="A2" s="14" t="s">
        <v>24</v>
      </c>
      <c r="B2" s="14"/>
      <c r="C2" s="14"/>
      <c r="D2" s="14"/>
    </row>
    <row r="3" spans="1:10" ht="15.75" x14ac:dyDescent="0.25">
      <c r="A3" s="14" t="s">
        <v>25</v>
      </c>
      <c r="B3" s="14"/>
      <c r="C3" s="14" t="s">
        <v>26</v>
      </c>
      <c r="D3" s="14"/>
    </row>
    <row r="4" spans="1:10" ht="15.75" x14ac:dyDescent="0.25">
      <c r="A4" s="15"/>
      <c r="B4" s="15"/>
      <c r="C4" s="15"/>
      <c r="D4" s="15"/>
    </row>
    <row r="5" spans="1:10" ht="31.5" x14ac:dyDescent="0.25">
      <c r="A5" s="16" t="s">
        <v>20</v>
      </c>
      <c r="B5" s="17">
        <v>23</v>
      </c>
      <c r="C5" s="17" t="s">
        <v>27</v>
      </c>
      <c r="D5" s="18">
        <v>28940</v>
      </c>
      <c r="G5" s="20">
        <v>30425</v>
      </c>
    </row>
    <row r="6" spans="1:10" ht="47.25" x14ac:dyDescent="0.25">
      <c r="A6" s="16" t="s">
        <v>21</v>
      </c>
      <c r="B6" s="17">
        <v>28</v>
      </c>
      <c r="C6" s="17" t="s">
        <v>28</v>
      </c>
      <c r="D6" s="18">
        <v>45628</v>
      </c>
    </row>
    <row r="7" spans="1:10" ht="47.25" x14ac:dyDescent="0.25">
      <c r="A7" s="16" t="s">
        <v>22</v>
      </c>
      <c r="B7" s="17">
        <v>33</v>
      </c>
      <c r="C7" s="16" t="s">
        <v>29</v>
      </c>
      <c r="D7" s="17">
        <v>30</v>
      </c>
    </row>
    <row r="8" spans="1:10" ht="15.75" x14ac:dyDescent="0.25">
      <c r="A8" s="21" t="s">
        <v>30</v>
      </c>
      <c r="B8" s="22"/>
      <c r="C8" s="22"/>
      <c r="D8" s="23"/>
      <c r="E8" s="24" t="s">
        <v>35</v>
      </c>
      <c r="F8" s="25"/>
      <c r="G8" s="25"/>
      <c r="H8" s="25" t="s">
        <v>36</v>
      </c>
      <c r="I8" s="25"/>
      <c r="J8" s="25"/>
    </row>
    <row r="9" spans="1:10" ht="15.75" x14ac:dyDescent="0.25">
      <c r="A9" s="15" t="s">
        <v>31</v>
      </c>
      <c r="B9" s="15" t="s">
        <v>32</v>
      </c>
      <c r="C9" s="15" t="s">
        <v>33</v>
      </c>
      <c r="D9" s="15" t="s">
        <v>34</v>
      </c>
      <c r="E9" t="s">
        <v>32</v>
      </c>
      <c r="F9" t="s">
        <v>33</v>
      </c>
      <c r="G9" t="s">
        <v>34</v>
      </c>
      <c r="H9" t="s">
        <v>32</v>
      </c>
      <c r="I9" t="s">
        <v>33</v>
      </c>
      <c r="J9" t="s">
        <v>34</v>
      </c>
    </row>
    <row r="10" spans="1:10" ht="15.75" x14ac:dyDescent="0.25">
      <c r="A10" s="19">
        <f>$D$6</f>
        <v>45628</v>
      </c>
      <c r="B10" s="15">
        <f>SIN(2*PI()*(A10-$D$5)/$B$6)</f>
        <v>-1.176159863947035E-13</v>
      </c>
      <c r="C10" s="15">
        <f>SIN(2*PI()*(A10-$D$5)/$B$5)</f>
        <v>-0.39840108984585626</v>
      </c>
      <c r="D10" s="15">
        <f>SIN(2*PI()*(A10-$D$5)/$B$7)</f>
        <v>-0.94500081871455477</v>
      </c>
      <c r="E10">
        <v>-0.22252093395619299</v>
      </c>
      <c r="F10">
        <v>7.2514477061913496E-14</v>
      </c>
      <c r="G10">
        <v>-0.94500081871464892</v>
      </c>
      <c r="H10">
        <f>B10+E10</f>
        <v>-0.22252093395631062</v>
      </c>
      <c r="I10">
        <f>C10+F10</f>
        <v>-0.39840108984578376</v>
      </c>
      <c r="J10">
        <f>D10+G10</f>
        <v>-1.8900016374292037</v>
      </c>
    </row>
    <row r="11" spans="1:10" ht="15.75" x14ac:dyDescent="0.25">
      <c r="A11" s="19">
        <f>A10+1</f>
        <v>45629</v>
      </c>
      <c r="B11" s="15">
        <f t="shared" ref="B11:B40" si="0">SIN(2*PI()*(A11-$D$5)/$B$6)</f>
        <v>0.22252093395641273</v>
      </c>
      <c r="C11" s="15">
        <f t="shared" ref="C11:C39" si="1">SIN(2*PI()*(A11-$D$5)/$B$5)</f>
        <v>-0.63108794432577997</v>
      </c>
      <c r="D11" s="15">
        <f t="shared" ref="D11:D39" si="2">SIN(2*PI()*(A11-$D$5)/$B$7)</f>
        <v>-0.9898214418809077</v>
      </c>
      <c r="E11">
        <v>-1.1173484013027313E-13</v>
      </c>
      <c r="F11">
        <v>0.26979677115715983</v>
      </c>
      <c r="G11">
        <v>-0.98982144188094867</v>
      </c>
      <c r="H11">
        <f t="shared" ref="H11:H40" si="3">B11+E11</f>
        <v>0.22252093395630099</v>
      </c>
      <c r="I11">
        <f t="shared" ref="I11:I40" si="4">C11+F11</f>
        <v>-0.36129117316862014</v>
      </c>
      <c r="J11">
        <f t="shared" ref="J11:J40" si="5">D11+G11</f>
        <v>-1.9796428837618563</v>
      </c>
    </row>
    <row r="12" spans="1:10" ht="15.75" x14ac:dyDescent="0.25">
      <c r="A12" s="19">
        <f t="shared" ref="A12:A39" si="6">A11+1</f>
        <v>45630</v>
      </c>
      <c r="B12" s="15">
        <f t="shared" si="0"/>
        <v>0.43388373911743611</v>
      </c>
      <c r="C12" s="15">
        <f t="shared" si="1"/>
        <v>-0.81696989301027856</v>
      </c>
      <c r="D12" s="15">
        <f t="shared" si="2"/>
        <v>-0.99886733918300818</v>
      </c>
      <c r="E12">
        <v>0.22252093395597514</v>
      </c>
      <c r="F12">
        <v>0.51958395003483515</v>
      </c>
      <c r="G12">
        <v>-0.99886733918301618</v>
      </c>
      <c r="H12">
        <f t="shared" si="3"/>
        <v>0.65640467307341122</v>
      </c>
      <c r="I12">
        <f t="shared" si="4"/>
        <v>-0.29738594297544341</v>
      </c>
      <c r="J12">
        <f t="shared" si="5"/>
        <v>-1.9977346783660244</v>
      </c>
    </row>
    <row r="13" spans="1:10" ht="15.75" x14ac:dyDescent="0.25">
      <c r="A13" s="19">
        <f t="shared" si="6"/>
        <v>45631</v>
      </c>
      <c r="B13" s="15">
        <f t="shared" si="0"/>
        <v>0.62348980185844294</v>
      </c>
      <c r="C13" s="15">
        <f t="shared" si="1"/>
        <v>-0.94226092211874846</v>
      </c>
      <c r="D13" s="15">
        <f t="shared" si="2"/>
        <v>-0.97181156832360949</v>
      </c>
      <c r="E13">
        <v>0.43388373911744144</v>
      </c>
      <c r="F13">
        <v>0.73083596427831332</v>
      </c>
      <c r="G13">
        <v>-0.97181156832354165</v>
      </c>
      <c r="H13">
        <f t="shared" si="3"/>
        <v>1.0573735409758844</v>
      </c>
      <c r="I13">
        <f t="shared" si="4"/>
        <v>-0.21142495784043513</v>
      </c>
      <c r="J13">
        <f t="shared" si="5"/>
        <v>-1.943623136647151</v>
      </c>
    </row>
    <row r="14" spans="1:10" ht="15.75" x14ac:dyDescent="0.25">
      <c r="A14" s="19">
        <f t="shared" si="6"/>
        <v>45632</v>
      </c>
      <c r="B14" s="15">
        <f t="shared" si="0"/>
        <v>0.78183148246793432</v>
      </c>
      <c r="C14" s="15">
        <f t="shared" si="1"/>
        <v>-0.99766876919052916</v>
      </c>
      <c r="D14" s="15">
        <f t="shared" si="2"/>
        <v>-0.90963199535456662</v>
      </c>
      <c r="E14">
        <v>0.62348980185880309</v>
      </c>
      <c r="F14">
        <v>0.8878852184025342</v>
      </c>
      <c r="G14">
        <v>-0.90963199535444694</v>
      </c>
      <c r="H14">
        <f t="shared" si="3"/>
        <v>1.4053212843267375</v>
      </c>
      <c r="I14">
        <f t="shared" si="4"/>
        <v>-0.10978355078799495</v>
      </c>
      <c r="J14">
        <f t="shared" si="5"/>
        <v>-1.8192639907090136</v>
      </c>
    </row>
    <row r="15" spans="1:10" ht="15.75" x14ac:dyDescent="0.25">
      <c r="A15" s="19">
        <f t="shared" si="6"/>
        <v>45633</v>
      </c>
      <c r="B15" s="15">
        <f t="shared" si="0"/>
        <v>0.90096886790244746</v>
      </c>
      <c r="C15" s="15">
        <f t="shared" si="1"/>
        <v>-0.9790840876823389</v>
      </c>
      <c r="D15" s="15">
        <f t="shared" si="2"/>
        <v>-0.81457595205030353</v>
      </c>
      <c r="E15">
        <v>0.78183148246793799</v>
      </c>
      <c r="F15">
        <v>0.97908408768222199</v>
      </c>
      <c r="G15">
        <v>-0.81457595205040023</v>
      </c>
      <c r="H15">
        <f t="shared" si="3"/>
        <v>1.6828003503703854</v>
      </c>
      <c r="I15">
        <f t="shared" si="4"/>
        <v>-1.1690648449302898E-13</v>
      </c>
      <c r="J15">
        <f t="shared" si="5"/>
        <v>-1.6291519041007039</v>
      </c>
    </row>
    <row r="16" spans="1:10" ht="15.75" x14ac:dyDescent="0.25">
      <c r="A16" s="19">
        <f t="shared" si="6"/>
        <v>45634</v>
      </c>
      <c r="B16" s="15">
        <f t="shared" si="0"/>
        <v>0.97492791218178554</v>
      </c>
      <c r="C16" s="15">
        <f t="shared" si="1"/>
        <v>-0.88788521840237999</v>
      </c>
      <c r="D16" s="15">
        <f t="shared" si="2"/>
        <v>-0.69007901148227679</v>
      </c>
      <c r="E16">
        <v>0.90096886790225272</v>
      </c>
      <c r="F16">
        <v>0.99766876919056835</v>
      </c>
      <c r="G16">
        <v>-0.69007901148206829</v>
      </c>
      <c r="H16">
        <f t="shared" si="3"/>
        <v>1.8758967800840383</v>
      </c>
      <c r="I16">
        <f t="shared" si="4"/>
        <v>0.10978355078818836</v>
      </c>
      <c r="J16">
        <f t="shared" si="5"/>
        <v>-1.3801580229643451</v>
      </c>
    </row>
    <row r="17" spans="1:10" ht="15.75" x14ac:dyDescent="0.25">
      <c r="A17" s="19">
        <f t="shared" si="6"/>
        <v>45635</v>
      </c>
      <c r="B17" s="15">
        <f t="shared" si="0"/>
        <v>1</v>
      </c>
      <c r="C17" s="15">
        <f t="shared" si="1"/>
        <v>-0.73083596427808462</v>
      </c>
      <c r="D17" s="15">
        <f t="shared" si="2"/>
        <v>-0.54064081745564485</v>
      </c>
      <c r="E17">
        <v>0.97492791218178687</v>
      </c>
      <c r="F17">
        <v>0.94226092211894075</v>
      </c>
      <c r="G17">
        <v>-0.54064081745578496</v>
      </c>
      <c r="H17">
        <f t="shared" si="3"/>
        <v>1.9749279121817869</v>
      </c>
      <c r="I17">
        <f t="shared" si="4"/>
        <v>0.21142495784085613</v>
      </c>
      <c r="J17">
        <f t="shared" si="5"/>
        <v>-1.0812816349114298</v>
      </c>
    </row>
    <row r="18" spans="1:10" ht="15.75" x14ac:dyDescent="0.25">
      <c r="A18" s="19">
        <f t="shared" si="6"/>
        <v>45636</v>
      </c>
      <c r="B18" s="15">
        <f t="shared" si="0"/>
        <v>0.97492791218186559</v>
      </c>
      <c r="C18" s="15">
        <f t="shared" si="1"/>
        <v>-0.51958395003532587</v>
      </c>
      <c r="D18" s="15">
        <f t="shared" si="2"/>
        <v>-0.37166245566022033</v>
      </c>
      <c r="E18">
        <v>1</v>
      </c>
      <c r="F18">
        <v>0.81696989301060974</v>
      </c>
      <c r="G18">
        <v>-0.37166245566037498</v>
      </c>
      <c r="H18">
        <f t="shared" si="3"/>
        <v>1.9749279121818657</v>
      </c>
      <c r="I18">
        <f t="shared" si="4"/>
        <v>0.29738594297528387</v>
      </c>
      <c r="J18">
        <f t="shared" si="5"/>
        <v>-0.74332491132059531</v>
      </c>
    </row>
    <row r="19" spans="1:10" ht="15.75" x14ac:dyDescent="0.25">
      <c r="A19" s="19">
        <f t="shared" si="6"/>
        <v>45637</v>
      </c>
      <c r="B19" s="15">
        <f t="shared" si="0"/>
        <v>0.90096886790240627</v>
      </c>
      <c r="C19" s="15">
        <f t="shared" si="1"/>
        <v>-0.26979677115683709</v>
      </c>
      <c r="D19" s="15">
        <f t="shared" si="2"/>
        <v>-0.18925124436012833</v>
      </c>
      <c r="E19">
        <v>0.97492791218186425</v>
      </c>
      <c r="F19">
        <v>0.6310879443262255</v>
      </c>
      <c r="G19">
        <v>-0.18925124436073845</v>
      </c>
      <c r="H19">
        <f t="shared" si="3"/>
        <v>1.8758967800842705</v>
      </c>
      <c r="I19">
        <f t="shared" si="4"/>
        <v>0.36129117316938841</v>
      </c>
      <c r="J19">
        <f t="shared" si="5"/>
        <v>-0.37850248872086678</v>
      </c>
    </row>
    <row r="20" spans="1:10" ht="15.75" x14ac:dyDescent="0.25">
      <c r="A20" s="19">
        <f t="shared" si="6"/>
        <v>45638</v>
      </c>
      <c r="B20" s="15">
        <f t="shared" si="0"/>
        <v>0.78183148246815859</v>
      </c>
      <c r="C20" s="15">
        <f t="shared" si="1"/>
        <v>-6.4684976125439775E-13</v>
      </c>
      <c r="D20" s="15">
        <f t="shared" si="2"/>
        <v>-4.5083468208639843E-13</v>
      </c>
      <c r="E20">
        <v>0.90096886790240371</v>
      </c>
      <c r="F20">
        <v>0.39840108984638301</v>
      </c>
      <c r="G20">
        <v>-1.6269667904578178E-13</v>
      </c>
      <c r="H20">
        <f t="shared" si="3"/>
        <v>1.6828003503705622</v>
      </c>
      <c r="I20">
        <f t="shared" si="4"/>
        <v>0.39840108984573613</v>
      </c>
      <c r="J20">
        <f t="shared" si="5"/>
        <v>-6.1353136113218021E-13</v>
      </c>
    </row>
    <row r="21" spans="1:10" ht="15.75" x14ac:dyDescent="0.25">
      <c r="A21" s="19">
        <f t="shared" si="6"/>
        <v>45639</v>
      </c>
      <c r="B21" s="15">
        <f t="shared" si="0"/>
        <v>0.62348980185872416</v>
      </c>
      <c r="C21" s="15">
        <f t="shared" si="1"/>
        <v>0.26979677115646716</v>
      </c>
      <c r="D21" s="15">
        <f t="shared" si="2"/>
        <v>0.18925124436013602</v>
      </c>
      <c r="E21">
        <v>0.78183148246787137</v>
      </c>
      <c r="F21">
        <v>0.13616664909633186</v>
      </c>
      <c r="G21">
        <v>0.18925124436041896</v>
      </c>
      <c r="H21">
        <f t="shared" si="3"/>
        <v>1.4053212843265954</v>
      </c>
      <c r="I21">
        <f t="shared" si="4"/>
        <v>0.40596342025279902</v>
      </c>
      <c r="J21">
        <f t="shared" si="5"/>
        <v>0.37850248872055497</v>
      </c>
    </row>
    <row r="22" spans="1:10" ht="15.75" x14ac:dyDescent="0.25">
      <c r="A22" s="19">
        <f t="shared" si="6"/>
        <v>45640</v>
      </c>
      <c r="B22" s="15">
        <f t="shared" si="0"/>
        <v>0.43388373911735051</v>
      </c>
      <c r="C22" s="15">
        <f t="shared" si="1"/>
        <v>0.51958395003577462</v>
      </c>
      <c r="D22" s="15">
        <f t="shared" si="2"/>
        <v>0.3716624556602276</v>
      </c>
      <c r="E22">
        <v>0.6234898018590751</v>
      </c>
      <c r="F22">
        <v>-0.13616664909622894</v>
      </c>
      <c r="G22">
        <v>0.37166245566007294</v>
      </c>
      <c r="H22">
        <f t="shared" si="3"/>
        <v>1.0573735409764256</v>
      </c>
      <c r="I22">
        <f t="shared" si="4"/>
        <v>0.38341730093954568</v>
      </c>
      <c r="J22">
        <f t="shared" si="5"/>
        <v>0.74332491132030054</v>
      </c>
    </row>
    <row r="23" spans="1:10" ht="15.75" x14ac:dyDescent="0.25">
      <c r="A23" s="19">
        <f t="shared" si="6"/>
        <v>45641</v>
      </c>
      <c r="B23" s="15">
        <f t="shared" si="0"/>
        <v>0.22252093395676342</v>
      </c>
      <c r="C23" s="15">
        <f t="shared" si="1"/>
        <v>0.73083596427782238</v>
      </c>
      <c r="D23" s="15">
        <f t="shared" si="2"/>
        <v>0.54064081745526882</v>
      </c>
      <c r="E23">
        <v>0.43388373911775491</v>
      </c>
      <c r="F23">
        <v>-0.39840108984628775</v>
      </c>
      <c r="G23">
        <v>0.54064081745551118</v>
      </c>
      <c r="H23">
        <f t="shared" si="3"/>
        <v>0.65640467307451833</v>
      </c>
      <c r="I23">
        <f t="shared" si="4"/>
        <v>0.33243487443153463</v>
      </c>
      <c r="J23">
        <f t="shared" si="5"/>
        <v>1.0812816349107801</v>
      </c>
    </row>
    <row r="24" spans="1:10" ht="15.75" x14ac:dyDescent="0.25">
      <c r="A24" s="19">
        <f t="shared" si="6"/>
        <v>45642</v>
      </c>
      <c r="B24" s="15">
        <f t="shared" si="0"/>
        <v>2.4208347999821189E-13</v>
      </c>
      <c r="C24" s="15">
        <f t="shared" si="1"/>
        <v>0.88788521840220325</v>
      </c>
      <c r="D24" s="15">
        <f t="shared" si="2"/>
        <v>0.69007901148195339</v>
      </c>
      <c r="E24">
        <v>0.22252093395631434</v>
      </c>
      <c r="F24">
        <v>-0.6310879443261449</v>
      </c>
      <c r="G24">
        <v>0.69007901148216189</v>
      </c>
      <c r="H24">
        <f t="shared" si="3"/>
        <v>0.22252093395655642</v>
      </c>
      <c r="I24">
        <f t="shared" si="4"/>
        <v>0.25679727407605835</v>
      </c>
      <c r="J24">
        <f t="shared" si="5"/>
        <v>1.3801580229641153</v>
      </c>
    </row>
    <row r="25" spans="1:10" ht="15.75" x14ac:dyDescent="0.25">
      <c r="A25" s="19">
        <f t="shared" si="6"/>
        <v>45643</v>
      </c>
      <c r="B25" s="15">
        <f t="shared" si="0"/>
        <v>-0.22252093395629138</v>
      </c>
      <c r="C25" s="15">
        <f t="shared" si="1"/>
        <v>0.97908408768226074</v>
      </c>
      <c r="D25" s="15">
        <f t="shared" si="2"/>
        <v>0.81457595205030808</v>
      </c>
      <c r="E25">
        <v>2.3620233373378152E-13</v>
      </c>
      <c r="F25">
        <v>-0.81696989301002532</v>
      </c>
      <c r="G25">
        <v>0.81457595205021149</v>
      </c>
      <c r="H25">
        <f t="shared" si="3"/>
        <v>-0.22252093395605518</v>
      </c>
      <c r="I25">
        <f t="shared" si="4"/>
        <v>0.16211419467223542</v>
      </c>
      <c r="J25">
        <f t="shared" si="5"/>
        <v>1.6291519041005196</v>
      </c>
    </row>
    <row r="26" spans="1:10" ht="15.75" x14ac:dyDescent="0.25">
      <c r="A26" s="19">
        <f t="shared" si="6"/>
        <v>45644</v>
      </c>
      <c r="B26" s="15">
        <f t="shared" si="0"/>
        <v>-0.43388373911732397</v>
      </c>
      <c r="C26" s="15">
        <f t="shared" si="1"/>
        <v>0.99766876919055536</v>
      </c>
      <c r="D26" s="15">
        <f t="shared" si="2"/>
        <v>0.909631995354381</v>
      </c>
      <c r="E26">
        <v>-0.22252093395629713</v>
      </c>
      <c r="F26">
        <v>-0.94226092211860135</v>
      </c>
      <c r="G26">
        <v>0.90963199535450068</v>
      </c>
      <c r="H26">
        <f t="shared" si="3"/>
        <v>-0.65640467307362105</v>
      </c>
      <c r="I26">
        <f t="shared" si="4"/>
        <v>5.5407847071954008E-2</v>
      </c>
      <c r="J26">
        <f t="shared" si="5"/>
        <v>1.8192639907088817</v>
      </c>
    </row>
    <row r="27" spans="1:10" ht="15.75" x14ac:dyDescent="0.25">
      <c r="A27" s="19">
        <f t="shared" si="6"/>
        <v>45645</v>
      </c>
      <c r="B27" s="15">
        <f t="shared" si="0"/>
        <v>-0.62348980185870118</v>
      </c>
      <c r="C27" s="15">
        <f t="shared" si="1"/>
        <v>0.94226092211887713</v>
      </c>
      <c r="D27" s="15">
        <f t="shared" si="2"/>
        <v>0.97181156832350413</v>
      </c>
      <c r="E27">
        <v>-0.4338837391173293</v>
      </c>
      <c r="F27">
        <v>-0.99766876919056124</v>
      </c>
      <c r="G27">
        <v>0.97181156832357207</v>
      </c>
      <c r="H27">
        <f t="shared" si="3"/>
        <v>-1.0573735409760305</v>
      </c>
      <c r="I27">
        <f t="shared" si="4"/>
        <v>-5.5407847071684113E-2</v>
      </c>
      <c r="J27">
        <f t="shared" si="5"/>
        <v>1.9436231366470762</v>
      </c>
    </row>
    <row r="28" spans="1:10" ht="15.75" x14ac:dyDescent="0.25">
      <c r="A28" s="19">
        <f t="shared" si="6"/>
        <v>45646</v>
      </c>
      <c r="B28" s="15">
        <f t="shared" si="0"/>
        <v>-0.78183148246785672</v>
      </c>
      <c r="C28" s="15">
        <f t="shared" si="1"/>
        <v>0.81696989301050016</v>
      </c>
      <c r="D28" s="15">
        <f t="shared" si="2"/>
        <v>0.99886733918300852</v>
      </c>
      <c r="E28">
        <v>-0.62348980185870573</v>
      </c>
      <c r="F28">
        <v>-0.9790840876822432</v>
      </c>
      <c r="G28">
        <v>0.99886733918302228</v>
      </c>
      <c r="H28">
        <f t="shared" si="3"/>
        <v>-1.4053212843265626</v>
      </c>
      <c r="I28">
        <f t="shared" si="4"/>
        <v>-0.16211419467174304</v>
      </c>
      <c r="J28">
        <f t="shared" si="5"/>
        <v>1.9977346783660308</v>
      </c>
    </row>
    <row r="29" spans="1:10" ht="15.75" x14ac:dyDescent="0.25">
      <c r="A29" s="19">
        <f t="shared" si="6"/>
        <v>45647</v>
      </c>
      <c r="B29" s="15">
        <f t="shared" si="0"/>
        <v>-0.9009688679023935</v>
      </c>
      <c r="C29" s="15">
        <f t="shared" si="1"/>
        <v>0.63108794432607795</v>
      </c>
      <c r="D29" s="15">
        <f t="shared" si="2"/>
        <v>0.98982144188090648</v>
      </c>
      <c r="E29">
        <v>-0.78183148246786038</v>
      </c>
      <c r="F29">
        <v>-0.88788521840258205</v>
      </c>
      <c r="G29">
        <v>0.98982144188099497</v>
      </c>
      <c r="H29">
        <f t="shared" si="3"/>
        <v>-1.682800350370254</v>
      </c>
      <c r="I29">
        <f t="shared" si="4"/>
        <v>-0.2567972740765041</v>
      </c>
      <c r="J29">
        <f t="shared" si="5"/>
        <v>1.9796428837619016</v>
      </c>
    </row>
    <row r="30" spans="1:10" ht="15.75" x14ac:dyDescent="0.25">
      <c r="A30" s="19">
        <f t="shared" si="6"/>
        <v>45648</v>
      </c>
      <c r="B30" s="15">
        <f t="shared" si="0"/>
        <v>-0.97492791218175789</v>
      </c>
      <c r="C30" s="15">
        <f t="shared" si="1"/>
        <v>0.39840108984620864</v>
      </c>
      <c r="D30" s="15">
        <f t="shared" si="2"/>
        <v>0.94500081871470087</v>
      </c>
      <c r="E30">
        <v>-0.90096886790239605</v>
      </c>
      <c r="F30">
        <v>-0.73083596427838426</v>
      </c>
      <c r="G30">
        <v>0.94500081871475539</v>
      </c>
      <c r="H30">
        <f t="shared" si="3"/>
        <v>-1.8758967800841539</v>
      </c>
      <c r="I30">
        <f t="shared" si="4"/>
        <v>-0.33243487443217562</v>
      </c>
      <c r="J30">
        <f t="shared" si="5"/>
        <v>1.8900016374294561</v>
      </c>
    </row>
    <row r="31" spans="1:10" ht="15.75" x14ac:dyDescent="0.25">
      <c r="A31" s="19">
        <f t="shared" si="6"/>
        <v>45649</v>
      </c>
      <c r="B31" s="15">
        <f t="shared" si="0"/>
        <v>-1</v>
      </c>
      <c r="C31" s="15">
        <f t="shared" si="1"/>
        <v>0.13616664909614351</v>
      </c>
      <c r="D31" s="15">
        <f t="shared" si="2"/>
        <v>0.8660254037844024</v>
      </c>
      <c r="E31">
        <v>-0.97492791218186037</v>
      </c>
      <c r="F31">
        <v>-0.51958395003570101</v>
      </c>
      <c r="G31">
        <v>0.86602540378448567</v>
      </c>
      <c r="H31">
        <f t="shared" si="3"/>
        <v>-1.9749279121818604</v>
      </c>
      <c r="I31">
        <f t="shared" si="4"/>
        <v>-0.3834173009395575</v>
      </c>
      <c r="J31">
        <f t="shared" si="5"/>
        <v>1.7320508075688881</v>
      </c>
    </row>
    <row r="32" spans="1:10" ht="15.75" x14ac:dyDescent="0.25">
      <c r="A32" s="19">
        <f t="shared" si="6"/>
        <v>45650</v>
      </c>
      <c r="B32" s="15">
        <f t="shared" si="0"/>
        <v>-0.97492791218179209</v>
      </c>
      <c r="C32" s="15">
        <f t="shared" si="1"/>
        <v>-0.13616664909641729</v>
      </c>
      <c r="D32" s="15">
        <f t="shared" si="2"/>
        <v>0.75574957435439627</v>
      </c>
      <c r="E32">
        <v>-1</v>
      </c>
      <c r="F32">
        <v>-0.26979677115725986</v>
      </c>
      <c r="G32">
        <v>0.75574957435450529</v>
      </c>
      <c r="H32">
        <f t="shared" si="3"/>
        <v>-1.974927912181792</v>
      </c>
      <c r="I32">
        <f t="shared" si="4"/>
        <v>-0.40596342025367715</v>
      </c>
      <c r="J32">
        <f t="shared" si="5"/>
        <v>1.5114991487089016</v>
      </c>
    </row>
    <row r="33" spans="1:10" ht="15.75" x14ac:dyDescent="0.25">
      <c r="A33" s="19">
        <f t="shared" si="6"/>
        <v>45651</v>
      </c>
      <c r="B33" s="15">
        <f t="shared" si="0"/>
        <v>-0.90096886790265751</v>
      </c>
      <c r="C33" s="15">
        <f t="shared" si="1"/>
        <v>-0.39840108984562794</v>
      </c>
      <c r="D33" s="15">
        <f t="shared" si="2"/>
        <v>0.6181589862209933</v>
      </c>
      <c r="E33">
        <v>-0.97492791218189201</v>
      </c>
      <c r="F33">
        <v>-1.7642051014510329E-13</v>
      </c>
      <c r="G33">
        <v>0.61815898622076682</v>
      </c>
      <c r="H33">
        <f t="shared" si="3"/>
        <v>-1.8758967800845494</v>
      </c>
      <c r="I33">
        <f t="shared" si="4"/>
        <v>-0.39840108984580436</v>
      </c>
      <c r="J33">
        <f t="shared" si="5"/>
        <v>1.2363179724417601</v>
      </c>
    </row>
    <row r="34" spans="1:10" ht="15.75" x14ac:dyDescent="0.25">
      <c r="A34" s="19">
        <f t="shared" si="6"/>
        <v>45652</v>
      </c>
      <c r="B34" s="15">
        <f t="shared" si="0"/>
        <v>-0.78183148246823619</v>
      </c>
      <c r="C34" s="15">
        <f t="shared" si="1"/>
        <v>-0.6310879443255869</v>
      </c>
      <c r="D34" s="15">
        <f t="shared" si="2"/>
        <v>0.45822652172769673</v>
      </c>
      <c r="E34">
        <v>-0.90096886790245767</v>
      </c>
      <c r="F34">
        <v>0.26979677115692013</v>
      </c>
      <c r="G34">
        <v>0.45822652172744066</v>
      </c>
      <c r="H34">
        <f t="shared" si="3"/>
        <v>-1.6828003503706939</v>
      </c>
      <c r="I34">
        <f t="shared" si="4"/>
        <v>-0.36129117316866677</v>
      </c>
      <c r="J34">
        <f t="shared" si="5"/>
        <v>0.91645304345513745</v>
      </c>
    </row>
    <row r="35" spans="1:10" ht="15.75" x14ac:dyDescent="0.25">
      <c r="A35" s="19">
        <f t="shared" si="6"/>
        <v>45653</v>
      </c>
      <c r="B35" s="15">
        <f t="shared" si="0"/>
        <v>-0.62348980185882152</v>
      </c>
      <c r="C35" s="15">
        <f t="shared" si="1"/>
        <v>-0.81696989301065948</v>
      </c>
      <c r="D35" s="15">
        <f t="shared" si="2"/>
        <v>0.28173255684157417</v>
      </c>
      <c r="E35">
        <v>-0.78183148246823253</v>
      </c>
      <c r="F35">
        <v>0.51958395003539948</v>
      </c>
      <c r="G35">
        <v>0.28173255684173404</v>
      </c>
      <c r="H35">
        <f t="shared" si="3"/>
        <v>-1.4053212843270542</v>
      </c>
      <c r="I35">
        <f t="shared" si="4"/>
        <v>-0.29738594297526</v>
      </c>
      <c r="J35">
        <f t="shared" si="5"/>
        <v>0.56346511368330821</v>
      </c>
    </row>
    <row r="36" spans="1:10" ht="15.75" x14ac:dyDescent="0.25">
      <c r="A36" s="19">
        <f t="shared" si="6"/>
        <v>45654</v>
      </c>
      <c r="B36" s="15">
        <f t="shared" si="0"/>
        <v>-0.43388373911746264</v>
      </c>
      <c r="C36" s="15">
        <f t="shared" si="1"/>
        <v>-0.94226092211896961</v>
      </c>
      <c r="D36" s="15">
        <f t="shared" si="2"/>
        <v>9.5056043304161744E-2</v>
      </c>
      <c r="E36">
        <v>-0.62348980185881686</v>
      </c>
      <c r="F36">
        <v>0.73083596427814346</v>
      </c>
      <c r="G36">
        <v>9.5056043304327598E-2</v>
      </c>
      <c r="H36">
        <f t="shared" si="3"/>
        <v>-1.0573735409762794</v>
      </c>
      <c r="I36">
        <f t="shared" si="4"/>
        <v>-0.21142495784082616</v>
      </c>
      <c r="J36">
        <f t="shared" si="5"/>
        <v>0.19011208660848933</v>
      </c>
    </row>
    <row r="37" spans="1:10" ht="15.75" x14ac:dyDescent="0.25">
      <c r="A37" s="19">
        <f>A36+1</f>
        <v>45655</v>
      </c>
      <c r="B37" s="15">
        <f t="shared" si="0"/>
        <v>-0.22252093395644143</v>
      </c>
      <c r="C37" s="15">
        <f t="shared" si="1"/>
        <v>-0.99766876919051217</v>
      </c>
      <c r="D37" s="15">
        <f t="shared" si="2"/>
        <v>-9.5056043303921728E-2</v>
      </c>
      <c r="E37">
        <v>-0.43388373911745731</v>
      </c>
      <c r="F37">
        <v>0.88788521840241974</v>
      </c>
      <c r="G37">
        <v>-9.5056043304208554E-2</v>
      </c>
      <c r="H37">
        <f t="shared" si="3"/>
        <v>-0.65640467307389871</v>
      </c>
      <c r="I37">
        <f t="shared" si="4"/>
        <v>-0.10978355078809243</v>
      </c>
      <c r="J37">
        <f t="shared" si="5"/>
        <v>-0.19011208660813028</v>
      </c>
    </row>
    <row r="38" spans="1:10" ht="15.75" x14ac:dyDescent="0.25">
      <c r="A38" s="19">
        <f t="shared" si="6"/>
        <v>45656</v>
      </c>
      <c r="B38" s="15">
        <f t="shared" si="0"/>
        <v>8.8196377284743832E-14</v>
      </c>
      <c r="C38" s="15">
        <f t="shared" si="1"/>
        <v>-0.97908408768238953</v>
      </c>
      <c r="D38" s="15">
        <f t="shared" si="2"/>
        <v>-0.28173255684134285</v>
      </c>
      <c r="E38">
        <v>-0.22252093395643568</v>
      </c>
      <c r="F38">
        <v>0.97908408768235644</v>
      </c>
      <c r="G38">
        <v>-0.2817325568416193</v>
      </c>
      <c r="H38">
        <f t="shared" si="3"/>
        <v>-0.22252093395634748</v>
      </c>
      <c r="I38">
        <f t="shared" si="4"/>
        <v>-3.3084646133829665E-14</v>
      </c>
      <c r="J38">
        <f t="shared" si="5"/>
        <v>-0.56346511368296215</v>
      </c>
    </row>
    <row r="39" spans="1:10" ht="15.75" x14ac:dyDescent="0.25">
      <c r="A39" s="19">
        <f t="shared" si="6"/>
        <v>45657</v>
      </c>
      <c r="B39" s="15">
        <f t="shared" si="0"/>
        <v>0.22252093395617004</v>
      </c>
      <c r="C39" s="15">
        <f t="shared" si="1"/>
        <v>-0.88788521840249457</v>
      </c>
      <c r="D39" s="15">
        <f t="shared" si="2"/>
        <v>-0.45822652172748246</v>
      </c>
      <c r="E39">
        <v>-3.6066982733728992E-13</v>
      </c>
      <c r="F39">
        <v>0.99766876919058534</v>
      </c>
      <c r="G39">
        <v>-0.45822652172733436</v>
      </c>
      <c r="H39">
        <f t="shared" si="3"/>
        <v>0.22252093395580935</v>
      </c>
      <c r="I39">
        <f t="shared" si="4"/>
        <v>0.10978355078809077</v>
      </c>
      <c r="J39">
        <f t="shared" si="5"/>
        <v>-0.91645304345481682</v>
      </c>
    </row>
    <row r="40" spans="1:10" ht="15.75" x14ac:dyDescent="0.25">
      <c r="A40" s="19">
        <f>A39+1</f>
        <v>45658</v>
      </c>
      <c r="B40" s="15">
        <f t="shared" si="0"/>
        <v>0.43388373911721184</v>
      </c>
      <c r="C40" s="15">
        <f t="shared" ref="C40" si="7">SIN(2*PI()*(A40-$D$5)/$B$5)</f>
        <v>-0.73083596427825448</v>
      </c>
      <c r="D40" s="15">
        <f t="shared" ref="D40" si="8">SIN(2*PI()*(A40-$D$5)/$B$7)</f>
        <v>-0.6181589862204464</v>
      </c>
      <c r="E40">
        <v>0.22252093395617578</v>
      </c>
      <c r="F40">
        <v>0.94226092211902412</v>
      </c>
      <c r="G40">
        <v>-0.61815898622067289</v>
      </c>
      <c r="H40">
        <f t="shared" si="3"/>
        <v>0.65640467307338768</v>
      </c>
      <c r="I40">
        <f t="shared" si="4"/>
        <v>0.21142495784076965</v>
      </c>
      <c r="J40">
        <f t="shared" si="5"/>
        <v>-1.2363179724411193</v>
      </c>
    </row>
    <row r="41" spans="1:10" ht="15.75" x14ac:dyDescent="0.25">
      <c r="A41" s="13"/>
      <c r="B41" s="13"/>
      <c r="C41" s="13"/>
      <c r="D41" s="13"/>
    </row>
    <row r="42" spans="1:10" ht="15.75" x14ac:dyDescent="0.25">
      <c r="A42" s="13"/>
      <c r="B42" s="13"/>
      <c r="C42" s="13"/>
      <c r="D42" s="13"/>
    </row>
    <row r="43" spans="1:10" ht="15.75" x14ac:dyDescent="0.25">
      <c r="A43" s="13"/>
      <c r="B43" s="13"/>
      <c r="C43" s="13"/>
      <c r="D43" s="13"/>
    </row>
  </sheetData>
  <mergeCells count="7">
    <mergeCell ref="H8:J8"/>
    <mergeCell ref="A1:D1"/>
    <mergeCell ref="A2:D2"/>
    <mergeCell ref="A3:B3"/>
    <mergeCell ref="C3:D3"/>
    <mergeCell ref="A8:D8"/>
    <mergeCell ref="E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канцтовары</vt:lpstr>
      <vt:lpstr>успеваимость</vt:lpstr>
      <vt:lpstr>биоритм</vt:lpstr>
      <vt:lpstr>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Постник Игорь Васильевич</dc:creator>
  <cp:lastModifiedBy>Постник Игорь Васильевич</cp:lastModifiedBy>
  <cp:lastPrinted>2024-12-02T12:40:40Z</cp:lastPrinted>
  <dcterms:created xsi:type="dcterms:W3CDTF">2024-12-02T11:42:26Z</dcterms:created>
  <dcterms:modified xsi:type="dcterms:W3CDTF">2024-12-02T13:56:16Z</dcterms:modified>
</cp:coreProperties>
</file>