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ositivelyAlli\Desktop\DataClass Work\Homework\data-hw-1\"/>
    </mc:Choice>
  </mc:AlternateContent>
  <xr:revisionPtr revIDLastSave="0" documentId="8_{EE686B83-9992-4628-A7EF-085D5B8A7B56}" xr6:coauthVersionLast="45" xr6:coauthVersionMax="45" xr10:uidLastSave="{00000000-0000-0000-0000-000000000000}"/>
  <bookViews>
    <workbookView xWindow="13350" yWindow="6660" windowWidth="24015" windowHeight="16785" activeTab="4" xr2:uid="{00000000-000D-0000-FFFF-FFFF00000000}"/>
  </bookViews>
  <sheets>
    <sheet name="KickData" sheetId="1" r:id="rId1"/>
    <sheet name="Category States" sheetId="2" r:id="rId2"/>
    <sheet name="SubCategory States" sheetId="4" r:id="rId3"/>
    <sheet name="States by Month" sheetId="7" r:id="rId4"/>
    <sheet name="Outcomes based on Goal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D13" i="8"/>
  <c r="C13" i="8"/>
  <c r="B13" i="8"/>
  <c r="D12" i="8"/>
  <c r="C12" i="8"/>
  <c r="B12" i="8"/>
  <c r="D11" i="8"/>
  <c r="C11" i="8"/>
  <c r="B11" i="8"/>
  <c r="B10" i="8"/>
  <c r="C10" i="8"/>
  <c r="D10" i="8"/>
  <c r="D9" i="8"/>
  <c r="C9" i="8"/>
  <c r="B9" i="8"/>
  <c r="D7" i="8"/>
  <c r="D8" i="8"/>
  <c r="C7" i="8"/>
  <c r="B7" i="8"/>
  <c r="D6" i="8"/>
  <c r="C6" i="8"/>
  <c r="B6" i="8"/>
  <c r="D5" i="8"/>
  <c r="C5" i="8"/>
  <c r="B5" i="8"/>
  <c r="D4" i="8"/>
  <c r="C4" i="8"/>
  <c r="B4" i="8"/>
  <c r="C8" i="8"/>
  <c r="B8" i="8"/>
  <c r="D3" i="8"/>
  <c r="C3" i="8"/>
  <c r="B3" i="8"/>
  <c r="D2" i="8"/>
  <c r="C2" i="8"/>
  <c r="B2" i="8"/>
  <c r="E10" i="8" l="1"/>
  <c r="F10" i="8" s="1"/>
  <c r="E6" i="8"/>
  <c r="F6" i="8" s="1"/>
  <c r="E7" i="8"/>
  <c r="F7" i="8" s="1"/>
  <c r="E4" i="8"/>
  <c r="F4" i="8" s="1"/>
  <c r="E11" i="8"/>
  <c r="F11" i="8" s="1"/>
  <c r="E5" i="8"/>
  <c r="F5" i="8" s="1"/>
  <c r="E8" i="8"/>
  <c r="F8" i="8" s="1"/>
  <c r="E13" i="8"/>
  <c r="F13" i="8" s="1"/>
  <c r="E9" i="8"/>
  <c r="F9" i="8" s="1"/>
  <c r="E12" i="8"/>
  <c r="F12" i="8" s="1"/>
  <c r="E3" i="8"/>
  <c r="F3" i="8" s="1"/>
  <c r="E2" i="8"/>
  <c r="F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R3" i="1"/>
  <c r="R4" i="1"/>
  <c r="R5" i="1"/>
  <c r="R6" i="1"/>
  <c r="R7" i="1"/>
  <c r="R8" i="1"/>
  <c r="R9" i="1"/>
  <c r="R2" i="1"/>
  <c r="Q3" i="1"/>
  <c r="Q4" i="1"/>
  <c r="Q5" i="1"/>
  <c r="Q6" i="1"/>
  <c r="Q7" i="1"/>
  <c r="Q8" i="1"/>
  <c r="Q9" i="1"/>
  <c r="Q2" i="1"/>
  <c r="P2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<sst xmlns="http://schemas.openxmlformats.org/spreadsheetml/2006/main" count="24819" uniqueCount="8400">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</sst>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StarterBook.xlsx]Category States!PivotTable1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5-4F13-BD37-40C759FBDD87}"/>
            </c:ext>
          </c:extLst>
        </c:ser>
        <c:ser>
          <c:idx val="1"/>
          <c:order val="1"/>
          <c:tx>
            <c:strRef>
              <c:f>'Category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5-4F13-BD37-40C759FBDD87}"/>
            </c:ext>
          </c:extLst>
        </c:ser>
        <c:ser>
          <c:idx val="2"/>
          <c:order val="2"/>
          <c:tx>
            <c:strRef>
              <c:f>'Category 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5-4F13-BD37-40C759FBDD87}"/>
            </c:ext>
          </c:extLst>
        </c:ser>
        <c:ser>
          <c:idx val="3"/>
          <c:order val="3"/>
          <c:tx>
            <c:strRef>
              <c:f>'Category 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5-4F13-BD37-40C759FB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161280"/>
        <c:axId val="700161608"/>
      </c:barChart>
      <c:catAx>
        <c:axId val="7001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61608"/>
        <c:crosses val="autoZero"/>
        <c:auto val="1"/>
        <c:lblAlgn val="ctr"/>
        <c:lblOffset val="100"/>
        <c:noMultiLvlLbl val="0"/>
      </c:catAx>
      <c:valAx>
        <c:axId val="70016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StarterBook.xlsx]SubCategory States!PivotTable2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0-48DC-B1DB-EE6B1E4A484F}"/>
            </c:ext>
          </c:extLst>
        </c:ser>
        <c:ser>
          <c:idx val="1"/>
          <c:order val="1"/>
          <c:tx>
            <c:strRef>
              <c:f>'SubCategory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0-48DC-B1DB-EE6B1E4A484F}"/>
            </c:ext>
          </c:extLst>
        </c:ser>
        <c:ser>
          <c:idx val="2"/>
          <c:order val="2"/>
          <c:tx>
            <c:strRef>
              <c:f>'SubCategory 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0-48DC-B1DB-EE6B1E4A484F}"/>
            </c:ext>
          </c:extLst>
        </c:ser>
        <c:ser>
          <c:idx val="3"/>
          <c:order val="3"/>
          <c:tx>
            <c:strRef>
              <c:f>'SubCategory 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0-48DC-B1DB-EE6B1E4A4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4574504"/>
        <c:axId val="694578112"/>
      </c:barChart>
      <c:catAx>
        <c:axId val="69457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78112"/>
        <c:crosses val="autoZero"/>
        <c:auto val="1"/>
        <c:lblAlgn val="ctr"/>
        <c:lblOffset val="100"/>
        <c:noMultiLvlLbl val="0"/>
      </c:catAx>
      <c:valAx>
        <c:axId val="6945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7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StarterBook.xlsx]States by 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E-4FDB-938F-475B25898DBD}"/>
            </c:ext>
          </c:extLst>
        </c:ser>
        <c:ser>
          <c:idx val="1"/>
          <c:order val="1"/>
          <c:tx>
            <c:strRef>
              <c:f>'States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E-4FDB-938F-475B25898DBD}"/>
            </c:ext>
          </c:extLst>
        </c:ser>
        <c:ser>
          <c:idx val="2"/>
          <c:order val="2"/>
          <c:tx>
            <c:strRef>
              <c:f>'States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E-4FDB-938F-475B25898DBD}"/>
            </c:ext>
          </c:extLst>
        </c:ser>
        <c:ser>
          <c:idx val="3"/>
          <c:order val="3"/>
          <c:tx>
            <c:strRef>
              <c:f>'States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E-4FDB-938F-475B25898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189832"/>
        <c:axId val="695191144"/>
      </c:lineChart>
      <c:catAx>
        <c:axId val="69518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91144"/>
        <c:crosses val="autoZero"/>
        <c:auto val="1"/>
        <c:lblAlgn val="ctr"/>
        <c:lblOffset val="100"/>
        <c:noMultiLvlLbl val="0"/>
      </c:catAx>
      <c:valAx>
        <c:axId val="69519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8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Goal'!$B$1</c:f>
              <c:strCache>
                <c:ptCount val="1"/>
                <c:pt idx="0">
                  <c:v>Number Sucessful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C7DC-4479-B332-2399AC6D9BA0}"/>
            </c:ext>
          </c:extLst>
        </c:ser>
        <c:ser>
          <c:idx val="1"/>
          <c:order val="1"/>
          <c:tx>
            <c:strRef>
              <c:f>'Outcomes based on Goal'!$C$1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C7DC-4479-B332-2399AC6D9BA0}"/>
            </c:ext>
          </c:extLst>
        </c:ser>
        <c:ser>
          <c:idx val="2"/>
          <c:order val="2"/>
          <c:tx>
            <c:strRef>
              <c:f>'Outcomes based on Goal'!$D$1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C7DC-4479-B332-2399AC6D9BA0}"/>
            </c:ext>
          </c:extLst>
        </c:ser>
        <c:ser>
          <c:idx val="3"/>
          <c:order val="3"/>
          <c:tx>
            <c:strRef>
              <c:f>'Outcomes based on Goal'!$E$1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C7DC-4479-B332-2399AC6D9BA0}"/>
            </c:ext>
          </c:extLst>
        </c:ser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0.66176470588235292</c:v>
                </c:pt>
                <c:pt idx="2">
                  <c:v>0.54784688995215314</c:v>
                </c:pt>
                <c:pt idx="3">
                  <c:v>0.48148148148148145</c:v>
                </c:pt>
                <c:pt idx="4">
                  <c:v>0.50666666666666671</c:v>
                </c:pt>
                <c:pt idx="5">
                  <c:v>0.51428571428571423</c:v>
                </c:pt>
                <c:pt idx="6">
                  <c:v>0.69230769230769229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0.5714285714285714</c:v>
                </c:pt>
                <c:pt idx="10">
                  <c:v>0.3</c:v>
                </c:pt>
                <c:pt idx="11">
                  <c:v>0.17910447761194029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DC-4479-B332-2399AC6D9BA0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0.29330065359477125</c:v>
                </c:pt>
                <c:pt idx="2">
                  <c:v>0.38755980861244022</c:v>
                </c:pt>
                <c:pt idx="3">
                  <c:v>0.43703703703703706</c:v>
                </c:pt>
                <c:pt idx="4">
                  <c:v>0.42666666666666669</c:v>
                </c:pt>
                <c:pt idx="5">
                  <c:v>0.45714285714285713</c:v>
                </c:pt>
                <c:pt idx="6">
                  <c:v>0.30683760683760686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0.42857142857142855</c:v>
                </c:pt>
                <c:pt idx="10">
                  <c:v>0.5</c:v>
                </c:pt>
                <c:pt idx="11">
                  <c:v>0.57313432835820899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DC-4479-B332-2399AC6D9BA0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4.4934640522875817E-2</c:v>
                </c:pt>
                <c:pt idx="2">
                  <c:v>6.4593301435406703E-2</c:v>
                </c:pt>
                <c:pt idx="3">
                  <c:v>8.1481481481481488E-2</c:v>
                </c:pt>
                <c:pt idx="4">
                  <c:v>6.6666666666666666E-2</c:v>
                </c:pt>
                <c:pt idx="5">
                  <c:v>2.8571428571428571E-2</c:v>
                </c:pt>
                <c:pt idx="6">
                  <c:v>8.547008547008547E-4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0.24776119402985075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DC-4479-B332-2399AC6D9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076600"/>
        <c:axId val="735075288"/>
      </c:lineChart>
      <c:catAx>
        <c:axId val="73507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75288"/>
        <c:crosses val="autoZero"/>
        <c:auto val="1"/>
        <c:lblAlgn val="ctr"/>
        <c:lblOffset val="100"/>
        <c:noMultiLvlLbl val="0"/>
      </c:catAx>
      <c:valAx>
        <c:axId val="73507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7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607695</xdr:colOff>
      <xdr:row>0</xdr:row>
      <xdr:rowOff>2857</xdr:rowOff>
    </xdr:from>
    <xdr:to>
      <xdr:col>15</xdr:col>
      <xdr:colOff>300990</xdr:colOff>
      <xdr:row>16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EDB87-BFB4-4661-A464-94D70E057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</xdr:colOff>
      <xdr:row>5</xdr:row>
      <xdr:rowOff>2857</xdr:rowOff>
    </xdr:from>
    <xdr:to>
      <xdr:col>22</xdr:col>
      <xdr:colOff>28575</xdr:colOff>
      <xdr:row>36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CC6F6-CB87-4C71-8B56-6899C9875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</xdr:colOff>
      <xdr:row>19</xdr:row>
      <xdr:rowOff>0</xdr:rowOff>
    </xdr:from>
    <xdr:to>
      <xdr:col>10</xdr:col>
      <xdr:colOff>1257300</xdr:colOff>
      <xdr:row>45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4BC25-D82F-4586-A24E-F6C9EFEEC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</xdr:colOff>
      <xdr:row>14</xdr:row>
      <xdr:rowOff>0</xdr:rowOff>
    </xdr:from>
    <xdr:to>
      <xdr:col>12</xdr:col>
      <xdr:colOff>600075</xdr:colOff>
      <xdr:row>36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B590A-8B02-4C74-AA2C-91586DCD7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sitivelyAlli" refreshedDate="43777.639947685188" createdVersion="6" refreshedVersion="6" minRefreshableVersion="3" recordCount="4115" xr:uid="{FD602D7B-F8CD-4FC9-A124-EBDA070BEF34}">
  <cacheSource type="worksheet">
    <worksheetSource ref="A1:R1048576" sheet="Kick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sitivelyAlli" refreshedDate="43777.648907175928" createdVersion="6" refreshedVersion="6" minRefreshableVersion="3" recordCount="4114" xr:uid="{95391B64-A6A1-40E7-B27B-742B7E954204}">
  <cacheSource type="worksheet">
    <worksheetSource ref="A1:R4115" sheet="Kick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sitivelyAlli" refreshedDate="43777.662003819445" createdVersion="6" refreshedVersion="6" minRefreshableVersion="3" recordCount="4114" xr:uid="{F839B241-B4A6-4C5D-94F2-F8F3CDA4441C}">
  <cacheSource type="worksheet">
    <worksheetSource ref="A1:T4115" sheet="Kick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F8CEC-F243-4D1E-AEF7-170A29350C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2B52D-35E0-4BAE-B390-3C1441F4DB6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079E3-6036-4968-BDBB-4B93D615E02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4102" zoomScale="90" zoomScaleNormal="9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5.6640625" style="6" customWidth="1"/>
    <col min="16" max="16" width="27" customWidth="1"/>
    <col min="17" max="17" width="17.33203125" customWidth="1"/>
    <col min="18" max="18" width="19" customWidth="1"/>
    <col min="19" max="19" width="26.5546875" customWidth="1"/>
    <col min="20" max="20" width="27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 t="shared" ref="P2:P65" si="0">ROUND(IFERROR(E2/L2,0),2)</f>
        <v>63.92</v>
      </c>
      <c r="Q2" t="str">
        <f>LEFT(N2,SEARCH("/",N2,1)-1)</f>
        <v>film &amp; video</v>
      </c>
      <c r="R2" t="str">
        <f>RIGHT(N2,LEN(N2) - 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>
        <f t="shared" si="0"/>
        <v>185.48</v>
      </c>
      <c r="Q3" t="str">
        <f t="shared" ref="Q3:Q10" si="2">LEFT(N3,SEARCH("/",N3,1)-1)</f>
        <v>film &amp; video</v>
      </c>
      <c r="R3" t="str">
        <f t="shared" ref="R3:R10" si="3">RIGHT(N3,LEN(N3) - FIND("/",N3))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6" si="5">(((J4/60)/60)/24)+DATE(1970,1,1)</f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>
        <f t="shared" si="0"/>
        <v>69.27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>
        <f t="shared" si="0"/>
        <v>190.55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>
        <f t="shared" si="0"/>
        <v>93.4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>
        <f t="shared" si="0"/>
        <v>146.88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>
        <f t="shared" si="0"/>
        <v>159.82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>
        <f t="shared" si="0"/>
        <v>31.5</v>
      </c>
      <c r="Q11" t="str">
        <f t="shared" ref="Q11:Q74" si="6">LEFT(N11,SEARCH("/",N11,1)-1)</f>
        <v>film &amp; video</v>
      </c>
      <c r="R11" t="str">
        <f t="shared" ref="R11:R74" si="7">RIGHT(N11,LEN(N11) - FIND("/",N11))</f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>
        <f t="shared" si="0"/>
        <v>158.68</v>
      </c>
      <c r="Q12" t="str">
        <f t="shared" si="6"/>
        <v>film &amp; video</v>
      </c>
      <c r="R12" t="str">
        <f t="shared" si="7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>
        <f t="shared" si="0"/>
        <v>80.33</v>
      </c>
      <c r="Q13" t="str">
        <f t="shared" si="6"/>
        <v>film &amp; video</v>
      </c>
      <c r="R13" t="str">
        <f t="shared" si="7"/>
        <v>television</v>
      </c>
      <c r="S13" s="10">
        <f t="shared" si="5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>
        <f t="shared" si="0"/>
        <v>59.96</v>
      </c>
      <c r="Q14" t="str">
        <f t="shared" si="6"/>
        <v>film &amp; video</v>
      </c>
      <c r="R14" t="str">
        <f t="shared" si="7"/>
        <v>television</v>
      </c>
      <c r="S14" s="10">
        <f t="shared" si="5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>
        <f t="shared" si="0"/>
        <v>109.78</v>
      </c>
      <c r="Q15" t="str">
        <f t="shared" si="6"/>
        <v>film &amp; video</v>
      </c>
      <c r="R15" t="str">
        <f t="shared" si="7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>
        <f t="shared" si="0"/>
        <v>147.71</v>
      </c>
      <c r="Q16" t="str">
        <f t="shared" si="6"/>
        <v>film &amp; video</v>
      </c>
      <c r="R16" t="str">
        <f t="shared" si="7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>
        <f t="shared" si="0"/>
        <v>21.76</v>
      </c>
      <c r="Q17" t="str">
        <f t="shared" si="6"/>
        <v>film &amp; video</v>
      </c>
      <c r="R17" t="str">
        <f t="shared" si="7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>
        <f t="shared" si="0"/>
        <v>171.84</v>
      </c>
      <c r="Q18" t="str">
        <f t="shared" si="6"/>
        <v>film &amp; video</v>
      </c>
      <c r="R18" t="str">
        <f t="shared" si="7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>
        <f t="shared" si="0"/>
        <v>41.94</v>
      </c>
      <c r="Q19" t="str">
        <f t="shared" si="6"/>
        <v>film &amp; video</v>
      </c>
      <c r="R19" t="str">
        <f t="shared" si="7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>
        <f t="shared" si="0"/>
        <v>93.26</v>
      </c>
      <c r="Q20" t="str">
        <f t="shared" si="6"/>
        <v>film &amp; video</v>
      </c>
      <c r="R20" t="str">
        <f t="shared" si="7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>
        <f t="shared" si="0"/>
        <v>56.14</v>
      </c>
      <c r="Q21" t="str">
        <f t="shared" si="6"/>
        <v>film &amp; video</v>
      </c>
      <c r="R21" t="str">
        <f t="shared" si="7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>
        <f t="shared" si="0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>
        <f t="shared" si="0"/>
        <v>199.9</v>
      </c>
      <c r="Q23" t="str">
        <f t="shared" si="6"/>
        <v>film &amp; video</v>
      </c>
      <c r="R23" t="str">
        <f t="shared" si="7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>
        <f t="shared" si="0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>
        <f t="shared" si="0"/>
        <v>103.04</v>
      </c>
      <c r="Q25" t="str">
        <f t="shared" si="6"/>
        <v>film &amp; video</v>
      </c>
      <c r="R25" t="str">
        <f t="shared" si="7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>
        <f t="shared" si="0"/>
        <v>66.349999999999994</v>
      </c>
      <c r="Q26" t="str">
        <f t="shared" si="6"/>
        <v>film &amp; video</v>
      </c>
      <c r="R26" t="str">
        <f t="shared" si="7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>
        <f t="shared" si="0"/>
        <v>57.14</v>
      </c>
      <c r="Q27" t="str">
        <f t="shared" si="6"/>
        <v>film &amp; video</v>
      </c>
      <c r="R27" t="str">
        <f t="shared" si="7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>
        <f t="shared" si="0"/>
        <v>102.11</v>
      </c>
      <c r="Q28" t="str">
        <f t="shared" si="6"/>
        <v>film &amp; video</v>
      </c>
      <c r="R28" t="str">
        <f t="shared" si="7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>
        <f t="shared" si="0"/>
        <v>148.97</v>
      </c>
      <c r="Q29" t="str">
        <f t="shared" si="6"/>
        <v>film &amp; video</v>
      </c>
      <c r="R29" t="str">
        <f t="shared" si="7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>
        <f t="shared" si="0"/>
        <v>169.61</v>
      </c>
      <c r="Q30" t="str">
        <f t="shared" si="6"/>
        <v>film &amp; video</v>
      </c>
      <c r="R30" t="str">
        <f t="shared" si="7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>
        <f t="shared" si="0"/>
        <v>31.62</v>
      </c>
      <c r="Q31" t="str">
        <f t="shared" si="6"/>
        <v>film &amp; video</v>
      </c>
      <c r="R31" t="str">
        <f t="shared" si="7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>
        <f t="shared" si="0"/>
        <v>76.45</v>
      </c>
      <c r="Q32" t="str">
        <f t="shared" si="6"/>
        <v>film &amp; video</v>
      </c>
      <c r="R32" t="str">
        <f t="shared" si="7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>
        <f t="shared" si="0"/>
        <v>13</v>
      </c>
      <c r="Q33" t="str">
        <f t="shared" si="6"/>
        <v>film &amp; video</v>
      </c>
      <c r="R33" t="str">
        <f t="shared" si="7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>
        <f t="shared" si="0"/>
        <v>320.45</v>
      </c>
      <c r="Q34" t="str">
        <f t="shared" si="6"/>
        <v>film &amp; video</v>
      </c>
      <c r="R34" t="str">
        <f t="shared" si="7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>
        <f t="shared" si="0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>
        <f t="shared" si="0"/>
        <v>49.88</v>
      </c>
      <c r="Q36" t="str">
        <f t="shared" si="6"/>
        <v>film &amp; video</v>
      </c>
      <c r="R36" t="str">
        <f t="shared" si="7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>
        <f t="shared" si="0"/>
        <v>59.46</v>
      </c>
      <c r="Q37" t="str">
        <f t="shared" si="6"/>
        <v>film &amp; video</v>
      </c>
      <c r="R37" t="str">
        <f t="shared" si="7"/>
        <v>television</v>
      </c>
      <c r="S37" s="10">
        <f t="shared" si="5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>
        <f t="shared" si="0"/>
        <v>193.84</v>
      </c>
      <c r="Q38" t="str">
        <f t="shared" si="6"/>
        <v>film &amp; video</v>
      </c>
      <c r="R38" t="str">
        <f t="shared" si="7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>
        <f t="shared" si="0"/>
        <v>159.51</v>
      </c>
      <c r="Q39" t="str">
        <f t="shared" si="6"/>
        <v>film &amp; video</v>
      </c>
      <c r="R39" t="str">
        <f t="shared" si="7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>
        <f t="shared" si="0"/>
        <v>41.68</v>
      </c>
      <c r="Q40" t="str">
        <f t="shared" si="6"/>
        <v>film &amp; video</v>
      </c>
      <c r="R40" t="str">
        <f t="shared" si="7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>
        <f t="shared" si="0"/>
        <v>150.9</v>
      </c>
      <c r="Q41" t="str">
        <f t="shared" si="6"/>
        <v>film &amp; video</v>
      </c>
      <c r="R41" t="str">
        <f t="shared" si="7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>
        <f t="shared" si="0"/>
        <v>126.69</v>
      </c>
      <c r="Q42" t="str">
        <f t="shared" si="6"/>
        <v>film &amp; video</v>
      </c>
      <c r="R42" t="str">
        <f t="shared" si="7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>
        <f t="shared" si="0"/>
        <v>105.26</v>
      </c>
      <c r="Q43" t="str">
        <f t="shared" si="6"/>
        <v>film &amp; video</v>
      </c>
      <c r="R43" t="str">
        <f t="shared" si="7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>
        <f t="shared" si="0"/>
        <v>117.51</v>
      </c>
      <c r="Q44" t="str">
        <f t="shared" si="6"/>
        <v>film &amp; video</v>
      </c>
      <c r="R44" t="str">
        <f t="shared" si="7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>
        <f t="shared" si="0"/>
        <v>117.36</v>
      </c>
      <c r="Q45" t="str">
        <f t="shared" si="6"/>
        <v>film &amp; video</v>
      </c>
      <c r="R45" t="str">
        <f t="shared" si="7"/>
        <v>television</v>
      </c>
      <c r="S45" s="10">
        <f t="shared" si="5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>
        <f t="shared" si="0"/>
        <v>133.33000000000001</v>
      </c>
      <c r="Q46" t="str">
        <f t="shared" si="6"/>
        <v>film &amp; video</v>
      </c>
      <c r="R46" t="str">
        <f t="shared" si="7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>
        <f t="shared" si="0"/>
        <v>98.36</v>
      </c>
      <c r="Q47" t="str">
        <f t="shared" si="6"/>
        <v>film &amp; video</v>
      </c>
      <c r="R47" t="str">
        <f t="shared" si="7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>
        <f t="shared" si="0"/>
        <v>194.44</v>
      </c>
      <c r="Q48" t="str">
        <f t="shared" si="6"/>
        <v>film &amp; video</v>
      </c>
      <c r="R48" t="str">
        <f t="shared" si="7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>
        <f t="shared" si="0"/>
        <v>76.87</v>
      </c>
      <c r="Q49" t="str">
        <f t="shared" si="6"/>
        <v>film &amp; video</v>
      </c>
      <c r="R49" t="str">
        <f t="shared" si="7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>
        <f t="shared" si="0"/>
        <v>56.82</v>
      </c>
      <c r="Q50" t="str">
        <f t="shared" si="6"/>
        <v>film &amp; video</v>
      </c>
      <c r="R50" t="str">
        <f t="shared" si="7"/>
        <v>television</v>
      </c>
      <c r="S50" s="10">
        <f t="shared" si="5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>
        <f t="shared" si="0"/>
        <v>137.93</v>
      </c>
      <c r="Q51" t="str">
        <f t="shared" si="6"/>
        <v>film &amp; video</v>
      </c>
      <c r="R51" t="str">
        <f t="shared" si="7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>
        <f t="shared" si="0"/>
        <v>27.27</v>
      </c>
      <c r="Q52" t="str">
        <f t="shared" si="6"/>
        <v>film &amp; video</v>
      </c>
      <c r="R52" t="str">
        <f t="shared" si="7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>
        <f t="shared" si="0"/>
        <v>118.34</v>
      </c>
      <c r="Q53" t="str">
        <f t="shared" si="6"/>
        <v>film &amp; video</v>
      </c>
      <c r="R53" t="str">
        <f t="shared" si="7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>
        <f t="shared" si="0"/>
        <v>223.48</v>
      </c>
      <c r="Q54" t="str">
        <f t="shared" si="6"/>
        <v>film &amp; video</v>
      </c>
      <c r="R54" t="str">
        <f t="shared" si="7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>
        <f t="shared" si="0"/>
        <v>28.11</v>
      </c>
      <c r="Q55" t="str">
        <f t="shared" si="6"/>
        <v>film &amp; video</v>
      </c>
      <c r="R55" t="str">
        <f t="shared" si="7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>
        <f t="shared" si="0"/>
        <v>194.23</v>
      </c>
      <c r="Q56" t="str">
        <f t="shared" si="6"/>
        <v>film &amp; video</v>
      </c>
      <c r="R56" t="str">
        <f t="shared" si="7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>
        <f t="shared" si="0"/>
        <v>128.94999999999999</v>
      </c>
      <c r="Q57" t="str">
        <f t="shared" si="6"/>
        <v>film &amp; video</v>
      </c>
      <c r="R57" t="str">
        <f t="shared" si="7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>
        <f t="shared" si="0"/>
        <v>49.32</v>
      </c>
      <c r="Q58" t="str">
        <f t="shared" si="6"/>
        <v>film &amp; video</v>
      </c>
      <c r="R58" t="str">
        <f t="shared" si="7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>
        <f t="shared" si="0"/>
        <v>221.52</v>
      </c>
      <c r="Q59" t="str">
        <f t="shared" si="6"/>
        <v>film &amp; video</v>
      </c>
      <c r="R59" t="str">
        <f t="shared" si="7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>
        <f t="shared" si="0"/>
        <v>137.21</v>
      </c>
      <c r="Q60" t="str">
        <f t="shared" si="6"/>
        <v>film &amp; video</v>
      </c>
      <c r="R60" t="str">
        <f t="shared" si="7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>
        <f t="shared" si="0"/>
        <v>606.82000000000005</v>
      </c>
      <c r="Q61" t="str">
        <f t="shared" si="6"/>
        <v>film &amp; video</v>
      </c>
      <c r="R61" t="str">
        <f t="shared" si="7"/>
        <v>television</v>
      </c>
      <c r="S61" s="10">
        <f t="shared" si="5"/>
        <v>42230.23583333334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>
        <f t="shared" si="0"/>
        <v>43.04</v>
      </c>
      <c r="Q62" t="str">
        <f t="shared" si="6"/>
        <v>film &amp; video</v>
      </c>
      <c r="R62" t="str">
        <f t="shared" si="7"/>
        <v>shorts</v>
      </c>
      <c r="S62" s="10">
        <f t="shared" si="5"/>
        <v>41701.901817129627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>
        <f t="shared" si="0"/>
        <v>322.39</v>
      </c>
      <c r="Q63" t="str">
        <f t="shared" si="6"/>
        <v>film &amp; video</v>
      </c>
      <c r="R63" t="str">
        <f t="shared" si="7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>
        <f t="shared" si="0"/>
        <v>96.71</v>
      </c>
      <c r="Q64" t="str">
        <f t="shared" si="6"/>
        <v>film &amp; video</v>
      </c>
      <c r="R64" t="str">
        <f t="shared" si="7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>
        <f t="shared" si="0"/>
        <v>35.47</v>
      </c>
      <c r="Q65" t="str">
        <f t="shared" si="6"/>
        <v>film &amp; video</v>
      </c>
      <c r="R65" t="str">
        <f t="shared" si="7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>
        <f t="shared" ref="P66:P129" si="8">ROUND(IFERROR(E66/L66,0),2)</f>
        <v>86.67</v>
      </c>
      <c r="Q66" t="str">
        <f t="shared" si="6"/>
        <v>film &amp; video</v>
      </c>
      <c r="R66" t="str">
        <f t="shared" si="7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E67/D67</f>
        <v>1.0752857142857142</v>
      </c>
      <c r="P67">
        <f t="shared" si="8"/>
        <v>132.05000000000001</v>
      </c>
      <c r="Q67" t="str">
        <f t="shared" si="6"/>
        <v>film &amp; video</v>
      </c>
      <c r="R67" t="str">
        <f t="shared" si="7"/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>
        <f t="shared" si="8"/>
        <v>91.23</v>
      </c>
      <c r="Q68" t="str">
        <f t="shared" si="6"/>
        <v>film &amp; video</v>
      </c>
      <c r="R68" t="str">
        <f t="shared" si="7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>
        <f t="shared" si="8"/>
        <v>116.25</v>
      </c>
      <c r="Q69" t="str">
        <f t="shared" si="6"/>
        <v>film &amp; video</v>
      </c>
      <c r="R69" t="str">
        <f t="shared" si="7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>
        <f t="shared" si="8"/>
        <v>21.19</v>
      </c>
      <c r="Q70" t="str">
        <f t="shared" si="6"/>
        <v>film &amp; video</v>
      </c>
      <c r="R70" t="str">
        <f t="shared" si="7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>
        <f t="shared" si="8"/>
        <v>62.33</v>
      </c>
      <c r="Q71" t="str">
        <f t="shared" si="6"/>
        <v>film &amp; video</v>
      </c>
      <c r="R71" t="str">
        <f t="shared" si="7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>
        <f t="shared" si="8"/>
        <v>37.409999999999997</v>
      </c>
      <c r="Q72" t="str">
        <f t="shared" si="6"/>
        <v>film &amp; video</v>
      </c>
      <c r="R72" t="str">
        <f t="shared" si="7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>
        <f t="shared" si="8"/>
        <v>69.72</v>
      </c>
      <c r="Q73" t="str">
        <f t="shared" si="6"/>
        <v>film &amp; video</v>
      </c>
      <c r="R73" t="str">
        <f t="shared" si="7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>
        <f t="shared" si="8"/>
        <v>58.17</v>
      </c>
      <c r="Q74" t="str">
        <f t="shared" si="6"/>
        <v>film &amp; video</v>
      </c>
      <c r="R74" t="str">
        <f t="shared" si="7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>
        <f t="shared" si="8"/>
        <v>50</v>
      </c>
      <c r="Q75" t="str">
        <f t="shared" ref="Q75:Q138" si="12">LEFT(N75,SEARCH("/",N75,1)-1)</f>
        <v>film &amp; video</v>
      </c>
      <c r="R75" t="str">
        <f t="shared" ref="R75:R138" si="13">RIGHT(N75,LEN(N75) - FIND("/",N75))</f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>
        <f t="shared" si="8"/>
        <v>19.47</v>
      </c>
      <c r="Q76" t="str">
        <f t="shared" si="12"/>
        <v>film &amp; video</v>
      </c>
      <c r="R76" t="str">
        <f t="shared" si="13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>
        <f t="shared" si="8"/>
        <v>85.96</v>
      </c>
      <c r="Q77" t="str">
        <f t="shared" si="12"/>
        <v>film &amp; video</v>
      </c>
      <c r="R77" t="str">
        <f t="shared" si="13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>
        <f t="shared" si="8"/>
        <v>30.67</v>
      </c>
      <c r="Q78" t="str">
        <f t="shared" si="12"/>
        <v>film &amp; video</v>
      </c>
      <c r="R78" t="str">
        <f t="shared" si="13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>
        <f t="shared" si="8"/>
        <v>60.38</v>
      </c>
      <c r="Q79" t="str">
        <f t="shared" si="12"/>
        <v>film &amp; video</v>
      </c>
      <c r="R79" t="str">
        <f t="shared" si="13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>
        <f t="shared" si="8"/>
        <v>38.6</v>
      </c>
      <c r="Q80" t="str">
        <f t="shared" si="12"/>
        <v>film &amp; video</v>
      </c>
      <c r="R80" t="str">
        <f t="shared" si="13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>
        <f t="shared" si="8"/>
        <v>40.270000000000003</v>
      </c>
      <c r="Q81" t="str">
        <f t="shared" si="12"/>
        <v>film &amp; video</v>
      </c>
      <c r="R81" t="str">
        <f t="shared" si="13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>
        <f t="shared" si="8"/>
        <v>273.83</v>
      </c>
      <c r="Q82" t="str">
        <f t="shared" si="12"/>
        <v>film &amp; video</v>
      </c>
      <c r="R82" t="str">
        <f t="shared" si="13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>
        <f t="shared" si="8"/>
        <v>53.04</v>
      </c>
      <c r="Q83" t="str">
        <f t="shared" si="12"/>
        <v>film &amp; video</v>
      </c>
      <c r="R83" t="str">
        <f t="shared" si="13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>
        <f t="shared" si="8"/>
        <v>40.01</v>
      </c>
      <c r="Q84" t="str">
        <f t="shared" si="12"/>
        <v>film &amp; video</v>
      </c>
      <c r="R84" t="str">
        <f t="shared" si="13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>
        <f t="shared" si="8"/>
        <v>15.77</v>
      </c>
      <c r="Q85" t="str">
        <f t="shared" si="12"/>
        <v>film &amp; video</v>
      </c>
      <c r="R85" t="str">
        <f t="shared" si="13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>
        <f t="shared" si="8"/>
        <v>71.430000000000007</v>
      </c>
      <c r="Q86" t="str">
        <f t="shared" si="12"/>
        <v>film &amp; video</v>
      </c>
      <c r="R86" t="str">
        <f t="shared" si="13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>
        <f t="shared" si="8"/>
        <v>71.709999999999994</v>
      </c>
      <c r="Q87" t="str">
        <f t="shared" si="12"/>
        <v>film &amp; video</v>
      </c>
      <c r="R87" t="str">
        <f t="shared" si="13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>
        <f t="shared" si="8"/>
        <v>375.76</v>
      </c>
      <c r="Q88" t="str">
        <f t="shared" si="12"/>
        <v>film &amp; video</v>
      </c>
      <c r="R88" t="str">
        <f t="shared" si="13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>
        <f t="shared" si="8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>
        <f t="shared" si="8"/>
        <v>60</v>
      </c>
      <c r="Q90" t="str">
        <f t="shared" si="12"/>
        <v>film &amp; video</v>
      </c>
      <c r="R90" t="str">
        <f t="shared" si="13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>
        <f t="shared" si="8"/>
        <v>123.29</v>
      </c>
      <c r="Q91" t="str">
        <f t="shared" si="12"/>
        <v>film &amp; video</v>
      </c>
      <c r="R91" t="str">
        <f t="shared" si="13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>
        <f t="shared" si="8"/>
        <v>31.38</v>
      </c>
      <c r="Q92" t="str">
        <f t="shared" si="12"/>
        <v>film &amp; video</v>
      </c>
      <c r="R92" t="str">
        <f t="shared" si="13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>
        <f t="shared" si="8"/>
        <v>78.260000000000005</v>
      </c>
      <c r="Q93" t="str">
        <f t="shared" si="12"/>
        <v>film &amp; video</v>
      </c>
      <c r="R93" t="str">
        <f t="shared" si="13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>
        <f t="shared" si="8"/>
        <v>122.33</v>
      </c>
      <c r="Q94" t="str">
        <f t="shared" si="12"/>
        <v>film &amp; video</v>
      </c>
      <c r="R94" t="str">
        <f t="shared" si="13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>
        <f t="shared" si="8"/>
        <v>73.73</v>
      </c>
      <c r="Q95" t="str">
        <f t="shared" si="12"/>
        <v>film &amp; video</v>
      </c>
      <c r="R95" t="str">
        <f t="shared" si="13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>
        <f t="shared" si="8"/>
        <v>21.67</v>
      </c>
      <c r="Q96" t="str">
        <f t="shared" si="12"/>
        <v>film &amp; video</v>
      </c>
      <c r="R96" t="str">
        <f t="shared" si="13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>
        <f t="shared" si="8"/>
        <v>21.9</v>
      </c>
      <c r="Q97" t="str">
        <f t="shared" si="12"/>
        <v>film &amp; video</v>
      </c>
      <c r="R97" t="str">
        <f t="shared" si="13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>
        <f t="shared" si="8"/>
        <v>50.59</v>
      </c>
      <c r="Q98" t="str">
        <f t="shared" si="12"/>
        <v>film &amp; video</v>
      </c>
      <c r="R98" t="str">
        <f t="shared" si="13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>
        <f t="shared" si="8"/>
        <v>53.13</v>
      </c>
      <c r="Q99" t="str">
        <f t="shared" si="12"/>
        <v>film &amp; video</v>
      </c>
      <c r="R99" t="str">
        <f t="shared" si="13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>
        <f t="shared" si="8"/>
        <v>56.67</v>
      </c>
      <c r="Q100" t="str">
        <f t="shared" si="12"/>
        <v>film &amp; video</v>
      </c>
      <c r="R100" t="str">
        <f t="shared" si="13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>
        <f t="shared" si="8"/>
        <v>40.78</v>
      </c>
      <c r="Q101" t="str">
        <f t="shared" si="12"/>
        <v>film &amp; video</v>
      </c>
      <c r="R101" t="str">
        <f t="shared" si="13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>
        <f t="shared" si="8"/>
        <v>192.31</v>
      </c>
      <c r="Q102" t="str">
        <f t="shared" si="12"/>
        <v>film &amp; video</v>
      </c>
      <c r="R102" t="str">
        <f t="shared" si="13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>
        <f t="shared" si="8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>
        <f t="shared" si="8"/>
        <v>117.92</v>
      </c>
      <c r="Q104" t="str">
        <f t="shared" si="12"/>
        <v>film &amp; video</v>
      </c>
      <c r="R104" t="str">
        <f t="shared" si="13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>
        <f t="shared" si="8"/>
        <v>27.9</v>
      </c>
      <c r="Q105" t="str">
        <f t="shared" si="12"/>
        <v>film &amp; video</v>
      </c>
      <c r="R105" t="str">
        <f t="shared" si="13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>
        <f t="shared" si="8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>
        <f t="shared" si="8"/>
        <v>39.380000000000003</v>
      </c>
      <c r="Q107" t="str">
        <f t="shared" si="12"/>
        <v>film &amp; video</v>
      </c>
      <c r="R107" t="str">
        <f t="shared" si="13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>
        <f t="shared" si="8"/>
        <v>186.11</v>
      </c>
      <c r="Q108" t="str">
        <f t="shared" si="12"/>
        <v>film &amp; video</v>
      </c>
      <c r="R108" t="str">
        <f t="shared" si="13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>
        <f t="shared" si="8"/>
        <v>111.38</v>
      </c>
      <c r="Q109" t="str">
        <f t="shared" si="12"/>
        <v>film &amp; video</v>
      </c>
      <c r="R109" t="str">
        <f t="shared" si="13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>
        <f t="shared" si="8"/>
        <v>78.72</v>
      </c>
      <c r="Q110" t="str">
        <f t="shared" si="12"/>
        <v>film &amp; video</v>
      </c>
      <c r="R110" t="str">
        <f t="shared" si="13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>
        <f t="shared" si="8"/>
        <v>46.7</v>
      </c>
      <c r="Q111" t="str">
        <f t="shared" si="12"/>
        <v>film &amp; video</v>
      </c>
      <c r="R111" t="str">
        <f t="shared" si="13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>
        <f t="shared" si="8"/>
        <v>65.38</v>
      </c>
      <c r="Q112" t="str">
        <f t="shared" si="12"/>
        <v>film &amp; video</v>
      </c>
      <c r="R112" t="str">
        <f t="shared" si="13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>
        <f t="shared" si="8"/>
        <v>102.08</v>
      </c>
      <c r="Q113" t="str">
        <f t="shared" si="12"/>
        <v>film &amp; video</v>
      </c>
      <c r="R113" t="str">
        <f t="shared" si="13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>
        <f t="shared" si="8"/>
        <v>64.2</v>
      </c>
      <c r="Q114" t="str">
        <f t="shared" si="12"/>
        <v>film &amp; video</v>
      </c>
      <c r="R114" t="str">
        <f t="shared" si="13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>
        <f t="shared" si="8"/>
        <v>90.38</v>
      </c>
      <c r="Q115" t="str">
        <f t="shared" si="12"/>
        <v>film &amp; video</v>
      </c>
      <c r="R115" t="str">
        <f t="shared" si="13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>
        <f t="shared" si="8"/>
        <v>88.57</v>
      </c>
      <c r="Q116" t="str">
        <f t="shared" si="12"/>
        <v>film &amp; video</v>
      </c>
      <c r="R116" t="str">
        <f t="shared" si="13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>
        <f t="shared" si="8"/>
        <v>28.73</v>
      </c>
      <c r="Q117" t="str">
        <f t="shared" si="12"/>
        <v>film &amp; video</v>
      </c>
      <c r="R117" t="str">
        <f t="shared" si="13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>
        <f t="shared" si="8"/>
        <v>69.790000000000006</v>
      </c>
      <c r="Q118" t="str">
        <f t="shared" si="12"/>
        <v>film &amp; video</v>
      </c>
      <c r="R118" t="str">
        <f t="shared" si="13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>
        <f t="shared" si="8"/>
        <v>167.49</v>
      </c>
      <c r="Q119" t="str">
        <f t="shared" si="12"/>
        <v>film &amp; video</v>
      </c>
      <c r="R119" t="str">
        <f t="shared" si="13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>
        <f t="shared" si="8"/>
        <v>144.91</v>
      </c>
      <c r="Q120" t="str">
        <f t="shared" si="12"/>
        <v>film &amp; video</v>
      </c>
      <c r="R120" t="str">
        <f t="shared" si="13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>
        <f t="shared" si="8"/>
        <v>91.84</v>
      </c>
      <c r="Q121" t="str">
        <f t="shared" si="12"/>
        <v>film &amp; video</v>
      </c>
      <c r="R121" t="str">
        <f t="shared" si="13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>
        <f t="shared" si="8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>
        <f t="shared" si="8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>
        <f t="shared" si="8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>
        <f t="shared" si="8"/>
        <v>25.17</v>
      </c>
      <c r="Q125" t="str">
        <f t="shared" si="12"/>
        <v>film &amp; video</v>
      </c>
      <c r="R125" t="str">
        <f t="shared" si="13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>
        <f t="shared" si="8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>
        <f t="shared" si="8"/>
        <v>11.67</v>
      </c>
      <c r="Q127" t="str">
        <f t="shared" si="12"/>
        <v>film &amp; video</v>
      </c>
      <c r="R127" t="str">
        <f t="shared" si="13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>
        <f t="shared" si="8"/>
        <v>106.69</v>
      </c>
      <c r="Q128" t="str">
        <f t="shared" si="12"/>
        <v>film &amp; video</v>
      </c>
      <c r="R128" t="str">
        <f t="shared" si="13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>
        <f t="shared" si="8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>
        <f t="shared" ref="P130:P193" si="14">ROUND(IFERROR(E130/L130,0),2)</f>
        <v>311.17</v>
      </c>
      <c r="Q130" t="str">
        <f t="shared" si="12"/>
        <v>film &amp; video</v>
      </c>
      <c r="R130" t="str">
        <f t="shared" si="13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E131/D131</f>
        <v>0</v>
      </c>
      <c r="P131">
        <f t="shared" si="14"/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>
        <f t="shared" si="14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>
        <f t="shared" si="14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9.5687499999999995E-2</v>
      </c>
      <c r="P134">
        <f t="shared" si="14"/>
        <v>94.51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>
        <f t="shared" si="14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>
        <f t="shared" si="14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0.13433333333333333</v>
      </c>
      <c r="P137">
        <f t="shared" si="14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>
        <f t="shared" si="14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>
        <f t="shared" si="14"/>
        <v>0</v>
      </c>
      <c r="Q139" t="str">
        <f t="shared" ref="Q139:Q202" si="18">LEFT(N139,SEARCH("/",N139,1)-1)</f>
        <v>film &amp; video</v>
      </c>
      <c r="R139" t="str">
        <f t="shared" ref="R139:R202" si="19">RIGHT(N139,LEN(N139) - FIND("/",N139))</f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3.1413333333333335E-2</v>
      </c>
      <c r="P140">
        <f t="shared" si="14"/>
        <v>81.239999999999995</v>
      </c>
      <c r="Q140" t="str">
        <f t="shared" si="18"/>
        <v>film &amp; video</v>
      </c>
      <c r="R140" t="str">
        <f t="shared" si="19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</v>
      </c>
      <c r="P141">
        <f t="shared" si="14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>
        <f t="shared" si="14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0.10775</v>
      </c>
      <c r="P143">
        <f t="shared" si="14"/>
        <v>46.18</v>
      </c>
      <c r="Q143" t="str">
        <f t="shared" si="18"/>
        <v>film &amp; video</v>
      </c>
      <c r="R143" t="str">
        <f t="shared" si="19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3.3333333333333335E-3</v>
      </c>
      <c r="P144">
        <f t="shared" si="14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>
        <f t="shared" si="14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0.27600000000000002</v>
      </c>
      <c r="P146">
        <f t="shared" si="14"/>
        <v>55.95</v>
      </c>
      <c r="Q146" t="str">
        <f t="shared" si="18"/>
        <v>film &amp; video</v>
      </c>
      <c r="R146" t="str">
        <f t="shared" si="19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7.5111111111111115E-2</v>
      </c>
      <c r="P147">
        <f t="shared" si="14"/>
        <v>37.56</v>
      </c>
      <c r="Q147" t="str">
        <f t="shared" si="18"/>
        <v>film &amp; video</v>
      </c>
      <c r="R147" t="str">
        <f t="shared" si="19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5.7499999999999999E-3</v>
      </c>
      <c r="P148">
        <f t="shared" si="14"/>
        <v>38.33</v>
      </c>
      <c r="Q148" t="str">
        <f t="shared" si="18"/>
        <v>film &amp; video</v>
      </c>
      <c r="R148" t="str">
        <f t="shared" si="19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>
        <f t="shared" si="14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8.0000000000000004E-4</v>
      </c>
      <c r="P150">
        <f t="shared" si="14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9.1999999999999998E-3</v>
      </c>
      <c r="P151">
        <f t="shared" si="14"/>
        <v>15.33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0.23163076923076922</v>
      </c>
      <c r="P152">
        <f t="shared" si="14"/>
        <v>449.43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5.5999999999999995E-4</v>
      </c>
      <c r="P153">
        <f t="shared" si="14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7.8947368421052633E-5</v>
      </c>
      <c r="P154">
        <f t="shared" si="14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7.1799999999999998E-3</v>
      </c>
      <c r="P155">
        <f t="shared" si="14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2.6666666666666668E-2</v>
      </c>
      <c r="P156">
        <f t="shared" si="14"/>
        <v>13.33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6.0000000000000002E-5</v>
      </c>
      <c r="P157">
        <f t="shared" si="14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5.0999999999999997E-2</v>
      </c>
      <c r="P158">
        <f t="shared" si="14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2.671118530884808E-3</v>
      </c>
      <c r="P159">
        <f t="shared" si="14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>
        <f t="shared" si="14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2.0000000000000002E-5</v>
      </c>
      <c r="P161">
        <f t="shared" si="14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>
        <f t="shared" si="14"/>
        <v>0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1E-4</v>
      </c>
      <c r="P163">
        <f t="shared" si="14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0.15535714285714286</v>
      </c>
      <c r="P164">
        <f t="shared" si="14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>
        <f t="shared" si="14"/>
        <v>0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5.3333333333333332E-3</v>
      </c>
      <c r="P166">
        <f t="shared" si="14"/>
        <v>91.43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>
        <f t="shared" si="14"/>
        <v>0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0.6</v>
      </c>
      <c r="P168">
        <f t="shared" si="14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1E-4</v>
      </c>
      <c r="P169">
        <f t="shared" si="14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4.0625000000000001E-2</v>
      </c>
      <c r="P170">
        <f t="shared" si="14"/>
        <v>108.33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0.224</v>
      </c>
      <c r="P171">
        <f t="shared" si="14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3.2500000000000001E-2</v>
      </c>
      <c r="P172">
        <f t="shared" si="14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2.0000000000000002E-5</v>
      </c>
      <c r="P173">
        <f t="shared" si="14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>
        <f t="shared" si="14"/>
        <v>0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>
        <f t="shared" si="14"/>
        <v>0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>
        <f t="shared" si="14"/>
        <v>0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6.4850000000000005E-2</v>
      </c>
      <c r="P177">
        <f t="shared" si="14"/>
        <v>49.88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>
        <f t="shared" si="14"/>
        <v>0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0.4</v>
      </c>
      <c r="P179">
        <f t="shared" si="14"/>
        <v>25.71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>
        <f t="shared" si="14"/>
        <v>0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0.2</v>
      </c>
      <c r="P181">
        <f t="shared" si="14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0.33416666666666667</v>
      </c>
      <c r="P182">
        <f t="shared" si="14"/>
        <v>30.85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0.21092608822670172</v>
      </c>
      <c r="P183">
        <f t="shared" si="14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>
        <f t="shared" si="14"/>
        <v>0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0.35855999999999999</v>
      </c>
      <c r="P185">
        <f t="shared" si="14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3.4000000000000002E-2</v>
      </c>
      <c r="P186">
        <f t="shared" si="14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5.5E-2</v>
      </c>
      <c r="P187">
        <f t="shared" si="14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>
        <f t="shared" si="14"/>
        <v>0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0.16</v>
      </c>
      <c r="P189">
        <f t="shared" si="14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>
        <f t="shared" si="14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6.8999999999999997E-4</v>
      </c>
      <c r="P191">
        <f t="shared" si="14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4.1666666666666666E-3</v>
      </c>
      <c r="P192">
        <f t="shared" si="14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0.05</v>
      </c>
      <c r="P193">
        <f t="shared" si="14"/>
        <v>83.33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1.7E-5</v>
      </c>
      <c r="P194">
        <f t="shared" ref="P194:P257" si="20">ROUND(IFERROR(E194/L194,0),2)</f>
        <v>5.67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>
        <f t="shared" si="20"/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>
        <f t="shared" si="20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>
        <f t="shared" si="20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>
        <f t="shared" si="20"/>
        <v>77.11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>
        <f t="shared" si="20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>
        <f t="shared" si="20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>
        <f t="shared" si="20"/>
        <v>0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>
        <f t="shared" si="20"/>
        <v>87.31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>
        <f t="shared" si="20"/>
        <v>54.29</v>
      </c>
      <c r="Q203" t="str">
        <f t="shared" ref="Q203:Q266" si="24">LEFT(N203,SEARCH("/",N203,1)-1)</f>
        <v>film &amp; video</v>
      </c>
      <c r="R203" t="str">
        <f t="shared" ref="R203:R266" si="25">RIGHT(N203,LEN(N203) - FIND("/",N203))</f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>
        <f t="shared" si="20"/>
        <v>0</v>
      </c>
      <c r="Q204" t="str">
        <f t="shared" si="24"/>
        <v>film &amp; video</v>
      </c>
      <c r="R204" t="str">
        <f t="shared" si="25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>
        <f t="shared" si="20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>
        <f t="shared" si="20"/>
        <v>117.68</v>
      </c>
      <c r="Q206" t="str">
        <f t="shared" si="24"/>
        <v>film &amp; video</v>
      </c>
      <c r="R206" t="str">
        <f t="shared" si="25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>
        <f t="shared" si="20"/>
        <v>76.47</v>
      </c>
      <c r="Q207" t="str">
        <f t="shared" si="24"/>
        <v>film &amp; video</v>
      </c>
      <c r="R207" t="str">
        <f t="shared" si="25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>
        <f t="shared" si="20"/>
        <v>0</v>
      </c>
      <c r="Q208" t="str">
        <f t="shared" si="24"/>
        <v>film &amp; video</v>
      </c>
      <c r="R208" t="str">
        <f t="shared" si="25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>
        <f t="shared" si="20"/>
        <v>163.85</v>
      </c>
      <c r="Q209" t="str">
        <f t="shared" si="24"/>
        <v>film &amp; video</v>
      </c>
      <c r="R209" t="str">
        <f t="shared" si="25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>
        <f t="shared" si="20"/>
        <v>0</v>
      </c>
      <c r="Q210" t="str">
        <f t="shared" si="24"/>
        <v>film &amp; video</v>
      </c>
      <c r="R210" t="str">
        <f t="shared" si="25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>
        <f t="shared" si="20"/>
        <v>0</v>
      </c>
      <c r="Q211" t="str">
        <f t="shared" si="24"/>
        <v>film &amp; video</v>
      </c>
      <c r="R211" t="str">
        <f t="shared" si="25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>
        <f t="shared" si="20"/>
        <v>91.82</v>
      </c>
      <c r="Q212" t="str">
        <f t="shared" si="24"/>
        <v>film &amp; video</v>
      </c>
      <c r="R212" t="str">
        <f t="shared" si="25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>
        <f t="shared" si="20"/>
        <v>185.83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>
        <f t="shared" si="20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>
        <f t="shared" si="20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>
        <f t="shared" si="20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>
        <f t="shared" si="20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>
        <f t="shared" si="20"/>
        <v>331.54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>
        <f t="shared" si="20"/>
        <v>314.29000000000002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>
        <f t="shared" si="20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>
        <f t="shared" si="20"/>
        <v>115.99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>
        <f t="shared" si="20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>
        <f t="shared" si="20"/>
        <v>0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>
        <f t="shared" si="20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>
        <f t="shared" si="20"/>
        <v>0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>
        <f t="shared" si="20"/>
        <v>0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>
        <f t="shared" si="20"/>
        <v>0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>
        <f t="shared" si="20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>
        <f t="shared" si="20"/>
        <v>0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>
        <f t="shared" si="20"/>
        <v>0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>
        <f t="shared" si="20"/>
        <v>0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>
        <f t="shared" si="20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>
        <f t="shared" si="20"/>
        <v>0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>
        <f t="shared" si="20"/>
        <v>15.71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>
        <f t="shared" si="20"/>
        <v>0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>
        <f t="shared" si="20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>
        <f t="shared" si="20"/>
        <v>0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>
        <f t="shared" si="20"/>
        <v>0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>
        <f t="shared" si="20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>
        <f t="shared" si="20"/>
        <v>0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>
        <f t="shared" si="20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>
        <f t="shared" si="20"/>
        <v>117.85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>
        <f t="shared" si="20"/>
        <v>109.04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>
        <f t="shared" si="20"/>
        <v>73.02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>
        <f t="shared" si="20"/>
        <v>78.2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>
        <f t="shared" si="20"/>
        <v>47.4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>
        <f t="shared" si="20"/>
        <v>54.02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>
        <f t="shared" si="20"/>
        <v>68.489999999999995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>
        <f t="shared" si="20"/>
        <v>108.15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>
        <f t="shared" si="20"/>
        <v>589.95000000000005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>
        <f t="shared" si="20"/>
        <v>48.05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>
        <f t="shared" si="20"/>
        <v>72.48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>
        <f t="shared" si="20"/>
        <v>57.08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>
        <f t="shared" si="20"/>
        <v>85.44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>
        <f t="shared" si="20"/>
        <v>215.86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>
        <f t="shared" si="20"/>
        <v>89.39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>
        <f t="shared" si="20"/>
        <v>45.42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>
        <f t="shared" ref="P258:P321" si="26">ROUND(IFERROR(E258/L258,0),2)</f>
        <v>65.760000000000005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7">E259/D259</f>
        <v>1.0672648571428571</v>
      </c>
      <c r="P259">
        <f t="shared" si="26"/>
        <v>66.7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7"/>
        <v>1.9114</v>
      </c>
      <c r="P260">
        <f t="shared" si="26"/>
        <v>83.35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1.3193789333333332</v>
      </c>
      <c r="P261">
        <f t="shared" si="26"/>
        <v>105.05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1.0640000000000001</v>
      </c>
      <c r="P262">
        <f t="shared" si="26"/>
        <v>120.91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1.0740000000000001</v>
      </c>
      <c r="P263">
        <f t="shared" si="26"/>
        <v>97.64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2.4</v>
      </c>
      <c r="P264">
        <f t="shared" si="26"/>
        <v>41.38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1.1808107999999999</v>
      </c>
      <c r="P265">
        <f t="shared" si="26"/>
        <v>30.65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1.1819999999999999</v>
      </c>
      <c r="P266">
        <f t="shared" si="26"/>
        <v>64.95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1.111</v>
      </c>
      <c r="P267">
        <f t="shared" si="26"/>
        <v>95.78</v>
      </c>
      <c r="Q267" t="str">
        <f t="shared" ref="Q267:Q330" si="30">LEFT(N267,SEARCH("/",N267,1)-1)</f>
        <v>film &amp; video</v>
      </c>
      <c r="R267" t="str">
        <f t="shared" ref="R267:R330" si="31">RIGHT(N267,LEN(N267) - FIND("/",N267))</f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1.4550000000000001</v>
      </c>
      <c r="P268">
        <f t="shared" si="26"/>
        <v>40.42</v>
      </c>
      <c r="Q268" t="str">
        <f t="shared" si="30"/>
        <v>film &amp; video</v>
      </c>
      <c r="R268" t="str">
        <f t="shared" si="31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1.3162883248730965</v>
      </c>
      <c r="P269">
        <f t="shared" si="26"/>
        <v>78.58</v>
      </c>
      <c r="Q269" t="str">
        <f t="shared" si="30"/>
        <v>film &amp; video</v>
      </c>
      <c r="R269" t="str">
        <f t="shared" si="31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1.1140000000000001</v>
      </c>
      <c r="P270">
        <f t="shared" si="26"/>
        <v>50.18</v>
      </c>
      <c r="Q270" t="str">
        <f t="shared" si="30"/>
        <v>film &amp; video</v>
      </c>
      <c r="R270" t="str">
        <f t="shared" si="31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1.4723377</v>
      </c>
      <c r="P271">
        <f t="shared" si="26"/>
        <v>92.25</v>
      </c>
      <c r="Q271" t="str">
        <f t="shared" si="30"/>
        <v>film &amp; video</v>
      </c>
      <c r="R271" t="str">
        <f t="shared" si="31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1.5260869565217392</v>
      </c>
      <c r="P272">
        <f t="shared" si="26"/>
        <v>57.54</v>
      </c>
      <c r="Q272" t="str">
        <f t="shared" si="30"/>
        <v>film &amp; video</v>
      </c>
      <c r="R272" t="str">
        <f t="shared" si="31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1.0468</v>
      </c>
      <c r="P273">
        <f t="shared" si="26"/>
        <v>109.42</v>
      </c>
      <c r="Q273" t="str">
        <f t="shared" si="30"/>
        <v>film &amp; video</v>
      </c>
      <c r="R273" t="str">
        <f t="shared" si="31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1.7743366666666667</v>
      </c>
      <c r="P274">
        <f t="shared" si="26"/>
        <v>81.89</v>
      </c>
      <c r="Q274" t="str">
        <f t="shared" si="30"/>
        <v>film &amp; video</v>
      </c>
      <c r="R274" t="str">
        <f t="shared" si="31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1.077758</v>
      </c>
      <c r="P275">
        <f t="shared" si="26"/>
        <v>45.67</v>
      </c>
      <c r="Q275" t="str">
        <f t="shared" si="30"/>
        <v>film &amp; video</v>
      </c>
      <c r="R275" t="str">
        <f t="shared" si="31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1.56</v>
      </c>
      <c r="P276">
        <f t="shared" si="26"/>
        <v>55.22</v>
      </c>
      <c r="Q276" t="str">
        <f t="shared" si="30"/>
        <v>film &amp; video</v>
      </c>
      <c r="R276" t="str">
        <f t="shared" si="31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1.08395</v>
      </c>
      <c r="P277">
        <f t="shared" si="26"/>
        <v>65.3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1.476</v>
      </c>
      <c r="P278">
        <f t="shared" si="26"/>
        <v>95.23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1.1038153846153846</v>
      </c>
      <c r="P279">
        <f t="shared" si="26"/>
        <v>75.44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1.5034814814814814</v>
      </c>
      <c r="P280">
        <f t="shared" si="26"/>
        <v>97.82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1.5731829411764706</v>
      </c>
      <c r="P281">
        <f t="shared" si="26"/>
        <v>87.69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1.5614399999999999</v>
      </c>
      <c r="P282">
        <f t="shared" si="26"/>
        <v>54.75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1.2058763636363636</v>
      </c>
      <c r="P283">
        <f t="shared" si="26"/>
        <v>83.95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1.0118888888888888</v>
      </c>
      <c r="P284">
        <f t="shared" si="26"/>
        <v>254.39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1.142725</v>
      </c>
      <c r="P285">
        <f t="shared" si="26"/>
        <v>101.83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1.0462615</v>
      </c>
      <c r="P286">
        <f t="shared" si="26"/>
        <v>55.07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2.2882507142857142</v>
      </c>
      <c r="P287">
        <f t="shared" si="26"/>
        <v>56.9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1.0915333333333332</v>
      </c>
      <c r="P288">
        <f t="shared" si="26"/>
        <v>121.28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1.7629999999999999</v>
      </c>
      <c r="P289">
        <f t="shared" si="26"/>
        <v>91.19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1.0321061999999999</v>
      </c>
      <c r="P290">
        <f t="shared" si="26"/>
        <v>115.45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1.0482</v>
      </c>
      <c r="P291">
        <f t="shared" si="26"/>
        <v>67.77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1.0668444444444445</v>
      </c>
      <c r="P292">
        <f t="shared" si="26"/>
        <v>28.58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1.2001999999999999</v>
      </c>
      <c r="P293">
        <f t="shared" si="26"/>
        <v>46.88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1.0150693333333334</v>
      </c>
      <c r="P294">
        <f t="shared" si="26"/>
        <v>154.41999999999999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1.0138461538461538</v>
      </c>
      <c r="P295">
        <f t="shared" si="26"/>
        <v>201.22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</v>
      </c>
      <c r="P296">
        <f t="shared" si="26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1.3310911999999999</v>
      </c>
      <c r="P297">
        <f t="shared" si="26"/>
        <v>100.08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1.187262</v>
      </c>
      <c r="P298">
        <f t="shared" si="26"/>
        <v>230.09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1.0064</v>
      </c>
      <c r="P299">
        <f t="shared" si="26"/>
        <v>141.75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1.089324126984127</v>
      </c>
      <c r="P300">
        <f t="shared" si="26"/>
        <v>56.34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1.789525</v>
      </c>
      <c r="P301">
        <f t="shared" si="26"/>
        <v>73.34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1.0172264</v>
      </c>
      <c r="P302">
        <f t="shared" si="26"/>
        <v>85.34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1.1873499999999999</v>
      </c>
      <c r="P303">
        <f t="shared" si="26"/>
        <v>61.5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1.0045999999999999</v>
      </c>
      <c r="P304">
        <f t="shared" si="26"/>
        <v>93.02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1.3746666666666667</v>
      </c>
      <c r="P305">
        <f t="shared" si="26"/>
        <v>50.29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2.3164705882352941</v>
      </c>
      <c r="P306">
        <f t="shared" si="26"/>
        <v>106.43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1.3033333333333332</v>
      </c>
      <c r="P307">
        <f t="shared" si="26"/>
        <v>51.72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2.9289999999999998</v>
      </c>
      <c r="P308">
        <f t="shared" si="26"/>
        <v>36.61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1.1131818181818183</v>
      </c>
      <c r="P309">
        <f t="shared" si="26"/>
        <v>42.52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1.0556666666666668</v>
      </c>
      <c r="P310">
        <f t="shared" si="26"/>
        <v>62.71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1.1894444444444445</v>
      </c>
      <c r="P311">
        <f t="shared" si="26"/>
        <v>89.96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1.04129</v>
      </c>
      <c r="P312">
        <f t="shared" si="26"/>
        <v>28.92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1.0410165</v>
      </c>
      <c r="P313">
        <f t="shared" si="26"/>
        <v>138.80000000000001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1.1187499999999999</v>
      </c>
      <c r="P314">
        <f t="shared" si="26"/>
        <v>61.3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1.0473529411764706</v>
      </c>
      <c r="P315">
        <f t="shared" si="26"/>
        <v>80.2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3.8515000000000001</v>
      </c>
      <c r="P316">
        <f t="shared" si="26"/>
        <v>32.1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1.01248</v>
      </c>
      <c r="P317">
        <f t="shared" si="26"/>
        <v>200.89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1.1377333333333333</v>
      </c>
      <c r="P318">
        <f t="shared" si="26"/>
        <v>108.01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1.0080333333333333</v>
      </c>
      <c r="P319">
        <f t="shared" si="26"/>
        <v>95.7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2.8332000000000002</v>
      </c>
      <c r="P320">
        <f t="shared" si="26"/>
        <v>49.88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1.1268</v>
      </c>
      <c r="P321">
        <f t="shared" si="26"/>
        <v>110.47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1.0658000000000001</v>
      </c>
      <c r="P322">
        <f t="shared" ref="P322:P385" si="32">ROUND(IFERROR(E322/L322,0),2)</f>
        <v>134.91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3">E323/D323</f>
        <v>1.0266285714285714</v>
      </c>
      <c r="P323">
        <f t="shared" si="32"/>
        <v>106.62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3"/>
        <v>1.0791200000000001</v>
      </c>
      <c r="P324">
        <f t="shared" si="32"/>
        <v>145.04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1.2307407407407407</v>
      </c>
      <c r="P325">
        <f t="shared" si="32"/>
        <v>114.59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1.016</v>
      </c>
      <c r="P326">
        <f t="shared" si="32"/>
        <v>105.32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1.04396</v>
      </c>
      <c r="P327">
        <f t="shared" si="32"/>
        <v>70.92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1.1292973333333334</v>
      </c>
      <c r="P328">
        <f t="shared" si="32"/>
        <v>147.16999999999999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1.3640000000000001</v>
      </c>
      <c r="P329">
        <f t="shared" si="32"/>
        <v>160.47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1.036144</v>
      </c>
      <c r="P330">
        <f t="shared" si="32"/>
        <v>156.05000000000001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1.0549999999999999</v>
      </c>
      <c r="P331">
        <f t="shared" si="32"/>
        <v>63.17</v>
      </c>
      <c r="Q331" t="str">
        <f t="shared" ref="Q331:Q394" si="36">LEFT(N331,SEARCH("/",N331,1)-1)</f>
        <v>film &amp; video</v>
      </c>
      <c r="R331" t="str">
        <f t="shared" ref="R331:R394" si="37">RIGHT(N331,LEN(N331) - FIND("/",N331))</f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1.0182857142857142</v>
      </c>
      <c r="P332">
        <f t="shared" si="32"/>
        <v>104.82</v>
      </c>
      <c r="Q332" t="str">
        <f t="shared" si="36"/>
        <v>film &amp; video</v>
      </c>
      <c r="R332" t="str">
        <f t="shared" si="37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1.0660499999999999</v>
      </c>
      <c r="P333">
        <f t="shared" si="32"/>
        <v>97.36</v>
      </c>
      <c r="Q333" t="str">
        <f t="shared" si="36"/>
        <v>film &amp; video</v>
      </c>
      <c r="R333" t="str">
        <f t="shared" si="37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1.13015</v>
      </c>
      <c r="P334">
        <f t="shared" si="32"/>
        <v>203.63</v>
      </c>
      <c r="Q334" t="str">
        <f t="shared" si="36"/>
        <v>film &amp; video</v>
      </c>
      <c r="R334" t="str">
        <f t="shared" si="37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1.252275</v>
      </c>
      <c r="P335">
        <f t="shared" si="32"/>
        <v>188.31</v>
      </c>
      <c r="Q335" t="str">
        <f t="shared" si="36"/>
        <v>film &amp; video</v>
      </c>
      <c r="R335" t="str">
        <f t="shared" si="37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1.0119</v>
      </c>
      <c r="P336">
        <f t="shared" si="32"/>
        <v>146.65</v>
      </c>
      <c r="Q336" t="str">
        <f t="shared" si="36"/>
        <v>film &amp; video</v>
      </c>
      <c r="R336" t="str">
        <f t="shared" si="37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1.0276470588235294</v>
      </c>
      <c r="P337">
        <f t="shared" si="32"/>
        <v>109.19</v>
      </c>
      <c r="Q337" t="str">
        <f t="shared" si="36"/>
        <v>film &amp; video</v>
      </c>
      <c r="R337" t="str">
        <f t="shared" si="37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1.1683911999999999</v>
      </c>
      <c r="P338">
        <f t="shared" si="32"/>
        <v>59.25</v>
      </c>
      <c r="Q338" t="str">
        <f t="shared" si="36"/>
        <v>film &amp; video</v>
      </c>
      <c r="R338" t="str">
        <f t="shared" si="37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1.0116833333333335</v>
      </c>
      <c r="P339">
        <f t="shared" si="32"/>
        <v>97.9</v>
      </c>
      <c r="Q339" t="str">
        <f t="shared" si="36"/>
        <v>film &amp; video</v>
      </c>
      <c r="R339" t="str">
        <f t="shared" si="37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1.1013360000000001</v>
      </c>
      <c r="P340">
        <f t="shared" si="32"/>
        <v>70</v>
      </c>
      <c r="Q340" t="str">
        <f t="shared" si="36"/>
        <v>film &amp; video</v>
      </c>
      <c r="R340" t="str">
        <f t="shared" si="37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1.0808333333333333</v>
      </c>
      <c r="P341">
        <f t="shared" si="32"/>
        <v>72.87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1.2502285714285715</v>
      </c>
      <c r="P342">
        <f t="shared" si="32"/>
        <v>146.35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1.0671428571428572</v>
      </c>
      <c r="P343">
        <f t="shared" si="32"/>
        <v>67.91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1.0036639999999999</v>
      </c>
      <c r="P344">
        <f t="shared" si="32"/>
        <v>169.85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1.0202863333333334</v>
      </c>
      <c r="P345">
        <f t="shared" si="32"/>
        <v>58.41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1.0208358208955224</v>
      </c>
      <c r="P346">
        <f t="shared" si="32"/>
        <v>119.99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1.2327586206896552</v>
      </c>
      <c r="P347">
        <f t="shared" si="32"/>
        <v>99.86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1.7028880000000002</v>
      </c>
      <c r="P348">
        <f t="shared" si="32"/>
        <v>90.58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1.1159049999999999</v>
      </c>
      <c r="P349">
        <f t="shared" si="32"/>
        <v>117.77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1.03</v>
      </c>
      <c r="P350">
        <f t="shared" si="32"/>
        <v>86.55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1.0663570159857905</v>
      </c>
      <c r="P351">
        <f t="shared" si="32"/>
        <v>71.900000000000006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1.1476</v>
      </c>
      <c r="P352">
        <f t="shared" si="32"/>
        <v>129.82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1.2734117647058822</v>
      </c>
      <c r="P353">
        <f t="shared" si="32"/>
        <v>44.91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1.1656</v>
      </c>
      <c r="P354">
        <f t="shared" si="32"/>
        <v>40.76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1.0861819426615318</v>
      </c>
      <c r="P355">
        <f t="shared" si="32"/>
        <v>103.52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1.0394285714285714</v>
      </c>
      <c r="P356">
        <f t="shared" si="32"/>
        <v>125.45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1.1625714285714286</v>
      </c>
      <c r="P357">
        <f t="shared" si="32"/>
        <v>246.61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1.0269239999999999</v>
      </c>
      <c r="P358">
        <f t="shared" si="32"/>
        <v>79.400000000000006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1.74</v>
      </c>
      <c r="P359">
        <f t="shared" si="32"/>
        <v>86.14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1.03088</v>
      </c>
      <c r="P360">
        <f t="shared" si="32"/>
        <v>193.05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1.0485537190082646</v>
      </c>
      <c r="P361">
        <f t="shared" si="32"/>
        <v>84.02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1.0137499999999999</v>
      </c>
      <c r="P362">
        <f t="shared" si="32"/>
        <v>139.83000000000001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1.1107699999999998</v>
      </c>
      <c r="P363">
        <f t="shared" si="32"/>
        <v>109.82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1.2415933781686497</v>
      </c>
      <c r="P364">
        <f t="shared" si="32"/>
        <v>139.53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1.0133333333333334</v>
      </c>
      <c r="P365">
        <f t="shared" si="32"/>
        <v>347.85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1.1016142857142857</v>
      </c>
      <c r="P366">
        <f t="shared" si="32"/>
        <v>68.239999999999995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1.0397333333333334</v>
      </c>
      <c r="P367">
        <f t="shared" si="32"/>
        <v>239.94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1.013157894736842</v>
      </c>
      <c r="P368">
        <f t="shared" si="32"/>
        <v>287.31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1.033501</v>
      </c>
      <c r="P369">
        <f t="shared" si="32"/>
        <v>86.85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1.04112</v>
      </c>
      <c r="P370">
        <f t="shared" si="32"/>
        <v>81.849999999999994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1.1015569230769231</v>
      </c>
      <c r="P371">
        <f t="shared" si="32"/>
        <v>42.87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1.2202</v>
      </c>
      <c r="P372">
        <f t="shared" si="32"/>
        <v>709.42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1.1416866666666667</v>
      </c>
      <c r="P373">
        <f t="shared" si="32"/>
        <v>161.26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1.2533333333333334</v>
      </c>
      <c r="P374">
        <f t="shared" si="32"/>
        <v>41.78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1.0666666666666667</v>
      </c>
      <c r="P375">
        <f t="shared" si="32"/>
        <v>89.89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1.3065</v>
      </c>
      <c r="P376">
        <f t="shared" si="32"/>
        <v>45.05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1.2</v>
      </c>
      <c r="P377">
        <f t="shared" si="32"/>
        <v>42.86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1.0595918367346939</v>
      </c>
      <c r="P378">
        <f t="shared" si="32"/>
        <v>54.08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1.1439999999999999</v>
      </c>
      <c r="P379">
        <f t="shared" si="32"/>
        <v>103.22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1.1176666666666666</v>
      </c>
      <c r="P380">
        <f t="shared" si="32"/>
        <v>40.4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1.1608000000000001</v>
      </c>
      <c r="P381">
        <f t="shared" si="32"/>
        <v>116.86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1.415</v>
      </c>
      <c r="P382">
        <f t="shared" si="32"/>
        <v>115.51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1.0472999999999999</v>
      </c>
      <c r="P383">
        <f t="shared" si="32"/>
        <v>104.31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2.5583333333333331</v>
      </c>
      <c r="P384">
        <f t="shared" si="32"/>
        <v>69.77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2.0670670670670672</v>
      </c>
      <c r="P385">
        <f t="shared" si="32"/>
        <v>43.02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1.1210500000000001</v>
      </c>
      <c r="P386">
        <f t="shared" ref="P386:P449" si="38">ROUND(IFERROR(E386/L386,0),2)</f>
        <v>58.54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9">E387/D387</f>
        <v>1.05982</v>
      </c>
      <c r="P387">
        <f t="shared" si="38"/>
        <v>111.8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9"/>
        <v>1.0016666666666667</v>
      </c>
      <c r="P388">
        <f t="shared" si="38"/>
        <v>46.23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2.1398947368421051</v>
      </c>
      <c r="P389">
        <f t="shared" si="38"/>
        <v>144.69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1.2616000000000001</v>
      </c>
      <c r="P390">
        <f t="shared" si="38"/>
        <v>88.85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1.8153547058823529</v>
      </c>
      <c r="P391">
        <f t="shared" si="38"/>
        <v>81.75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</v>
      </c>
      <c r="P392">
        <f t="shared" si="38"/>
        <v>71.430000000000007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1.0061</v>
      </c>
      <c r="P393">
        <f t="shared" si="38"/>
        <v>104.26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1.009027027027027</v>
      </c>
      <c r="P394">
        <f t="shared" si="38"/>
        <v>90.62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1.10446</v>
      </c>
      <c r="P395">
        <f t="shared" si="38"/>
        <v>157.33000000000001</v>
      </c>
      <c r="Q395" t="str">
        <f t="shared" ref="Q395:Q458" si="42">LEFT(N395,SEARCH("/",N395,1)-1)</f>
        <v>film &amp; video</v>
      </c>
      <c r="R395" t="str">
        <f t="shared" ref="R395:R458" si="43">RIGHT(N395,LEN(N395) - FIND("/",N395))</f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1.118936170212766</v>
      </c>
      <c r="P396">
        <f t="shared" si="38"/>
        <v>105.18</v>
      </c>
      <c r="Q396" t="str">
        <f t="shared" si="42"/>
        <v>film &amp; video</v>
      </c>
      <c r="R396" t="str">
        <f t="shared" si="43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1.0804450000000001</v>
      </c>
      <c r="P397">
        <f t="shared" si="38"/>
        <v>58.72</v>
      </c>
      <c r="Q397" t="str">
        <f t="shared" si="42"/>
        <v>film &amp; video</v>
      </c>
      <c r="R397" t="str">
        <f t="shared" si="43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1.0666666666666667</v>
      </c>
      <c r="P398">
        <f t="shared" si="38"/>
        <v>81.63</v>
      </c>
      <c r="Q398" t="str">
        <f t="shared" si="42"/>
        <v>film &amp; video</v>
      </c>
      <c r="R398" t="str">
        <f t="shared" si="43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1.0390027322404372</v>
      </c>
      <c r="P399">
        <f t="shared" si="38"/>
        <v>56.46</v>
      </c>
      <c r="Q399" t="str">
        <f t="shared" si="42"/>
        <v>film &amp; video</v>
      </c>
      <c r="R399" t="str">
        <f t="shared" si="43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1.2516</v>
      </c>
      <c r="P400">
        <f t="shared" si="38"/>
        <v>140.1</v>
      </c>
      <c r="Q400" t="str">
        <f t="shared" si="42"/>
        <v>film &amp; video</v>
      </c>
      <c r="R400" t="str">
        <f t="shared" si="43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1.0680499999999999</v>
      </c>
      <c r="P401">
        <f t="shared" si="38"/>
        <v>224.85</v>
      </c>
      <c r="Q401" t="str">
        <f t="shared" si="42"/>
        <v>film &amp; video</v>
      </c>
      <c r="R401" t="str">
        <f t="shared" si="43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1.1230249999999999</v>
      </c>
      <c r="P402">
        <f t="shared" si="38"/>
        <v>181.13</v>
      </c>
      <c r="Q402" t="str">
        <f t="shared" si="42"/>
        <v>film &amp; video</v>
      </c>
      <c r="R402" t="str">
        <f t="shared" si="43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1.0381199999999999</v>
      </c>
      <c r="P403">
        <f t="shared" si="38"/>
        <v>711.04</v>
      </c>
      <c r="Q403" t="str">
        <f t="shared" si="42"/>
        <v>film &amp; video</v>
      </c>
      <c r="R403" t="str">
        <f t="shared" si="43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1.4165000000000001</v>
      </c>
      <c r="P404">
        <f t="shared" si="38"/>
        <v>65.88</v>
      </c>
      <c r="Q404" t="str">
        <f t="shared" si="42"/>
        <v>film &amp; video</v>
      </c>
      <c r="R404" t="str">
        <f t="shared" si="43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1.0526</v>
      </c>
      <c r="P405">
        <f t="shared" si="38"/>
        <v>75.19</v>
      </c>
      <c r="Q405" t="str">
        <f t="shared" si="42"/>
        <v>film &amp; video</v>
      </c>
      <c r="R405" t="str">
        <f t="shared" si="43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1.0309142857142857</v>
      </c>
      <c r="P406">
        <f t="shared" si="38"/>
        <v>133.13999999999999</v>
      </c>
      <c r="Q406" t="str">
        <f t="shared" si="42"/>
        <v>film &amp; video</v>
      </c>
      <c r="R406" t="str">
        <f t="shared" si="43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1.0765957446808512</v>
      </c>
      <c r="P407">
        <f t="shared" si="38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1.0770464285714285</v>
      </c>
      <c r="P408">
        <f t="shared" si="38"/>
        <v>86.16</v>
      </c>
      <c r="Q408" t="str">
        <f t="shared" si="42"/>
        <v>film &amp; video</v>
      </c>
      <c r="R408" t="str">
        <f t="shared" si="43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1.0155000000000001</v>
      </c>
      <c r="P409">
        <f t="shared" si="38"/>
        <v>92.32</v>
      </c>
      <c r="Q409" t="str">
        <f t="shared" si="42"/>
        <v>film &amp; video</v>
      </c>
      <c r="R409" t="str">
        <f t="shared" si="43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1.0143766666666667</v>
      </c>
      <c r="P410">
        <f t="shared" si="38"/>
        <v>160.16</v>
      </c>
      <c r="Q410" t="str">
        <f t="shared" si="42"/>
        <v>film &amp; video</v>
      </c>
      <c r="R410" t="str">
        <f t="shared" si="43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1.3680000000000001</v>
      </c>
      <c r="P411">
        <f t="shared" si="38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1.2829999999999999</v>
      </c>
      <c r="P412">
        <f t="shared" si="38"/>
        <v>183.29</v>
      </c>
      <c r="Q412" t="str">
        <f t="shared" si="42"/>
        <v>film &amp; video</v>
      </c>
      <c r="R412" t="str">
        <f t="shared" si="43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1.0105</v>
      </c>
      <c r="P413">
        <f t="shared" si="38"/>
        <v>125.79</v>
      </c>
      <c r="Q413" t="str">
        <f t="shared" si="42"/>
        <v>film &amp; video</v>
      </c>
      <c r="R413" t="str">
        <f t="shared" si="43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1.2684</v>
      </c>
      <c r="P414">
        <f t="shared" si="38"/>
        <v>57.65</v>
      </c>
      <c r="Q414" t="str">
        <f t="shared" si="42"/>
        <v>film &amp; video</v>
      </c>
      <c r="R414" t="str">
        <f t="shared" si="43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1.0508593749999999</v>
      </c>
      <c r="P415">
        <f t="shared" si="38"/>
        <v>78.66</v>
      </c>
      <c r="Q415" t="str">
        <f t="shared" si="42"/>
        <v>film &amp; video</v>
      </c>
      <c r="R415" t="str">
        <f t="shared" si="43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1.0285405405405406</v>
      </c>
      <c r="P416">
        <f t="shared" si="38"/>
        <v>91.48</v>
      </c>
      <c r="Q416" t="str">
        <f t="shared" si="42"/>
        <v>film &amp; video</v>
      </c>
      <c r="R416" t="str">
        <f t="shared" si="43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1.0214714285714286</v>
      </c>
      <c r="P417">
        <f t="shared" si="38"/>
        <v>68.099999999999994</v>
      </c>
      <c r="Q417" t="str">
        <f t="shared" si="42"/>
        <v>film &amp; video</v>
      </c>
      <c r="R417" t="str">
        <f t="shared" si="43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1.2021700000000002</v>
      </c>
      <c r="P418">
        <f t="shared" si="38"/>
        <v>48.09</v>
      </c>
      <c r="Q418" t="str">
        <f t="shared" si="42"/>
        <v>film &amp; video</v>
      </c>
      <c r="R418" t="str">
        <f t="shared" si="43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1.0024761904761905</v>
      </c>
      <c r="P419">
        <f t="shared" si="38"/>
        <v>202.42</v>
      </c>
      <c r="Q419" t="str">
        <f t="shared" si="42"/>
        <v>film &amp; video</v>
      </c>
      <c r="R419" t="str">
        <f t="shared" si="43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1.0063392857142857</v>
      </c>
      <c r="P420">
        <f t="shared" si="38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1.004375</v>
      </c>
      <c r="P421">
        <f t="shared" si="38"/>
        <v>110.07</v>
      </c>
      <c r="Q421" t="str">
        <f t="shared" si="42"/>
        <v>film &amp; video</v>
      </c>
      <c r="R421" t="str">
        <f t="shared" si="43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4.3939393939393936E-3</v>
      </c>
      <c r="P422">
        <f t="shared" si="38"/>
        <v>4.83</v>
      </c>
      <c r="Q422" t="str">
        <f t="shared" si="42"/>
        <v>film &amp; video</v>
      </c>
      <c r="R422" t="str">
        <f t="shared" si="43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2.0066666666666667E-2</v>
      </c>
      <c r="P423">
        <f t="shared" si="38"/>
        <v>50.17</v>
      </c>
      <c r="Q423" t="str">
        <f t="shared" si="42"/>
        <v>film &amp; video</v>
      </c>
      <c r="R423" t="str">
        <f t="shared" si="43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1.0749999999999999E-2</v>
      </c>
      <c r="P424">
        <f t="shared" si="38"/>
        <v>35.83</v>
      </c>
      <c r="Q424" t="str">
        <f t="shared" si="42"/>
        <v>film &amp; video</v>
      </c>
      <c r="R424" t="str">
        <f t="shared" si="43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7.6499999999999997E-3</v>
      </c>
      <c r="P425">
        <f t="shared" si="38"/>
        <v>11.77</v>
      </c>
      <c r="Q425" t="str">
        <f t="shared" si="42"/>
        <v>film &amp; video</v>
      </c>
      <c r="R425" t="str">
        <f t="shared" si="43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6.7966666666666675E-2</v>
      </c>
      <c r="P426">
        <f t="shared" si="38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1.2E-4</v>
      </c>
      <c r="P427">
        <f t="shared" si="38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1.3299999999999999E-2</v>
      </c>
      <c r="P428">
        <f t="shared" si="38"/>
        <v>16.63</v>
      </c>
      <c r="Q428" t="str">
        <f t="shared" si="42"/>
        <v>film &amp; video</v>
      </c>
      <c r="R428" t="str">
        <f t="shared" si="43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>
        <f t="shared" si="38"/>
        <v>0</v>
      </c>
      <c r="Q429" t="str">
        <f t="shared" si="42"/>
        <v>film &amp; video</v>
      </c>
      <c r="R429" t="str">
        <f t="shared" si="43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5.6333333333333332E-2</v>
      </c>
      <c r="P430">
        <f t="shared" si="38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>
        <f t="shared" si="38"/>
        <v>0</v>
      </c>
      <c r="Q431" t="str">
        <f t="shared" si="42"/>
        <v>film &amp; video</v>
      </c>
      <c r="R431" t="str">
        <f t="shared" si="43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2.4E-2</v>
      </c>
      <c r="P432">
        <f t="shared" si="38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0.13833333333333334</v>
      </c>
      <c r="P433">
        <f t="shared" si="38"/>
        <v>51.88</v>
      </c>
      <c r="Q433" t="str">
        <f t="shared" si="42"/>
        <v>film &amp; video</v>
      </c>
      <c r="R433" t="str">
        <f t="shared" si="43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9.5000000000000001E-2</v>
      </c>
      <c r="P434">
        <f t="shared" si="38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>
        <f t="shared" si="38"/>
        <v>0</v>
      </c>
      <c r="Q435" t="str">
        <f t="shared" si="42"/>
        <v>film &amp; video</v>
      </c>
      <c r="R435" t="str">
        <f t="shared" si="43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0.05</v>
      </c>
      <c r="P436">
        <f t="shared" si="38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2.7272727272727273E-5</v>
      </c>
      <c r="P437">
        <f t="shared" si="38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>
        <f t="shared" si="38"/>
        <v>0</v>
      </c>
      <c r="Q438" t="str">
        <f t="shared" si="42"/>
        <v>film &amp; video</v>
      </c>
      <c r="R438" t="str">
        <f t="shared" si="43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>
        <f t="shared" si="38"/>
        <v>0</v>
      </c>
      <c r="Q439" t="str">
        <f t="shared" si="42"/>
        <v>film &amp; video</v>
      </c>
      <c r="R439" t="str">
        <f t="shared" si="43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9.3799999999999994E-2</v>
      </c>
      <c r="P440">
        <f t="shared" si="38"/>
        <v>170.55</v>
      </c>
      <c r="Q440" t="str">
        <f t="shared" si="42"/>
        <v>film &amp; video</v>
      </c>
      <c r="R440" t="str">
        <f t="shared" si="43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>
        <f t="shared" si="38"/>
        <v>0</v>
      </c>
      <c r="Q441" t="str">
        <f t="shared" si="42"/>
        <v>film &amp; video</v>
      </c>
      <c r="R441" t="str">
        <f t="shared" si="43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1E-3</v>
      </c>
      <c r="P442">
        <f t="shared" si="38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>
        <f t="shared" si="38"/>
        <v>0</v>
      </c>
      <c r="Q443" t="str">
        <f t="shared" si="42"/>
        <v>film &amp; video</v>
      </c>
      <c r="R443" t="str">
        <f t="shared" si="43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0.39358823529411763</v>
      </c>
      <c r="P444">
        <f t="shared" si="38"/>
        <v>393.59</v>
      </c>
      <c r="Q444" t="str">
        <f t="shared" si="42"/>
        <v>film &amp; video</v>
      </c>
      <c r="R444" t="str">
        <f t="shared" si="43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1E-3</v>
      </c>
      <c r="P445">
        <f t="shared" si="38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0.05</v>
      </c>
      <c r="P446">
        <f t="shared" si="38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3.3333333333333335E-5</v>
      </c>
      <c r="P447">
        <f t="shared" si="38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7.2952380952380949E-2</v>
      </c>
      <c r="P448">
        <f t="shared" si="38"/>
        <v>47.88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1.6666666666666666E-4</v>
      </c>
      <c r="P449">
        <f t="shared" si="38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3.2804E-2</v>
      </c>
      <c r="P450">
        <f t="shared" ref="P450:P513" si="44">ROUND(IFERROR(E450/L450,0),2)</f>
        <v>20.5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E451/D451</f>
        <v>2.2499999999999999E-2</v>
      </c>
      <c r="P451">
        <f t="shared" si="44"/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7.92E-3</v>
      </c>
      <c r="P452">
        <f t="shared" si="44"/>
        <v>56.57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>
        <f t="shared" si="44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0.64</v>
      </c>
      <c r="P454">
        <f t="shared" si="44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2.740447957839262E-4</v>
      </c>
      <c r="P455">
        <f t="shared" si="44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8.2000000000000007E-3</v>
      </c>
      <c r="P456">
        <f t="shared" si="44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6.9230769230769226E-4</v>
      </c>
      <c r="P457">
        <f t="shared" si="44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6.8631863186318634E-3</v>
      </c>
      <c r="P458">
        <f t="shared" si="44"/>
        <v>20.329999999999998</v>
      </c>
      <c r="Q458" t="str">
        <f t="shared" si="42"/>
        <v>film &amp; video</v>
      </c>
      <c r="R458" t="str">
        <f t="shared" si="43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>
        <f t="shared" si="44"/>
        <v>0</v>
      </c>
      <c r="Q459" t="str">
        <f t="shared" ref="Q459:Q522" si="48">LEFT(N459,SEARCH("/",N459,1)-1)</f>
        <v>film &amp; video</v>
      </c>
      <c r="R459" t="str">
        <f t="shared" ref="R459:R522" si="49">RIGHT(N459,LEN(N459) - FIND("/",N459))</f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8.2100000000000006E-2</v>
      </c>
      <c r="P460">
        <f t="shared" si="44"/>
        <v>16.760000000000002</v>
      </c>
      <c r="Q460" t="str">
        <f t="shared" si="48"/>
        <v>film &amp; video</v>
      </c>
      <c r="R460" t="str">
        <f t="shared" si="49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6.4102564102564103E-4</v>
      </c>
      <c r="P461">
        <f t="shared" si="44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2.9411764705882353E-3</v>
      </c>
      <c r="P462">
        <f t="shared" si="44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>
        <f t="shared" si="44"/>
        <v>0</v>
      </c>
      <c r="Q463" t="str">
        <f t="shared" si="48"/>
        <v>film &amp; video</v>
      </c>
      <c r="R463" t="str">
        <f t="shared" si="49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>
        <f t="shared" si="44"/>
        <v>0</v>
      </c>
      <c r="Q464" t="str">
        <f t="shared" si="48"/>
        <v>film &amp; video</v>
      </c>
      <c r="R464" t="str">
        <f t="shared" si="49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2.2727272727272728E-2</v>
      </c>
      <c r="P465">
        <f t="shared" si="44"/>
        <v>113.64</v>
      </c>
      <c r="Q465" t="str">
        <f t="shared" si="48"/>
        <v>film &amp; video</v>
      </c>
      <c r="R465" t="str">
        <f t="shared" si="49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9.9009900990099011E-4</v>
      </c>
      <c r="P466">
        <f t="shared" si="44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0.26953125</v>
      </c>
      <c r="P467">
        <f t="shared" si="44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7.6E-3</v>
      </c>
      <c r="P468">
        <f t="shared" si="44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0.21575</v>
      </c>
      <c r="P469">
        <f t="shared" si="44"/>
        <v>110.64</v>
      </c>
      <c r="Q469" t="str">
        <f t="shared" si="48"/>
        <v>film &amp; video</v>
      </c>
      <c r="R469" t="str">
        <f t="shared" si="49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>
        <f t="shared" si="44"/>
        <v>0</v>
      </c>
      <c r="Q470" t="str">
        <f t="shared" si="48"/>
        <v>film &amp; video</v>
      </c>
      <c r="R470" t="str">
        <f t="shared" si="49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>
        <f t="shared" si="44"/>
        <v>0</v>
      </c>
      <c r="Q471" t="str">
        <f t="shared" si="48"/>
        <v>film &amp; video</v>
      </c>
      <c r="R471" t="str">
        <f t="shared" si="49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1.0200000000000001E-2</v>
      </c>
      <c r="P472">
        <f t="shared" si="44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0.11892727272727273</v>
      </c>
      <c r="P473">
        <f t="shared" si="44"/>
        <v>38.479999999999997</v>
      </c>
      <c r="Q473" t="str">
        <f t="shared" si="48"/>
        <v>film &amp; video</v>
      </c>
      <c r="R473" t="str">
        <f t="shared" si="49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0.17624999999999999</v>
      </c>
      <c r="P474">
        <f t="shared" si="44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2.87E-2</v>
      </c>
      <c r="P475">
        <f t="shared" si="44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3.0303030303030303E-4</v>
      </c>
      <c r="P476">
        <f t="shared" si="44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>
        <f t="shared" si="44"/>
        <v>0</v>
      </c>
      <c r="Q477" t="str">
        <f t="shared" si="48"/>
        <v>film &amp; video</v>
      </c>
      <c r="R477" t="str">
        <f t="shared" si="49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2.2302681818181819E-2</v>
      </c>
      <c r="P478">
        <f t="shared" si="44"/>
        <v>39.57</v>
      </c>
      <c r="Q478" t="str">
        <f t="shared" si="48"/>
        <v>film &amp; video</v>
      </c>
      <c r="R478" t="str">
        <f t="shared" si="49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>
        <f t="shared" si="44"/>
        <v>0</v>
      </c>
      <c r="Q479" t="str">
        <f t="shared" si="48"/>
        <v>film &amp; video</v>
      </c>
      <c r="R479" t="str">
        <f t="shared" si="49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>
        <f t="shared" si="44"/>
        <v>0</v>
      </c>
      <c r="Q480" t="str">
        <f t="shared" si="48"/>
        <v>film &amp; video</v>
      </c>
      <c r="R480" t="str">
        <f t="shared" si="49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0.3256</v>
      </c>
      <c r="P481">
        <f t="shared" si="44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0.19409999999999999</v>
      </c>
      <c r="P482">
        <f t="shared" si="44"/>
        <v>55.46</v>
      </c>
      <c r="Q482" t="str">
        <f t="shared" si="48"/>
        <v>film &amp; video</v>
      </c>
      <c r="R482" t="str">
        <f t="shared" si="49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6.0999999999999999E-2</v>
      </c>
      <c r="P483">
        <f t="shared" si="44"/>
        <v>87.14</v>
      </c>
      <c r="Q483" t="str">
        <f t="shared" si="48"/>
        <v>film &amp; video</v>
      </c>
      <c r="R483" t="str">
        <f t="shared" si="49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1E-3</v>
      </c>
      <c r="P484">
        <f t="shared" si="44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0.502</v>
      </c>
      <c r="P485">
        <f t="shared" si="44"/>
        <v>51.22</v>
      </c>
      <c r="Q485" t="str">
        <f t="shared" si="48"/>
        <v>film &amp; video</v>
      </c>
      <c r="R485" t="str">
        <f t="shared" si="49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1.8625E-3</v>
      </c>
      <c r="P486">
        <f t="shared" si="44"/>
        <v>13.55</v>
      </c>
      <c r="Q486" t="str">
        <f t="shared" si="48"/>
        <v>film &amp; video</v>
      </c>
      <c r="R486" t="str">
        <f t="shared" si="49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0.21906971229845085</v>
      </c>
      <c r="P487">
        <f t="shared" si="44"/>
        <v>66.52</v>
      </c>
      <c r="Q487" t="str">
        <f t="shared" si="48"/>
        <v>film &amp; video</v>
      </c>
      <c r="R487" t="str">
        <f t="shared" si="49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9.0909090909090904E-5</v>
      </c>
      <c r="P488">
        <f t="shared" si="44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>
        <f t="shared" si="44"/>
        <v>0</v>
      </c>
      <c r="Q489" t="str">
        <f t="shared" si="48"/>
        <v>film &amp; video</v>
      </c>
      <c r="R489" t="str">
        <f t="shared" si="49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>
        <f t="shared" si="44"/>
        <v>0</v>
      </c>
      <c r="Q490" t="str">
        <f t="shared" si="48"/>
        <v>film &amp; video</v>
      </c>
      <c r="R490" t="str">
        <f t="shared" si="49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2.8667813379201833E-3</v>
      </c>
      <c r="P491">
        <f t="shared" si="44"/>
        <v>71.67</v>
      </c>
      <c r="Q491" t="str">
        <f t="shared" si="48"/>
        <v>film &amp; video</v>
      </c>
      <c r="R491" t="str">
        <f t="shared" si="49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>
        <f t="shared" si="44"/>
        <v>0</v>
      </c>
      <c r="Q492" t="str">
        <f t="shared" si="48"/>
        <v>film &amp; video</v>
      </c>
      <c r="R492" t="str">
        <f t="shared" si="49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>
        <f t="shared" si="44"/>
        <v>0</v>
      </c>
      <c r="Q493" t="str">
        <f t="shared" si="48"/>
        <v>film &amp; video</v>
      </c>
      <c r="R493" t="str">
        <f t="shared" si="49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>
        <f t="shared" si="44"/>
        <v>0</v>
      </c>
      <c r="Q494" t="str">
        <f t="shared" si="48"/>
        <v>film &amp; video</v>
      </c>
      <c r="R494" t="str">
        <f t="shared" si="49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>
        <f t="shared" si="44"/>
        <v>0</v>
      </c>
      <c r="Q495" t="str">
        <f t="shared" si="48"/>
        <v>film &amp; video</v>
      </c>
      <c r="R495" t="str">
        <f t="shared" si="49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1.5499999999999999E-3</v>
      </c>
      <c r="P496">
        <f t="shared" si="44"/>
        <v>10.33</v>
      </c>
      <c r="Q496" t="str">
        <f t="shared" si="48"/>
        <v>film &amp; video</v>
      </c>
      <c r="R496" t="str">
        <f t="shared" si="49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>
        <f t="shared" si="44"/>
        <v>0</v>
      </c>
      <c r="Q497" t="str">
        <f t="shared" si="48"/>
        <v>film &amp; video</v>
      </c>
      <c r="R497" t="str">
        <f t="shared" si="49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1.6666666666666667E-5</v>
      </c>
      <c r="P498">
        <f t="shared" si="44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6.6964285714285711E-3</v>
      </c>
      <c r="P499">
        <f t="shared" si="44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4.5985132395404561E-2</v>
      </c>
      <c r="P500">
        <f t="shared" si="44"/>
        <v>136.09</v>
      </c>
      <c r="Q500" t="str">
        <f t="shared" si="48"/>
        <v>film &amp; video</v>
      </c>
      <c r="R500" t="str">
        <f t="shared" si="49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9.5500000000000002E-2</v>
      </c>
      <c r="P501">
        <f t="shared" si="44"/>
        <v>73.459999999999994</v>
      </c>
      <c r="Q501" t="str">
        <f t="shared" si="48"/>
        <v>film &amp; video</v>
      </c>
      <c r="R501" t="str">
        <f t="shared" si="49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3.307692307692308E-2</v>
      </c>
      <c r="P502">
        <f t="shared" si="44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>
        <f t="shared" si="44"/>
        <v>0</v>
      </c>
      <c r="Q503" t="str">
        <f t="shared" si="48"/>
        <v>film &amp; video</v>
      </c>
      <c r="R503" t="str">
        <f t="shared" si="49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1.15E-2</v>
      </c>
      <c r="P504">
        <f t="shared" si="44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1.7538461538461537E-2</v>
      </c>
      <c r="P505">
        <f t="shared" si="44"/>
        <v>12.67</v>
      </c>
      <c r="Q505" t="str">
        <f t="shared" si="48"/>
        <v>film &amp; video</v>
      </c>
      <c r="R505" t="str">
        <f t="shared" si="49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1.3673469387755101E-2</v>
      </c>
      <c r="P506">
        <f t="shared" si="44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4.3333333333333331E-3</v>
      </c>
      <c r="P507">
        <f t="shared" si="44"/>
        <v>3.71</v>
      </c>
      <c r="Q507" t="str">
        <f t="shared" si="48"/>
        <v>film &amp; video</v>
      </c>
      <c r="R507" t="str">
        <f t="shared" si="49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1.25E-3</v>
      </c>
      <c r="P508">
        <f t="shared" si="44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3.2000000000000001E-2</v>
      </c>
      <c r="P509">
        <f t="shared" si="44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8.0000000000000002E-3</v>
      </c>
      <c r="P510">
        <f t="shared" si="44"/>
        <v>133.33000000000001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2E-3</v>
      </c>
      <c r="P511">
        <f t="shared" si="44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>
        <f t="shared" si="44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0.03</v>
      </c>
      <c r="P513">
        <f t="shared" si="44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1.3749999999999999E-3</v>
      </c>
      <c r="P514">
        <f t="shared" ref="P514:P577" si="50">ROUND(IFERROR(E514/L514,0),2)</f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E515/D515</f>
        <v>0.13924</v>
      </c>
      <c r="P515">
        <f t="shared" si="50"/>
        <v>102.38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3.3333333333333333E-2</v>
      </c>
      <c r="P516">
        <f t="shared" si="50"/>
        <v>16.670000000000002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0.25413402061855672</v>
      </c>
      <c r="P517">
        <f t="shared" si="50"/>
        <v>725.03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>
        <f t="shared" si="50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1.3666666666666667E-2</v>
      </c>
      <c r="P519">
        <f t="shared" si="50"/>
        <v>68.33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>
        <f t="shared" si="50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0.22881426547787684</v>
      </c>
      <c r="P521">
        <f t="shared" si="50"/>
        <v>39.229999999999997</v>
      </c>
      <c r="Q521" t="str">
        <f t="shared" si="48"/>
        <v>film &amp; video</v>
      </c>
      <c r="R521" t="str">
        <f t="shared" si="49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1.0209999999999999</v>
      </c>
      <c r="P522">
        <f t="shared" si="50"/>
        <v>150.15</v>
      </c>
      <c r="Q522" t="str">
        <f t="shared" si="48"/>
        <v>theater</v>
      </c>
      <c r="R522" t="str">
        <f t="shared" si="49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1.0464</v>
      </c>
      <c r="P523">
        <f t="shared" si="50"/>
        <v>93.43</v>
      </c>
      <c r="Q523" t="str">
        <f t="shared" ref="Q523:Q586" si="54">LEFT(N523,SEARCH("/",N523,1)-1)</f>
        <v>theater</v>
      </c>
      <c r="R523" t="str">
        <f t="shared" ref="R523:R586" si="55">RIGHT(N523,LEN(N523) - FIND("/",N523))</f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1.1466666666666667</v>
      </c>
      <c r="P524">
        <f t="shared" si="50"/>
        <v>110.97</v>
      </c>
      <c r="Q524" t="str">
        <f t="shared" si="54"/>
        <v>theater</v>
      </c>
      <c r="R524" t="str">
        <f t="shared" si="55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1.206</v>
      </c>
      <c r="P525">
        <f t="shared" si="50"/>
        <v>71.790000000000006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1.0867285714285715</v>
      </c>
      <c r="P526">
        <f t="shared" si="50"/>
        <v>29.26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</v>
      </c>
      <c r="P527">
        <f t="shared" si="50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1.1399999999999999</v>
      </c>
      <c r="P528">
        <f t="shared" si="50"/>
        <v>74.349999999999994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1.0085</v>
      </c>
      <c r="P529">
        <f t="shared" si="50"/>
        <v>63.83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1.1565217391304348</v>
      </c>
      <c r="P530">
        <f t="shared" si="50"/>
        <v>44.33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1.3041666666666667</v>
      </c>
      <c r="P531">
        <f t="shared" si="50"/>
        <v>86.94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1.0778267254038179</v>
      </c>
      <c r="P532">
        <f t="shared" si="50"/>
        <v>126.55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</v>
      </c>
      <c r="P533">
        <f t="shared" si="50"/>
        <v>129.03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1.2324999999999999</v>
      </c>
      <c r="P534">
        <f t="shared" si="50"/>
        <v>71.239999999999995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1.002</v>
      </c>
      <c r="P535">
        <f t="shared" si="50"/>
        <v>117.88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1.0466666666666666</v>
      </c>
      <c r="P536">
        <f t="shared" si="50"/>
        <v>327.08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1.0249999999999999</v>
      </c>
      <c r="P537">
        <f t="shared" si="50"/>
        <v>34.75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1.1825757575757576</v>
      </c>
      <c r="P538">
        <f t="shared" si="50"/>
        <v>100.06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1.2050000000000001</v>
      </c>
      <c r="P539">
        <f t="shared" si="50"/>
        <v>40.85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3.0242</v>
      </c>
      <c r="P540">
        <f t="shared" si="50"/>
        <v>252.02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1.00644</v>
      </c>
      <c r="P541">
        <f t="shared" si="50"/>
        <v>25.16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6.666666666666667E-5</v>
      </c>
      <c r="P542">
        <f t="shared" si="50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5.5555555555555558E-3</v>
      </c>
      <c r="P543">
        <f t="shared" si="50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3.9999999999999998E-6</v>
      </c>
      <c r="P544">
        <f t="shared" si="50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3.1818181818181819E-3</v>
      </c>
      <c r="P545">
        <f t="shared" si="50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1.2E-2</v>
      </c>
      <c r="P546">
        <f t="shared" si="50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0.27383999999999997</v>
      </c>
      <c r="P547">
        <f t="shared" si="50"/>
        <v>402.71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8.6666666666666663E-4</v>
      </c>
      <c r="P548">
        <f t="shared" si="50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>
        <f t="shared" si="50"/>
        <v>0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8.9999999999999998E-4</v>
      </c>
      <c r="P550">
        <f t="shared" si="50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2.7199999999999998E-2</v>
      </c>
      <c r="P551">
        <f t="shared" si="50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7.0000000000000001E-3</v>
      </c>
      <c r="P552">
        <f t="shared" si="50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5.0413333333333331E-2</v>
      </c>
      <c r="P553">
        <f t="shared" si="50"/>
        <v>135.04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>
        <f t="shared" si="50"/>
        <v>0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4.9199999999999999E-3</v>
      </c>
      <c r="P555">
        <f t="shared" si="50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0.36589147286821705</v>
      </c>
      <c r="P556">
        <f t="shared" si="50"/>
        <v>64.36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>
        <f t="shared" si="50"/>
        <v>0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2.5000000000000001E-2</v>
      </c>
      <c r="P558">
        <f t="shared" si="50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9.1066666666666674E-3</v>
      </c>
      <c r="P559">
        <f t="shared" si="50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>
        <f t="shared" si="50"/>
        <v>0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2.0833333333333335E-4</v>
      </c>
      <c r="P561">
        <f t="shared" si="50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1.2E-4</v>
      </c>
      <c r="P562">
        <f t="shared" si="50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3.6666666666666666E-3</v>
      </c>
      <c r="P563">
        <f t="shared" si="50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>
        <f t="shared" si="50"/>
        <v>0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9.0666666666666662E-4</v>
      </c>
      <c r="P565">
        <f t="shared" si="50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5.5555555555555558E-5</v>
      </c>
      <c r="P566">
        <f t="shared" si="50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>
        <f t="shared" si="50"/>
        <v>0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2.0000000000000001E-4</v>
      </c>
      <c r="P568">
        <f t="shared" si="50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>
        <f t="shared" si="50"/>
        <v>0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0.01</v>
      </c>
      <c r="P570">
        <f t="shared" si="50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8.0000000000000002E-3</v>
      </c>
      <c r="P571">
        <f t="shared" si="50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1.6705882352941177E-3</v>
      </c>
      <c r="P572">
        <f t="shared" si="50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4.2399999999999998E-3</v>
      </c>
      <c r="P573">
        <f t="shared" si="50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>
        <f t="shared" si="50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3.892538925389254E-3</v>
      </c>
      <c r="P575">
        <f t="shared" si="50"/>
        <v>38.44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7.1556350626118068E-3</v>
      </c>
      <c r="P576">
        <f t="shared" si="50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4.3166666666666666E-3</v>
      </c>
      <c r="P577">
        <f t="shared" si="50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1.2500000000000001E-5</v>
      </c>
      <c r="P578">
        <f t="shared" ref="P578:P641" si="56">ROUND(IFERROR(E578/L578,0),2)</f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7">E579/D579</f>
        <v>2E-3</v>
      </c>
      <c r="P579">
        <f t="shared" si="56"/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7"/>
        <v>1.12E-4</v>
      </c>
      <c r="P580">
        <f t="shared" si="56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7"/>
        <v>1.4583333333333334E-2</v>
      </c>
      <c r="P581">
        <f t="shared" si="56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7"/>
        <v>3.3333333333333332E-4</v>
      </c>
      <c r="P582">
        <f t="shared" si="56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7"/>
        <v>0</v>
      </c>
      <c r="P583">
        <f t="shared" si="56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7"/>
        <v>0</v>
      </c>
      <c r="P584">
        <f t="shared" si="56"/>
        <v>0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7"/>
        <v>1.1111111111111112E-4</v>
      </c>
      <c r="P585">
        <f t="shared" si="56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7"/>
        <v>0.01</v>
      </c>
      <c r="P586">
        <f t="shared" si="56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7"/>
        <v>0</v>
      </c>
      <c r="P587">
        <f t="shared" si="56"/>
        <v>0</v>
      </c>
      <c r="Q587" t="str">
        <f t="shared" ref="Q587:Q650" si="60">LEFT(N587,SEARCH("/",N587,1)-1)</f>
        <v>technology</v>
      </c>
      <c r="R587" t="str">
        <f t="shared" ref="R587:R650" si="61">RIGHT(N587,LEN(N587) - FIND("/",N587))</f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7"/>
        <v>5.5999999999999999E-3</v>
      </c>
      <c r="P588">
        <f t="shared" si="56"/>
        <v>14</v>
      </c>
      <c r="Q588" t="str">
        <f t="shared" si="60"/>
        <v>technology</v>
      </c>
      <c r="R588" t="str">
        <f t="shared" si="61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7"/>
        <v>9.0833333333333335E-2</v>
      </c>
      <c r="P589">
        <f t="shared" si="56"/>
        <v>389.29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7"/>
        <v>3.3444444444444443E-2</v>
      </c>
      <c r="P590">
        <f t="shared" si="56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7"/>
        <v>1.3333333333333334E-4</v>
      </c>
      <c r="P591">
        <f t="shared" si="56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7"/>
        <v>4.4600000000000001E-2</v>
      </c>
      <c r="P592">
        <f t="shared" si="56"/>
        <v>24.78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7"/>
        <v>6.0999999999999997E-4</v>
      </c>
      <c r="P593">
        <f t="shared" si="56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7"/>
        <v>3.3333333333333333E-2</v>
      </c>
      <c r="P594">
        <f t="shared" si="56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7"/>
        <v>0.23</v>
      </c>
      <c r="P595">
        <f t="shared" si="56"/>
        <v>16.43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7"/>
        <v>1.0399999999999999E-3</v>
      </c>
      <c r="P596">
        <f t="shared" si="56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7"/>
        <v>4.2599999999999999E-3</v>
      </c>
      <c r="P597">
        <f t="shared" si="56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2.9999999999999997E-4</v>
      </c>
      <c r="P598">
        <f t="shared" si="56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7"/>
        <v>2.6666666666666666E-3</v>
      </c>
      <c r="P599">
        <f t="shared" si="56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0.34</v>
      </c>
      <c r="P600">
        <f t="shared" si="56"/>
        <v>121.43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6.2E-4</v>
      </c>
      <c r="P601">
        <f t="shared" si="56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7"/>
        <v>0.02</v>
      </c>
      <c r="P602">
        <f t="shared" si="56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7"/>
        <v>1.4E-2</v>
      </c>
      <c r="P603">
        <f t="shared" si="56"/>
        <v>23.33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7"/>
        <v>0</v>
      </c>
      <c r="P604">
        <f t="shared" si="56"/>
        <v>0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7"/>
        <v>3.9334666666666664E-2</v>
      </c>
      <c r="P605">
        <f t="shared" si="56"/>
        <v>45.39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7"/>
        <v>0</v>
      </c>
      <c r="P606">
        <f t="shared" si="56"/>
        <v>0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7"/>
        <v>2.6200000000000001E-2</v>
      </c>
      <c r="P607">
        <f t="shared" si="56"/>
        <v>16.38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7"/>
        <v>2E-3</v>
      </c>
      <c r="P608">
        <f t="shared" si="56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>
        <f t="shared" si="56"/>
        <v>0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7"/>
        <v>9.7400000000000004E-3</v>
      </c>
      <c r="P610">
        <f t="shared" si="56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7"/>
        <v>6.41025641025641E-3</v>
      </c>
      <c r="P611">
        <f t="shared" si="56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7"/>
        <v>0</v>
      </c>
      <c r="P612">
        <f t="shared" si="56"/>
        <v>0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7"/>
        <v>0</v>
      </c>
      <c r="P613">
        <f t="shared" si="56"/>
        <v>0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>
        <f t="shared" si="56"/>
        <v>0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7"/>
        <v>0.21363333333333334</v>
      </c>
      <c r="P615">
        <f t="shared" si="56"/>
        <v>105.93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7"/>
        <v>0</v>
      </c>
      <c r="P616">
        <f t="shared" si="56"/>
        <v>0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>
        <f t="shared" si="56"/>
        <v>0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>
        <f t="shared" si="56"/>
        <v>0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7"/>
        <v>0.03</v>
      </c>
      <c r="P619">
        <f t="shared" si="56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7"/>
        <v>0</v>
      </c>
      <c r="P620">
        <f t="shared" si="56"/>
        <v>0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7"/>
        <v>3.9999999999999998E-7</v>
      </c>
      <c r="P621">
        <f t="shared" si="56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7"/>
        <v>0.01</v>
      </c>
      <c r="P622">
        <f t="shared" si="56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7"/>
        <v>1.044E-2</v>
      </c>
      <c r="P623">
        <f t="shared" si="56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7"/>
        <v>5.6833333333333333E-2</v>
      </c>
      <c r="P624">
        <f t="shared" si="56"/>
        <v>37.89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>
        <f t="shared" si="56"/>
        <v>0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7"/>
        <v>0</v>
      </c>
      <c r="P626">
        <f t="shared" si="56"/>
        <v>0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7"/>
        <v>0</v>
      </c>
      <c r="P627">
        <f t="shared" si="56"/>
        <v>0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7"/>
        <v>0.17380000000000001</v>
      </c>
      <c r="P628">
        <f t="shared" si="56"/>
        <v>111.41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7"/>
        <v>2.0000000000000001E-4</v>
      </c>
      <c r="P629">
        <f t="shared" si="56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>
        <f t="shared" si="56"/>
        <v>0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7"/>
        <v>1.75E-3</v>
      </c>
      <c r="P631">
        <f t="shared" si="56"/>
        <v>116.67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7"/>
        <v>8.3340278356529708E-4</v>
      </c>
      <c r="P632">
        <f t="shared" si="56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7"/>
        <v>1.38E-2</v>
      </c>
      <c r="P633">
        <f t="shared" si="56"/>
        <v>76.67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7"/>
        <v>0</v>
      </c>
      <c r="P634">
        <f t="shared" si="56"/>
        <v>0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7"/>
        <v>0.1245</v>
      </c>
      <c r="P635">
        <f t="shared" si="56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7"/>
        <v>2.0000000000000001E-4</v>
      </c>
      <c r="P636">
        <f t="shared" si="56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8.0000000000000007E-5</v>
      </c>
      <c r="P637">
        <f t="shared" si="56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7"/>
        <v>2E-3</v>
      </c>
      <c r="P638">
        <f t="shared" si="56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>
        <f t="shared" si="56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7"/>
        <v>9.0000000000000006E-5</v>
      </c>
      <c r="P640">
        <f t="shared" si="56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9.9999999999999995E-7</v>
      </c>
      <c r="P641">
        <f t="shared" si="56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7"/>
        <v>1.4428571428571428</v>
      </c>
      <c r="P642">
        <f t="shared" ref="P642:P705" si="62">ROUND(IFERROR(E642/L642,0),2)</f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3">E643/D643</f>
        <v>1.1916249999999999</v>
      </c>
      <c r="P643">
        <f t="shared" si="62"/>
        <v>151.32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3"/>
        <v>14.604850000000001</v>
      </c>
      <c r="P644">
        <f t="shared" si="62"/>
        <v>134.36000000000001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3"/>
        <v>1.0580799999999999</v>
      </c>
      <c r="P645">
        <f t="shared" si="62"/>
        <v>174.03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3"/>
        <v>3.0011791999999997</v>
      </c>
      <c r="P646">
        <f t="shared" si="62"/>
        <v>73.489999999999995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3"/>
        <v>2.7869999999999999</v>
      </c>
      <c r="P647">
        <f t="shared" si="62"/>
        <v>23.52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3"/>
        <v>1.3187625000000001</v>
      </c>
      <c r="P648">
        <f t="shared" si="62"/>
        <v>39.07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3"/>
        <v>1.0705</v>
      </c>
      <c r="P649">
        <f t="shared" si="62"/>
        <v>125.94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3"/>
        <v>1.2682285714285715</v>
      </c>
      <c r="P650">
        <f t="shared" si="62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3"/>
        <v>1.3996</v>
      </c>
      <c r="P651">
        <f t="shared" si="62"/>
        <v>42.67</v>
      </c>
      <c r="Q651" t="str">
        <f t="shared" ref="Q651:Q714" si="66">LEFT(N651,SEARCH("/",N651,1)-1)</f>
        <v>technology</v>
      </c>
      <c r="R651" t="str">
        <f t="shared" ref="R651:R714" si="67">RIGHT(N651,LEN(N651) - FIND("/",N651))</f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3"/>
        <v>1.1240000000000001</v>
      </c>
      <c r="P652">
        <f t="shared" si="62"/>
        <v>35.130000000000003</v>
      </c>
      <c r="Q652" t="str">
        <f t="shared" si="66"/>
        <v>technology</v>
      </c>
      <c r="R652" t="str">
        <f t="shared" si="67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3"/>
        <v>1.00528</v>
      </c>
      <c r="P653">
        <f t="shared" si="62"/>
        <v>239.35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3"/>
        <v>1.0046666666666666</v>
      </c>
      <c r="P654">
        <f t="shared" si="62"/>
        <v>107.64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3"/>
        <v>1.4144600000000001</v>
      </c>
      <c r="P655">
        <f t="shared" si="62"/>
        <v>95.83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3"/>
        <v>2.6729166666666666</v>
      </c>
      <c r="P656">
        <f t="shared" si="62"/>
        <v>31.66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3"/>
        <v>1.4688749999999999</v>
      </c>
      <c r="P657">
        <f t="shared" si="62"/>
        <v>42.89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3"/>
        <v>2.1356000000000002</v>
      </c>
      <c r="P658">
        <f t="shared" si="62"/>
        <v>122.74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3"/>
        <v>1.2569999999999999</v>
      </c>
      <c r="P659">
        <f t="shared" si="62"/>
        <v>190.45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3"/>
        <v>1.0446206037108834</v>
      </c>
      <c r="P660">
        <f t="shared" si="62"/>
        <v>109.34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3"/>
        <v>1.0056666666666667</v>
      </c>
      <c r="P661">
        <f t="shared" si="62"/>
        <v>143.66999999999999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3"/>
        <v>3.058E-2</v>
      </c>
      <c r="P662">
        <f t="shared" si="62"/>
        <v>84.94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3"/>
        <v>9.4999999999999998E-3</v>
      </c>
      <c r="P663">
        <f t="shared" si="62"/>
        <v>10.56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3"/>
        <v>4.0000000000000001E-3</v>
      </c>
      <c r="P664">
        <f t="shared" si="62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3"/>
        <v>3.5000000000000001E-3</v>
      </c>
      <c r="P665">
        <f t="shared" si="62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3"/>
        <v>7.5333333333333335E-2</v>
      </c>
      <c r="P666">
        <f t="shared" si="62"/>
        <v>31.17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3"/>
        <v>0.18640000000000001</v>
      </c>
      <c r="P667">
        <f t="shared" si="62"/>
        <v>155.33000000000001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3"/>
        <v>4.0000000000000003E-5</v>
      </c>
      <c r="P668">
        <f t="shared" si="62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3"/>
        <v>0.1002</v>
      </c>
      <c r="P669">
        <f t="shared" si="62"/>
        <v>178.93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3"/>
        <v>4.5600000000000002E-2</v>
      </c>
      <c r="P670">
        <f t="shared" si="62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3"/>
        <v>0.21507499999999999</v>
      </c>
      <c r="P671">
        <f t="shared" si="62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3"/>
        <v>0.29276666666666668</v>
      </c>
      <c r="P672">
        <f t="shared" si="62"/>
        <v>85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3"/>
        <v>0.39426666666666665</v>
      </c>
      <c r="P673">
        <f t="shared" si="62"/>
        <v>788.53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3"/>
        <v>0.21628</v>
      </c>
      <c r="P674">
        <f t="shared" si="62"/>
        <v>50.3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3"/>
        <v>2.0500000000000002E-3</v>
      </c>
      <c r="P675">
        <f t="shared" si="62"/>
        <v>68.33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3"/>
        <v>2.9999999999999997E-4</v>
      </c>
      <c r="P676">
        <f t="shared" si="62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3"/>
        <v>0.14849999999999999</v>
      </c>
      <c r="P677">
        <f t="shared" si="62"/>
        <v>34.270000000000003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3"/>
        <v>1.4710000000000001E-2</v>
      </c>
      <c r="P678">
        <f t="shared" si="62"/>
        <v>61.29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3"/>
        <v>0.25584000000000001</v>
      </c>
      <c r="P679">
        <f t="shared" si="62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3"/>
        <v>3.8206896551724136E-2</v>
      </c>
      <c r="P680">
        <f t="shared" si="62"/>
        <v>65.180000000000007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3"/>
        <v>0.15485964912280703</v>
      </c>
      <c r="P681">
        <f t="shared" si="62"/>
        <v>93.9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3"/>
        <v>0.25912000000000002</v>
      </c>
      <c r="P682">
        <f t="shared" si="62"/>
        <v>150.65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3"/>
        <v>4.0000000000000002E-4</v>
      </c>
      <c r="P683">
        <f t="shared" si="62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3"/>
        <v>1.06E-3</v>
      </c>
      <c r="P684">
        <f t="shared" si="62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3"/>
        <v>8.5142857142857138E-3</v>
      </c>
      <c r="P685">
        <f t="shared" si="62"/>
        <v>99.33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3"/>
        <v>7.4837500000000001E-2</v>
      </c>
      <c r="P686">
        <f t="shared" si="62"/>
        <v>177.39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3"/>
        <v>0.27650000000000002</v>
      </c>
      <c r="P687">
        <f t="shared" si="62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3"/>
        <v>0</v>
      </c>
      <c r="P688">
        <f t="shared" si="62"/>
        <v>0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3"/>
        <v>3.5499999999999997E-2</v>
      </c>
      <c r="P689">
        <f t="shared" si="62"/>
        <v>591.66999999999996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3"/>
        <v>0.72989999999999999</v>
      </c>
      <c r="P690">
        <f t="shared" si="62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3"/>
        <v>0.57648750000000004</v>
      </c>
      <c r="P691">
        <f t="shared" si="62"/>
        <v>343.15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3"/>
        <v>0.1234</v>
      </c>
      <c r="P692">
        <f t="shared" si="62"/>
        <v>72.59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3"/>
        <v>5.1999999999999998E-3</v>
      </c>
      <c r="P693">
        <f t="shared" si="62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3"/>
        <v>6.5299999999999997E-2</v>
      </c>
      <c r="P694">
        <f t="shared" si="62"/>
        <v>6.5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3"/>
        <v>0.35338000000000003</v>
      </c>
      <c r="P695">
        <f t="shared" si="62"/>
        <v>119.39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3"/>
        <v>3.933333333333333E-3</v>
      </c>
      <c r="P696">
        <f t="shared" si="62"/>
        <v>84.29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3"/>
        <v>1.06E-2</v>
      </c>
      <c r="P697">
        <f t="shared" si="62"/>
        <v>90.86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3"/>
        <v>5.7142857142857145E-6</v>
      </c>
      <c r="P698">
        <f t="shared" si="62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3"/>
        <v>0.46379999999999999</v>
      </c>
      <c r="P699">
        <f t="shared" si="62"/>
        <v>20.34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3"/>
        <v>0.15390000000000001</v>
      </c>
      <c r="P700">
        <f t="shared" si="62"/>
        <v>530.69000000000005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3"/>
        <v>0.824221076923077</v>
      </c>
      <c r="P701">
        <f t="shared" si="62"/>
        <v>120.39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3"/>
        <v>2.6866666666666667E-2</v>
      </c>
      <c r="P702">
        <f t="shared" si="62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3"/>
        <v>0.26600000000000001</v>
      </c>
      <c r="P703">
        <f t="shared" si="62"/>
        <v>291.33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3"/>
        <v>0.30813400000000002</v>
      </c>
      <c r="P704">
        <f t="shared" si="62"/>
        <v>124.92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3"/>
        <v>5.5800000000000002E-2</v>
      </c>
      <c r="P705">
        <f t="shared" si="62"/>
        <v>119.57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3"/>
        <v>8.7454545454545458E-3</v>
      </c>
      <c r="P706">
        <f t="shared" ref="P706:P769" si="68">ROUND(IFERROR(E706/L706,0),2)</f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E707/D707</f>
        <v>9.7699999999999992E-3</v>
      </c>
      <c r="P707">
        <f t="shared" si="68"/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>
        <f t="shared" si="68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0.78927352941176465</v>
      </c>
      <c r="P709">
        <f t="shared" si="68"/>
        <v>117.7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0.22092500000000001</v>
      </c>
      <c r="P710">
        <f t="shared" si="68"/>
        <v>23.95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4.0666666666666663E-3</v>
      </c>
      <c r="P711">
        <f t="shared" si="68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>
        <f t="shared" si="68"/>
        <v>0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0.33790999999999999</v>
      </c>
      <c r="P713">
        <f t="shared" si="68"/>
        <v>99.97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2.1649484536082476E-3</v>
      </c>
      <c r="P714">
        <f t="shared" si="68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7.9600000000000001E-3</v>
      </c>
      <c r="P715">
        <f t="shared" si="68"/>
        <v>199</v>
      </c>
      <c r="Q715" t="str">
        <f t="shared" ref="Q715:Q778" si="72">LEFT(N715,SEARCH("/",N715,1)-1)</f>
        <v>technology</v>
      </c>
      <c r="R715" t="str">
        <f t="shared" ref="R715:R778" si="73">RIGHT(N715,LEN(N715) - FIND("/",N715))</f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0.14993333333333334</v>
      </c>
      <c r="P716">
        <f t="shared" si="68"/>
        <v>80.319999999999993</v>
      </c>
      <c r="Q716" t="str">
        <f t="shared" si="72"/>
        <v>technology</v>
      </c>
      <c r="R716" t="str">
        <f t="shared" si="73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5.0509090909090906E-2</v>
      </c>
      <c r="P717">
        <f t="shared" si="68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0.10214285714285715</v>
      </c>
      <c r="P718">
        <f t="shared" si="68"/>
        <v>44.69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3.0500000000000002E-3</v>
      </c>
      <c r="P719">
        <f t="shared" si="68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7.4999999999999997E-3</v>
      </c>
      <c r="P720">
        <f t="shared" si="68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1.2933333333333333E-2</v>
      </c>
      <c r="P721">
        <f t="shared" si="68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1.4394736842105262</v>
      </c>
      <c r="P722">
        <f t="shared" si="68"/>
        <v>66.709999999999994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1.2210975609756098</v>
      </c>
      <c r="P723">
        <f t="shared" si="68"/>
        <v>84.14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1.3202400000000001</v>
      </c>
      <c r="P724">
        <f t="shared" si="68"/>
        <v>215.73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1.0938000000000001</v>
      </c>
      <c r="P725">
        <f t="shared" si="68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1.0547157142857144</v>
      </c>
      <c r="P726">
        <f t="shared" si="68"/>
        <v>51.63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1.0035000000000001</v>
      </c>
      <c r="P727">
        <f t="shared" si="68"/>
        <v>143.36000000000001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1.014</v>
      </c>
      <c r="P728">
        <f t="shared" si="68"/>
        <v>72.430000000000007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1.5551428571428572</v>
      </c>
      <c r="P729">
        <f t="shared" si="68"/>
        <v>36.53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1.05566</v>
      </c>
      <c r="P730">
        <f t="shared" si="68"/>
        <v>60.9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1.3065</v>
      </c>
      <c r="P731">
        <f t="shared" si="68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1.3219000000000001</v>
      </c>
      <c r="P732">
        <f t="shared" si="68"/>
        <v>99.77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1.26</v>
      </c>
      <c r="P733">
        <f t="shared" si="68"/>
        <v>88.73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1.6</v>
      </c>
      <c r="P734">
        <f t="shared" si="68"/>
        <v>4.92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1.2048000000000001</v>
      </c>
      <c r="P735">
        <f t="shared" si="68"/>
        <v>17.82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1.2552941176470589</v>
      </c>
      <c r="P736">
        <f t="shared" si="68"/>
        <v>187.19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1.1440638297872341</v>
      </c>
      <c r="P737">
        <f t="shared" si="68"/>
        <v>234.81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3.151388888888889</v>
      </c>
      <c r="P738">
        <f t="shared" si="68"/>
        <v>105.05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1.224</v>
      </c>
      <c r="P739">
        <f t="shared" si="68"/>
        <v>56.67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1.0673333333333332</v>
      </c>
      <c r="P740">
        <f t="shared" si="68"/>
        <v>39.049999999999997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1.5833333333333333</v>
      </c>
      <c r="P741">
        <f t="shared" si="68"/>
        <v>68.349999999999994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1.0740000000000001</v>
      </c>
      <c r="P742">
        <f t="shared" si="68"/>
        <v>169.58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1.0226</v>
      </c>
      <c r="P743">
        <f t="shared" si="68"/>
        <v>141.41999999999999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1.1071428571428572</v>
      </c>
      <c r="P744">
        <f t="shared" si="68"/>
        <v>67.39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1.48</v>
      </c>
      <c r="P745">
        <f t="shared" si="68"/>
        <v>54.27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1.0232000000000001</v>
      </c>
      <c r="P746">
        <f t="shared" si="68"/>
        <v>82.52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1.7909909909909909</v>
      </c>
      <c r="P747">
        <f t="shared" si="68"/>
        <v>53.73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1.1108135252761968</v>
      </c>
      <c r="P748">
        <f t="shared" si="68"/>
        <v>34.21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1.0004285714285714</v>
      </c>
      <c r="P749">
        <f t="shared" si="68"/>
        <v>127.33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1.0024999999999999</v>
      </c>
      <c r="P750">
        <f t="shared" si="68"/>
        <v>45.57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1.0556000000000001</v>
      </c>
      <c r="P751">
        <f t="shared" si="68"/>
        <v>95.96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1.0258775877587758</v>
      </c>
      <c r="P752">
        <f t="shared" si="68"/>
        <v>77.27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1.1850000000000001</v>
      </c>
      <c r="P753">
        <f t="shared" si="68"/>
        <v>57.34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1.117</v>
      </c>
      <c r="P754">
        <f t="shared" si="68"/>
        <v>53.19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1.28</v>
      </c>
      <c r="P755">
        <f t="shared" si="68"/>
        <v>492.31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1.0375000000000001</v>
      </c>
      <c r="P756">
        <f t="shared" si="68"/>
        <v>42.35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1.0190760000000001</v>
      </c>
      <c r="P757">
        <f t="shared" si="68"/>
        <v>37.47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1.177142857142857</v>
      </c>
      <c r="P758">
        <f t="shared" si="68"/>
        <v>37.450000000000003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2.38</v>
      </c>
      <c r="P759">
        <f t="shared" si="68"/>
        <v>33.06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1.02</v>
      </c>
      <c r="P760">
        <f t="shared" si="68"/>
        <v>134.21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1.0192000000000001</v>
      </c>
      <c r="P761">
        <f t="shared" si="68"/>
        <v>51.47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>
        <f t="shared" si="68"/>
        <v>0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4.7E-2</v>
      </c>
      <c r="P763">
        <f t="shared" si="68"/>
        <v>39.17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>
        <f t="shared" si="68"/>
        <v>0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1.1655011655011655E-3</v>
      </c>
      <c r="P765">
        <f t="shared" si="68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>
        <f t="shared" si="68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0.36014285714285715</v>
      </c>
      <c r="P767">
        <f t="shared" si="68"/>
        <v>57.3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>
        <f t="shared" si="68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3.5400000000000001E-2</v>
      </c>
      <c r="P769">
        <f t="shared" si="68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>
        <f t="shared" ref="P770:P833" si="74">ROUND(IFERROR(E770/L770,0),2)</f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5">E771/D771</f>
        <v>0.41399999999999998</v>
      </c>
      <c r="P771">
        <f t="shared" si="74"/>
        <v>31.85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5"/>
        <v>0</v>
      </c>
      <c r="P772">
        <f t="shared" si="74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5"/>
        <v>2.631578947368421E-4</v>
      </c>
      <c r="P773">
        <f t="shared" si="74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5"/>
        <v>3.3333333333333333E-2</v>
      </c>
      <c r="P774">
        <f t="shared" si="74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5"/>
        <v>8.5129023676509714E-3</v>
      </c>
      <c r="P775">
        <f t="shared" si="74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5"/>
        <v>0.70199999999999996</v>
      </c>
      <c r="P776">
        <f t="shared" si="74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5"/>
        <v>1.7000000000000001E-2</v>
      </c>
      <c r="P777">
        <f t="shared" si="74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5"/>
        <v>0.51400000000000001</v>
      </c>
      <c r="P778">
        <f t="shared" si="74"/>
        <v>63.12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5"/>
        <v>7.0000000000000001E-3</v>
      </c>
      <c r="P779">
        <f t="shared" si="74"/>
        <v>7</v>
      </c>
      <c r="Q779" t="str">
        <f t="shared" ref="Q779:Q842" si="78">LEFT(N779,SEARCH("/",N779,1)-1)</f>
        <v>publishing</v>
      </c>
      <c r="R779" t="str">
        <f t="shared" ref="R779:R842" si="79">RIGHT(N779,LEN(N779) - FIND("/",N779))</f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5"/>
        <v>4.0000000000000001E-3</v>
      </c>
      <c r="P780">
        <f t="shared" si="74"/>
        <v>2</v>
      </c>
      <c r="Q780" t="str">
        <f t="shared" si="78"/>
        <v>publishing</v>
      </c>
      <c r="R780" t="str">
        <f t="shared" si="79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5"/>
        <v>2.6666666666666668E-2</v>
      </c>
      <c r="P781">
        <f t="shared" si="74"/>
        <v>66.67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5"/>
        <v>1.04</v>
      </c>
      <c r="P782">
        <f t="shared" si="74"/>
        <v>38.520000000000003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5"/>
        <v>1.3315375</v>
      </c>
      <c r="P783">
        <f t="shared" si="74"/>
        <v>42.61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5"/>
        <v>1</v>
      </c>
      <c r="P784">
        <f t="shared" si="74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5"/>
        <v>1.4813333333333334</v>
      </c>
      <c r="P785">
        <f t="shared" si="74"/>
        <v>63.49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5"/>
        <v>1.0249999999999999</v>
      </c>
      <c r="P786">
        <f t="shared" si="74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5"/>
        <v>1.8062799999999999</v>
      </c>
      <c r="P787">
        <f t="shared" si="74"/>
        <v>31.14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5"/>
        <v>1.4279999999999999</v>
      </c>
      <c r="P788">
        <f t="shared" si="74"/>
        <v>162.27000000000001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5"/>
        <v>1.1416666666666666</v>
      </c>
      <c r="P789">
        <f t="shared" si="74"/>
        <v>80.59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5"/>
        <v>2.03505</v>
      </c>
      <c r="P790">
        <f t="shared" si="74"/>
        <v>59.85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5"/>
        <v>1.0941176470588236</v>
      </c>
      <c r="P791">
        <f t="shared" si="74"/>
        <v>132.86000000000001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5"/>
        <v>1.443746</v>
      </c>
      <c r="P792">
        <f t="shared" si="74"/>
        <v>92.55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5"/>
        <v>1.0386666666666666</v>
      </c>
      <c r="P793">
        <f t="shared" si="74"/>
        <v>60.86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5"/>
        <v>1.0044440000000001</v>
      </c>
      <c r="P794">
        <f t="shared" si="74"/>
        <v>41.85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5"/>
        <v>1.0277927272727272</v>
      </c>
      <c r="P795">
        <f t="shared" si="74"/>
        <v>88.33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5"/>
        <v>1.0531250000000001</v>
      </c>
      <c r="P796">
        <f t="shared" si="74"/>
        <v>158.96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5"/>
        <v>1.1178571428571429</v>
      </c>
      <c r="P797">
        <f t="shared" si="74"/>
        <v>85.05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5"/>
        <v>1.0135000000000001</v>
      </c>
      <c r="P798">
        <f t="shared" si="74"/>
        <v>112.61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5"/>
        <v>1.0753333333333333</v>
      </c>
      <c r="P799">
        <f t="shared" si="74"/>
        <v>45.44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5"/>
        <v>1.1488571428571428</v>
      </c>
      <c r="P800">
        <f t="shared" si="74"/>
        <v>46.22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5"/>
        <v>1.0002</v>
      </c>
      <c r="P801">
        <f t="shared" si="74"/>
        <v>178.61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5"/>
        <v>1.5213333333333334</v>
      </c>
      <c r="P802">
        <f t="shared" si="74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5"/>
        <v>1.1152149999999998</v>
      </c>
      <c r="P803">
        <f t="shared" si="74"/>
        <v>43.73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5"/>
        <v>1.0133333333333334</v>
      </c>
      <c r="P804">
        <f t="shared" si="74"/>
        <v>81.069999999999993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5"/>
        <v>1.232608695652174</v>
      </c>
      <c r="P805">
        <f t="shared" si="74"/>
        <v>74.61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5"/>
        <v>1</v>
      </c>
      <c r="P806">
        <f t="shared" si="74"/>
        <v>305.56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5"/>
        <v>1.05</v>
      </c>
      <c r="P807">
        <f t="shared" si="74"/>
        <v>58.33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5"/>
        <v>1.0443750000000001</v>
      </c>
      <c r="P808">
        <f t="shared" si="74"/>
        <v>117.68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5"/>
        <v>1.05125</v>
      </c>
      <c r="P809">
        <f t="shared" si="74"/>
        <v>73.77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5"/>
        <v>1</v>
      </c>
      <c r="P810">
        <f t="shared" si="74"/>
        <v>104.65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5"/>
        <v>1.03775</v>
      </c>
      <c r="P811">
        <f t="shared" si="74"/>
        <v>79.83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5"/>
        <v>1.05</v>
      </c>
      <c r="P812">
        <f t="shared" si="74"/>
        <v>58.33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5"/>
        <v>1.04</v>
      </c>
      <c r="P813">
        <f t="shared" si="74"/>
        <v>86.67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5"/>
        <v>1.5183333333333333</v>
      </c>
      <c r="P814">
        <f t="shared" si="74"/>
        <v>27.61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5"/>
        <v>1.59996</v>
      </c>
      <c r="P815">
        <f t="shared" si="74"/>
        <v>25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5"/>
        <v>1.2729999999999999</v>
      </c>
      <c r="P816">
        <f t="shared" si="74"/>
        <v>45.46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5"/>
        <v>1.07</v>
      </c>
      <c r="P817">
        <f t="shared" si="74"/>
        <v>99.53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5"/>
        <v>1.1512214285714286</v>
      </c>
      <c r="P818">
        <f t="shared" si="74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5"/>
        <v>1.3711066666666665</v>
      </c>
      <c r="P819">
        <f t="shared" si="74"/>
        <v>89.42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5"/>
        <v>1.5571428571428572</v>
      </c>
      <c r="P820">
        <f t="shared" si="74"/>
        <v>28.68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5"/>
        <v>1.0874999999999999</v>
      </c>
      <c r="P821">
        <f t="shared" si="74"/>
        <v>31.07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5"/>
        <v>1.3405</v>
      </c>
      <c r="P822">
        <f t="shared" si="74"/>
        <v>70.55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5"/>
        <v>1</v>
      </c>
      <c r="P823">
        <f t="shared" si="74"/>
        <v>224.13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5"/>
        <v>1.1916666666666667</v>
      </c>
      <c r="P824">
        <f t="shared" si="74"/>
        <v>51.81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5"/>
        <v>1.7949999999999999</v>
      </c>
      <c r="P825">
        <f t="shared" si="74"/>
        <v>43.52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5"/>
        <v>1.3438124999999999</v>
      </c>
      <c r="P826">
        <f t="shared" si="74"/>
        <v>39.82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5"/>
        <v>1.0043200000000001</v>
      </c>
      <c r="P827">
        <f t="shared" si="74"/>
        <v>126.81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5"/>
        <v>1.0145454545454546</v>
      </c>
      <c r="P828">
        <f t="shared" si="74"/>
        <v>113.88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5"/>
        <v>1.0333333333333334</v>
      </c>
      <c r="P829">
        <f t="shared" si="74"/>
        <v>28.18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5"/>
        <v>1.07</v>
      </c>
      <c r="P830">
        <f t="shared" si="74"/>
        <v>36.61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5"/>
        <v>1.04</v>
      </c>
      <c r="P831">
        <f t="shared" si="74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5"/>
        <v>1.0783333333333334</v>
      </c>
      <c r="P832">
        <f t="shared" si="74"/>
        <v>60.66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5"/>
        <v>2.3333333333333335</v>
      </c>
      <c r="P833">
        <f t="shared" si="74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5"/>
        <v>1.0060706666666666</v>
      </c>
      <c r="P834">
        <f t="shared" ref="P834:P897" si="80">ROUND(IFERROR(E834/L834,0),2)</f>
        <v>97.99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1">E835/D835</f>
        <v>1.0166666666666666</v>
      </c>
      <c r="P835">
        <f t="shared" si="80"/>
        <v>148.78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1"/>
        <v>1.3101818181818181</v>
      </c>
      <c r="P836">
        <f t="shared" si="80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1"/>
        <v>1.1725000000000001</v>
      </c>
      <c r="P837">
        <f t="shared" si="80"/>
        <v>58.63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1"/>
        <v>1.009304</v>
      </c>
      <c r="P838">
        <f t="shared" si="80"/>
        <v>109.71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1"/>
        <v>1.218</v>
      </c>
      <c r="P839">
        <f t="shared" si="80"/>
        <v>49.11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1"/>
        <v>1.454</v>
      </c>
      <c r="P840">
        <f t="shared" si="80"/>
        <v>47.67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1"/>
        <v>1.166166</v>
      </c>
      <c r="P841">
        <f t="shared" si="80"/>
        <v>60.74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1"/>
        <v>1.2041660000000001</v>
      </c>
      <c r="P842">
        <f t="shared" si="80"/>
        <v>63.38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1"/>
        <v>1.0132000000000001</v>
      </c>
      <c r="P843">
        <f t="shared" si="80"/>
        <v>53.89</v>
      </c>
      <c r="Q843" t="str">
        <f t="shared" ref="Q843:Q906" si="84">LEFT(N843,SEARCH("/",N843,1)-1)</f>
        <v>music</v>
      </c>
      <c r="R843" t="str">
        <f t="shared" ref="R843:R906" si="85">RIGHT(N843,LEN(N843) - FIND("/",N843))</f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1"/>
        <v>1.0431999999999999</v>
      </c>
      <c r="P844">
        <f t="shared" si="80"/>
        <v>66.87</v>
      </c>
      <c r="Q844" t="str">
        <f t="shared" si="84"/>
        <v>music</v>
      </c>
      <c r="R844" t="str">
        <f t="shared" si="85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1"/>
        <v>2.6713333333333331</v>
      </c>
      <c r="P845">
        <f t="shared" si="80"/>
        <v>63.1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1"/>
        <v>1.9413333333333334</v>
      </c>
      <c r="P846">
        <f t="shared" si="80"/>
        <v>36.630000000000003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1"/>
        <v>1.203802</v>
      </c>
      <c r="P847">
        <f t="shared" si="80"/>
        <v>34.01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1"/>
        <v>1.2200090909090908</v>
      </c>
      <c r="P848">
        <f t="shared" si="80"/>
        <v>28.55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1"/>
        <v>1</v>
      </c>
      <c r="P849">
        <f t="shared" si="80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1"/>
        <v>1</v>
      </c>
      <c r="P850">
        <f t="shared" si="80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1"/>
        <v>1.1990000000000001</v>
      </c>
      <c r="P851">
        <f t="shared" si="80"/>
        <v>41.7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1"/>
        <v>1.55175</v>
      </c>
      <c r="P852">
        <f t="shared" si="80"/>
        <v>46.67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1"/>
        <v>1.3045</v>
      </c>
      <c r="P853">
        <f t="shared" si="80"/>
        <v>37.270000000000003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1"/>
        <v>1.0497142857142858</v>
      </c>
      <c r="P854">
        <f t="shared" si="80"/>
        <v>59.26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1"/>
        <v>1</v>
      </c>
      <c r="P855">
        <f t="shared" si="80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1"/>
        <v>1.1822050359712231</v>
      </c>
      <c r="P856">
        <f t="shared" si="80"/>
        <v>65.86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1"/>
        <v>1.0344827586206897</v>
      </c>
      <c r="P857">
        <f t="shared" si="80"/>
        <v>31.91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1"/>
        <v>2.1800000000000002</v>
      </c>
      <c r="P858">
        <f t="shared" si="80"/>
        <v>19.46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1"/>
        <v>1</v>
      </c>
      <c r="P859">
        <f t="shared" si="80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1"/>
        <v>1.4400583333333332</v>
      </c>
      <c r="P860">
        <f t="shared" si="80"/>
        <v>22.74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1"/>
        <v>1.0467500000000001</v>
      </c>
      <c r="P861">
        <f t="shared" si="80"/>
        <v>42.72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1"/>
        <v>0.18142857142857144</v>
      </c>
      <c r="P862">
        <f t="shared" si="80"/>
        <v>52.92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1"/>
        <v>2.2444444444444444E-2</v>
      </c>
      <c r="P863">
        <f t="shared" si="80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1"/>
        <v>3.3999999999999998E-3</v>
      </c>
      <c r="P864">
        <f t="shared" si="80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1"/>
        <v>4.4999999999999998E-2</v>
      </c>
      <c r="P865">
        <f t="shared" si="80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1"/>
        <v>0.41538461538461541</v>
      </c>
      <c r="P866">
        <f t="shared" si="80"/>
        <v>34.18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1"/>
        <v>2.0454545454545454E-2</v>
      </c>
      <c r="P867">
        <f t="shared" si="80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1"/>
        <v>0.18285714285714286</v>
      </c>
      <c r="P868">
        <f t="shared" si="80"/>
        <v>58.18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1"/>
        <v>0.2402</v>
      </c>
      <c r="P869">
        <f t="shared" si="80"/>
        <v>109.18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1"/>
        <v>1.1111111111111111E-3</v>
      </c>
      <c r="P870">
        <f t="shared" si="80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1"/>
        <v>0.11818181818181818</v>
      </c>
      <c r="P871">
        <f t="shared" si="80"/>
        <v>346.67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1"/>
        <v>3.0999999999999999E-3</v>
      </c>
      <c r="P872">
        <f t="shared" si="80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1"/>
        <v>5.4166666666666669E-2</v>
      </c>
      <c r="P873">
        <f t="shared" si="80"/>
        <v>27.08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1"/>
        <v>8.1250000000000003E-3</v>
      </c>
      <c r="P874">
        <f t="shared" si="80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1"/>
        <v>1.2857142857142857E-2</v>
      </c>
      <c r="P875">
        <f t="shared" si="80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1"/>
        <v>0.24333333333333335</v>
      </c>
      <c r="P876">
        <f t="shared" si="80"/>
        <v>34.76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1"/>
        <v>0</v>
      </c>
      <c r="P877">
        <f t="shared" si="80"/>
        <v>0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1"/>
        <v>0.40799492385786801</v>
      </c>
      <c r="P878">
        <f t="shared" si="80"/>
        <v>28.58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1"/>
        <v>0.67549999999999999</v>
      </c>
      <c r="P879">
        <f t="shared" si="80"/>
        <v>46.59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1"/>
        <v>1.2999999999999999E-2</v>
      </c>
      <c r="P880">
        <f t="shared" si="80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1"/>
        <v>0.30666666666666664</v>
      </c>
      <c r="P881">
        <f t="shared" si="80"/>
        <v>21.47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1"/>
        <v>2.9894179894179893E-2</v>
      </c>
      <c r="P882">
        <f t="shared" si="80"/>
        <v>14.13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1"/>
        <v>8.0000000000000002E-3</v>
      </c>
      <c r="P883">
        <f t="shared" si="80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1"/>
        <v>0.20133333333333334</v>
      </c>
      <c r="P884">
        <f t="shared" si="80"/>
        <v>21.57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1"/>
        <v>0.4002</v>
      </c>
      <c r="P885">
        <f t="shared" si="80"/>
        <v>83.38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1"/>
        <v>0.01</v>
      </c>
      <c r="P886">
        <f t="shared" si="80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1"/>
        <v>0.75</v>
      </c>
      <c r="P887">
        <f t="shared" si="80"/>
        <v>35.71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1"/>
        <v>0.41</v>
      </c>
      <c r="P888">
        <f t="shared" si="80"/>
        <v>29.29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1"/>
        <v>0</v>
      </c>
      <c r="P889">
        <f t="shared" si="80"/>
        <v>0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1"/>
        <v>7.1999999999999995E-2</v>
      </c>
      <c r="P890">
        <f t="shared" si="80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1"/>
        <v>9.4412800000000005E-2</v>
      </c>
      <c r="P891">
        <f t="shared" si="80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1"/>
        <v>4.1666666666666664E-2</v>
      </c>
      <c r="P892">
        <f t="shared" si="80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1"/>
        <v>3.2500000000000001E-2</v>
      </c>
      <c r="P893">
        <f t="shared" si="80"/>
        <v>28.89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1"/>
        <v>0.40749999999999997</v>
      </c>
      <c r="P894">
        <f t="shared" si="80"/>
        <v>143.82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1"/>
        <v>0.1</v>
      </c>
      <c r="P895">
        <f t="shared" si="80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1"/>
        <v>0.39169999999999999</v>
      </c>
      <c r="P896">
        <f t="shared" si="80"/>
        <v>147.81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1"/>
        <v>2.4375000000000001E-2</v>
      </c>
      <c r="P897">
        <f t="shared" si="80"/>
        <v>27.86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1"/>
        <v>0.4</v>
      </c>
      <c r="P898">
        <f t="shared" ref="P898:P961" si="86">ROUND(IFERROR(E898/L898,0),2)</f>
        <v>44.44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7">E899/D899</f>
        <v>0</v>
      </c>
      <c r="P899">
        <f t="shared" si="86"/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7"/>
        <v>2.8000000000000001E-2</v>
      </c>
      <c r="P900">
        <f t="shared" si="86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7"/>
        <v>0.37333333333333335</v>
      </c>
      <c r="P901">
        <f t="shared" si="86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7"/>
        <v>4.1999999999999997E-3</v>
      </c>
      <c r="P902">
        <f t="shared" si="86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7"/>
        <v>0</v>
      </c>
      <c r="P903">
        <f t="shared" si="86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7"/>
        <v>3.0000000000000001E-3</v>
      </c>
      <c r="P904">
        <f t="shared" si="86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7"/>
        <v>3.2000000000000001E-2</v>
      </c>
      <c r="P905">
        <f t="shared" si="86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7"/>
        <v>3.0200000000000001E-3</v>
      </c>
      <c r="P906">
        <f t="shared" si="86"/>
        <v>50.33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7"/>
        <v>3.0153846153846153E-2</v>
      </c>
      <c r="P907">
        <f t="shared" si="86"/>
        <v>32.67</v>
      </c>
      <c r="Q907" t="str">
        <f t="shared" ref="Q907:Q970" si="90">LEFT(N907,SEARCH("/",N907,1)-1)</f>
        <v>music</v>
      </c>
      <c r="R907" t="str">
        <f t="shared" ref="R907:R970" si="91">RIGHT(N907,LEN(N907) - FIND("/",N907))</f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>
        <f t="shared" si="86"/>
        <v>0</v>
      </c>
      <c r="Q908" t="str">
        <f t="shared" si="90"/>
        <v>music</v>
      </c>
      <c r="R908" t="str">
        <f t="shared" si="91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7"/>
        <v>0</v>
      </c>
      <c r="P909">
        <f t="shared" si="86"/>
        <v>0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7"/>
        <v>0</v>
      </c>
      <c r="P910">
        <f t="shared" si="86"/>
        <v>0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7"/>
        <v>3.2500000000000001E-2</v>
      </c>
      <c r="P911">
        <f t="shared" si="86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7"/>
        <v>0.22363636363636363</v>
      </c>
      <c r="P912">
        <f t="shared" si="86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>
        <f t="shared" si="86"/>
        <v>0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7"/>
        <v>8.5714285714285719E-3</v>
      </c>
      <c r="P914">
        <f t="shared" si="86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7"/>
        <v>6.6066666666666662E-2</v>
      </c>
      <c r="P915">
        <f t="shared" si="86"/>
        <v>82.58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7"/>
        <v>0</v>
      </c>
      <c r="P916">
        <f t="shared" si="86"/>
        <v>0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7"/>
        <v>5.7692307692307696E-2</v>
      </c>
      <c r="P917">
        <f t="shared" si="86"/>
        <v>41.67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>
        <f t="shared" si="86"/>
        <v>0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7"/>
        <v>6.0000000000000001E-3</v>
      </c>
      <c r="P919">
        <f t="shared" si="86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7"/>
        <v>5.0256410256410255E-2</v>
      </c>
      <c r="P920">
        <f t="shared" si="86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7"/>
        <v>5.0000000000000001E-3</v>
      </c>
      <c r="P921">
        <f t="shared" si="86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7"/>
        <v>0</v>
      </c>
      <c r="P922">
        <f t="shared" si="86"/>
        <v>0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7"/>
        <v>0.309</v>
      </c>
      <c r="P923">
        <f t="shared" si="86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7"/>
        <v>0.21037037037037037</v>
      </c>
      <c r="P924">
        <f t="shared" si="86"/>
        <v>189.33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7"/>
        <v>2.1999999999999999E-2</v>
      </c>
      <c r="P925">
        <f t="shared" si="86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7"/>
        <v>0.109</v>
      </c>
      <c r="P926">
        <f t="shared" si="86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7"/>
        <v>2.6666666666666668E-2</v>
      </c>
      <c r="P927">
        <f t="shared" si="86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7"/>
        <v>0</v>
      </c>
      <c r="P928">
        <f t="shared" si="86"/>
        <v>0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7"/>
        <v>0</v>
      </c>
      <c r="P929">
        <f t="shared" si="86"/>
        <v>0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7"/>
        <v>0.10862068965517241</v>
      </c>
      <c r="P930">
        <f t="shared" si="86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7"/>
        <v>0</v>
      </c>
      <c r="P931">
        <f t="shared" si="86"/>
        <v>0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0.38333333333333336</v>
      </c>
      <c r="P932">
        <f t="shared" si="86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7"/>
        <v>6.5500000000000003E-2</v>
      </c>
      <c r="P933">
        <f t="shared" si="86"/>
        <v>18.71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7"/>
        <v>0.14536842105263159</v>
      </c>
      <c r="P934">
        <f t="shared" si="86"/>
        <v>46.03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7"/>
        <v>0.06</v>
      </c>
      <c r="P935">
        <f t="shared" si="86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7"/>
        <v>0.30399999999999999</v>
      </c>
      <c r="P936">
        <f t="shared" si="86"/>
        <v>50.67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7"/>
        <v>1.4285714285714285E-2</v>
      </c>
      <c r="P937">
        <f t="shared" si="86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7"/>
        <v>0</v>
      </c>
      <c r="P938">
        <f t="shared" si="86"/>
        <v>0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7"/>
        <v>1.1428571428571429E-2</v>
      </c>
      <c r="P939">
        <f t="shared" si="86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7"/>
        <v>3.5714285714285713E-3</v>
      </c>
      <c r="P940">
        <f t="shared" si="86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7"/>
        <v>1.4545454545454545E-2</v>
      </c>
      <c r="P941">
        <f t="shared" si="86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7"/>
        <v>0.17155555555555554</v>
      </c>
      <c r="P942">
        <f t="shared" si="86"/>
        <v>110.29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7"/>
        <v>2.3220000000000001E-2</v>
      </c>
      <c r="P943">
        <f t="shared" si="86"/>
        <v>37.450000000000003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7"/>
        <v>8.9066666666666669E-2</v>
      </c>
      <c r="P944">
        <f t="shared" si="86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7"/>
        <v>9.633333333333334E-2</v>
      </c>
      <c r="P945">
        <f t="shared" si="86"/>
        <v>24.08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7"/>
        <v>0.13325999999999999</v>
      </c>
      <c r="P946">
        <f t="shared" si="86"/>
        <v>69.41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7"/>
        <v>2.4840000000000001E-2</v>
      </c>
      <c r="P947">
        <f t="shared" si="86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7"/>
        <v>1.9066666666666666E-2</v>
      </c>
      <c r="P948">
        <f t="shared" si="86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7"/>
        <v>0</v>
      </c>
      <c r="P949">
        <f t="shared" si="86"/>
        <v>0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7"/>
        <v>0.12</v>
      </c>
      <c r="P950">
        <f t="shared" si="86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7"/>
        <v>1.3650000000000001E-2</v>
      </c>
      <c r="P951">
        <f t="shared" si="86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7"/>
        <v>0.28039999999999998</v>
      </c>
      <c r="P952">
        <f t="shared" si="86"/>
        <v>58.42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7"/>
        <v>0.38390000000000002</v>
      </c>
      <c r="P953">
        <f t="shared" si="86"/>
        <v>158.63999999999999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7"/>
        <v>0.39942857142857141</v>
      </c>
      <c r="P954">
        <f t="shared" si="86"/>
        <v>99.86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7"/>
        <v>8.3999999999999995E-3</v>
      </c>
      <c r="P955">
        <f t="shared" si="86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7"/>
        <v>0.43406666666666666</v>
      </c>
      <c r="P956">
        <f t="shared" si="86"/>
        <v>89.19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7"/>
        <v>5.6613333333333335E-2</v>
      </c>
      <c r="P957">
        <f t="shared" si="86"/>
        <v>182.62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7"/>
        <v>1.7219999999999999E-2</v>
      </c>
      <c r="P958">
        <f t="shared" si="86"/>
        <v>50.65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7"/>
        <v>1.9416666666666665E-2</v>
      </c>
      <c r="P959">
        <f t="shared" si="86"/>
        <v>33.29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7"/>
        <v>0.11328275684711328</v>
      </c>
      <c r="P960">
        <f t="shared" si="86"/>
        <v>51.82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7"/>
        <v>0.3886</v>
      </c>
      <c r="P961">
        <f t="shared" si="86"/>
        <v>113.63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7"/>
        <v>0.46100628930817611</v>
      </c>
      <c r="P962">
        <f t="shared" ref="P962:P1025" si="92">ROUND(IFERROR(E962/L962,0),2)</f>
        <v>136.46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3">E963/D963</f>
        <v>0.42188421052631581</v>
      </c>
      <c r="P963">
        <f t="shared" si="92"/>
        <v>364.35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3"/>
        <v>0.2848</v>
      </c>
      <c r="P964">
        <f t="shared" si="92"/>
        <v>19.239999999999998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3"/>
        <v>1.0771428571428571E-2</v>
      </c>
      <c r="P965">
        <f t="shared" si="92"/>
        <v>41.89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3"/>
        <v>7.9909090909090902E-3</v>
      </c>
      <c r="P966">
        <f t="shared" si="92"/>
        <v>30.31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3"/>
        <v>1.192E-2</v>
      </c>
      <c r="P967">
        <f t="shared" si="92"/>
        <v>49.67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3"/>
        <v>0.14799999999999999</v>
      </c>
      <c r="P968">
        <f t="shared" si="92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3"/>
        <v>0.17810000000000001</v>
      </c>
      <c r="P969">
        <f t="shared" si="92"/>
        <v>43.98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3"/>
        <v>1.325E-2</v>
      </c>
      <c r="P970">
        <f t="shared" si="92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3"/>
        <v>0.46666666666666667</v>
      </c>
      <c r="P971">
        <f t="shared" si="92"/>
        <v>1272.73</v>
      </c>
      <c r="Q971" t="str">
        <f t="shared" ref="Q971:Q1034" si="96">LEFT(N971,SEARCH("/",N971,1)-1)</f>
        <v>technology</v>
      </c>
      <c r="R971" t="str">
        <f t="shared" ref="R971:R1034" si="97">RIGHT(N971,LEN(N971) - FIND("/",N971))</f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3"/>
        <v>0.4592</v>
      </c>
      <c r="P972">
        <f t="shared" si="92"/>
        <v>164</v>
      </c>
      <c r="Q972" t="str">
        <f t="shared" si="96"/>
        <v>technology</v>
      </c>
      <c r="R972" t="str">
        <f t="shared" si="97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3"/>
        <v>2.2599999999999999E-3</v>
      </c>
      <c r="P973">
        <f t="shared" si="92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3"/>
        <v>0.34625</v>
      </c>
      <c r="P974">
        <f t="shared" si="92"/>
        <v>153.88999999999999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3"/>
        <v>2.0549999999999999E-2</v>
      </c>
      <c r="P975">
        <f t="shared" si="92"/>
        <v>51.38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3"/>
        <v>5.5999999999999999E-3</v>
      </c>
      <c r="P976">
        <f t="shared" si="92"/>
        <v>93.33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3"/>
        <v>2.6069999999999999E-2</v>
      </c>
      <c r="P977">
        <f t="shared" si="92"/>
        <v>108.63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3"/>
        <v>1.9259999999999999E-2</v>
      </c>
      <c r="P978">
        <f t="shared" si="92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3"/>
        <v>0.33666666666666667</v>
      </c>
      <c r="P979">
        <f t="shared" si="92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3"/>
        <v>0.5626326718299024</v>
      </c>
      <c r="P980">
        <f t="shared" si="92"/>
        <v>790.84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3"/>
        <v>0.82817600000000002</v>
      </c>
      <c r="P981">
        <f t="shared" si="92"/>
        <v>301.94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3"/>
        <v>0.14860000000000001</v>
      </c>
      <c r="P982">
        <f t="shared" si="92"/>
        <v>47.94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3"/>
        <v>1.2375123751237513E-4</v>
      </c>
      <c r="P983">
        <f t="shared" si="92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3"/>
        <v>1.7142857142857143E-4</v>
      </c>
      <c r="P984">
        <f t="shared" si="92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3"/>
        <v>0.2950613611721471</v>
      </c>
      <c r="P985">
        <f t="shared" si="92"/>
        <v>171.79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3"/>
        <v>1.06E-2</v>
      </c>
      <c r="P986">
        <f t="shared" si="92"/>
        <v>35.33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3"/>
        <v>6.2933333333333327E-2</v>
      </c>
      <c r="P987">
        <f t="shared" si="92"/>
        <v>82.09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3"/>
        <v>0.1275</v>
      </c>
      <c r="P988">
        <f t="shared" si="92"/>
        <v>110.87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3"/>
        <v>0.13220000000000001</v>
      </c>
      <c r="P989">
        <f t="shared" si="92"/>
        <v>161.22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3"/>
        <v>0</v>
      </c>
      <c r="P990">
        <f t="shared" si="92"/>
        <v>0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3"/>
        <v>0.16769999999999999</v>
      </c>
      <c r="P991">
        <f t="shared" si="92"/>
        <v>52.41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3"/>
        <v>1.0399999999999999E-3</v>
      </c>
      <c r="P992">
        <f t="shared" si="92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3"/>
        <v>4.24E-2</v>
      </c>
      <c r="P993">
        <f t="shared" si="92"/>
        <v>30.29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3"/>
        <v>4.6699999999999997E-3</v>
      </c>
      <c r="P994">
        <f t="shared" si="92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3"/>
        <v>0.25087142857142858</v>
      </c>
      <c r="P995">
        <f t="shared" si="92"/>
        <v>89.6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3"/>
        <v>2.3345000000000001E-2</v>
      </c>
      <c r="P996">
        <f t="shared" si="92"/>
        <v>424.45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3"/>
        <v>7.2599999999999998E-2</v>
      </c>
      <c r="P997">
        <f t="shared" si="92"/>
        <v>80.67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3"/>
        <v>1.6250000000000001E-2</v>
      </c>
      <c r="P998">
        <f t="shared" si="92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3"/>
        <v>1.2999999999999999E-2</v>
      </c>
      <c r="P999">
        <f t="shared" si="92"/>
        <v>8.1300000000000008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3"/>
        <v>0.58558333333333334</v>
      </c>
      <c r="P1000">
        <f t="shared" si="92"/>
        <v>153.43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3"/>
        <v>7.7886666666666673E-2</v>
      </c>
      <c r="P1001">
        <f t="shared" si="92"/>
        <v>292.08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3"/>
        <v>2.2157147647256063E-2</v>
      </c>
      <c r="P1002">
        <f t="shared" si="92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3"/>
        <v>1.04</v>
      </c>
      <c r="P1003">
        <f t="shared" si="92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3"/>
        <v>0.29602960296029601</v>
      </c>
      <c r="P1004">
        <f t="shared" si="92"/>
        <v>134.55000000000001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3"/>
        <v>0.16055</v>
      </c>
      <c r="P1005">
        <f t="shared" si="92"/>
        <v>214.07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3"/>
        <v>0.82208000000000003</v>
      </c>
      <c r="P1006">
        <f t="shared" si="92"/>
        <v>216.34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3"/>
        <v>0.75051000000000001</v>
      </c>
      <c r="P1007">
        <f t="shared" si="92"/>
        <v>932.31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3"/>
        <v>5.8500000000000003E-2</v>
      </c>
      <c r="P1008">
        <f t="shared" si="92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3"/>
        <v>0.44319999999999998</v>
      </c>
      <c r="P1009">
        <f t="shared" si="92"/>
        <v>174.95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3"/>
        <v>2.6737967914438501E-3</v>
      </c>
      <c r="P1010">
        <f t="shared" si="92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3"/>
        <v>0.1313</v>
      </c>
      <c r="P1011">
        <f t="shared" si="92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3"/>
        <v>1.9088937093275488E-3</v>
      </c>
      <c r="P1012">
        <f t="shared" si="92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3"/>
        <v>3.7499999999999999E-3</v>
      </c>
      <c r="P1013">
        <f t="shared" si="92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3"/>
        <v>215.35021</v>
      </c>
      <c r="P1014">
        <f t="shared" si="92"/>
        <v>1389.36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3"/>
        <v>0.34527999999999998</v>
      </c>
      <c r="P1015">
        <f t="shared" si="92"/>
        <v>95.91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3"/>
        <v>0.30599999999999999</v>
      </c>
      <c r="P1016">
        <f t="shared" si="92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3"/>
        <v>2.6666666666666668E-2</v>
      </c>
      <c r="P1017">
        <f t="shared" si="92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3"/>
        <v>2.8420000000000001E-2</v>
      </c>
      <c r="P1018">
        <f t="shared" si="92"/>
        <v>74.790000000000006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3"/>
        <v>0.22878799999999999</v>
      </c>
      <c r="P1019">
        <f t="shared" si="92"/>
        <v>161.12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3"/>
        <v>3.1050000000000001E-2</v>
      </c>
      <c r="P1020">
        <f t="shared" si="92"/>
        <v>88.71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3"/>
        <v>0.47333333333333333</v>
      </c>
      <c r="P1021">
        <f t="shared" si="92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3"/>
        <v>2.0554838709677421</v>
      </c>
      <c r="P1022">
        <f t="shared" si="92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3"/>
        <v>3.5180366666666667</v>
      </c>
      <c r="P1023">
        <f t="shared" si="92"/>
        <v>22.08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3"/>
        <v>1.149</v>
      </c>
      <c r="P1024">
        <f t="shared" si="92"/>
        <v>31.05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3"/>
        <v>2.3715000000000002</v>
      </c>
      <c r="P1025">
        <f t="shared" si="92"/>
        <v>36.21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3"/>
        <v>1.1863774999999999</v>
      </c>
      <c r="P1026">
        <f t="shared" ref="P1026:P1089" si="98">ROUND(IFERROR(E1026/L1026,0),2)</f>
        <v>388.98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9">E1027/D1027</f>
        <v>1.099283142857143</v>
      </c>
      <c r="P1027">
        <f t="shared" si="98"/>
        <v>71.849999999999994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9"/>
        <v>1.0000828571428571</v>
      </c>
      <c r="P1028">
        <f t="shared" si="98"/>
        <v>57.38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9"/>
        <v>1.0309292094387414</v>
      </c>
      <c r="P1029">
        <f t="shared" si="98"/>
        <v>69.67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9"/>
        <v>1.1727000000000001</v>
      </c>
      <c r="P1030">
        <f t="shared" si="98"/>
        <v>45.99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9"/>
        <v>1.1175999999999999</v>
      </c>
      <c r="P1031">
        <f t="shared" si="98"/>
        <v>79.260000000000005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9"/>
        <v>3.4209999999999998</v>
      </c>
      <c r="P1032">
        <f t="shared" si="98"/>
        <v>43.03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9"/>
        <v>1.0740000000000001</v>
      </c>
      <c r="P1033">
        <f t="shared" si="98"/>
        <v>108.48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9"/>
        <v>1.0849703703703704</v>
      </c>
      <c r="P1034">
        <f t="shared" si="98"/>
        <v>61.03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9"/>
        <v>1.0286144578313252</v>
      </c>
      <c r="P1035">
        <f t="shared" si="98"/>
        <v>50.59</v>
      </c>
      <c r="Q1035" t="str">
        <f t="shared" ref="Q1035:Q1098" si="102">LEFT(N1035,SEARCH("/",N1035,1)-1)</f>
        <v>music</v>
      </c>
      <c r="R1035" t="str">
        <f t="shared" ref="R1035:R1098" si="103">RIGHT(N1035,LEN(N1035) - FIND("/",N1035))</f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9"/>
        <v>1.3000180000000001</v>
      </c>
      <c r="P1036">
        <f t="shared" si="98"/>
        <v>39.159999999999997</v>
      </c>
      <c r="Q1036" t="str">
        <f t="shared" si="102"/>
        <v>music</v>
      </c>
      <c r="R1036" t="str">
        <f t="shared" si="103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9"/>
        <v>1.0765217391304347</v>
      </c>
      <c r="P1037">
        <f t="shared" si="98"/>
        <v>65.16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9"/>
        <v>1.1236044444444444</v>
      </c>
      <c r="P1038">
        <f t="shared" si="98"/>
        <v>23.96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9"/>
        <v>1.0209999999999999</v>
      </c>
      <c r="P1039">
        <f t="shared" si="98"/>
        <v>48.62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9"/>
        <v>1.4533333333333334</v>
      </c>
      <c r="P1040">
        <f t="shared" si="98"/>
        <v>35.74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9"/>
        <v>1.282</v>
      </c>
      <c r="P1041">
        <f t="shared" si="98"/>
        <v>21.37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9"/>
        <v>2.9411764705882353E-3</v>
      </c>
      <c r="P1042">
        <f t="shared" si="98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9"/>
        <v>0</v>
      </c>
      <c r="P1043">
        <f t="shared" si="98"/>
        <v>0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9"/>
        <v>1.5384615384615385E-2</v>
      </c>
      <c r="P1044">
        <f t="shared" si="98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9"/>
        <v>8.5370000000000001E-2</v>
      </c>
      <c r="P1045">
        <f t="shared" si="98"/>
        <v>29.24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9"/>
        <v>8.571428571428571E-4</v>
      </c>
      <c r="P1046">
        <f t="shared" si="98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9"/>
        <v>2.6599999999999999E-2</v>
      </c>
      <c r="P1047">
        <f t="shared" si="98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>
        <f t="shared" si="98"/>
        <v>0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5.0000000000000001E-4</v>
      </c>
      <c r="P1049">
        <f t="shared" si="98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9"/>
        <v>1.4133333333333333E-2</v>
      </c>
      <c r="P1050">
        <f t="shared" si="98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9"/>
        <v>0</v>
      </c>
      <c r="P1051">
        <f t="shared" si="98"/>
        <v>0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9"/>
        <v>0</v>
      </c>
      <c r="P1052">
        <f t="shared" si="98"/>
        <v>0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>
        <f t="shared" si="98"/>
        <v>0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9"/>
        <v>0</v>
      </c>
      <c r="P1054">
        <f t="shared" si="98"/>
        <v>0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9"/>
        <v>0.01</v>
      </c>
      <c r="P1055">
        <f t="shared" si="98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>
        <f t="shared" si="98"/>
        <v>0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>
        <f t="shared" si="98"/>
        <v>0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>
        <f t="shared" si="98"/>
        <v>0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>
        <f t="shared" si="98"/>
        <v>0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9"/>
        <v>0</v>
      </c>
      <c r="P1060">
        <f t="shared" si="98"/>
        <v>0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>
        <f t="shared" si="98"/>
        <v>0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9"/>
        <v>0.01</v>
      </c>
      <c r="P1062">
        <f t="shared" si="98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>
        <f t="shared" si="98"/>
        <v>0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9"/>
        <v>0.95477386934673369</v>
      </c>
      <c r="P1064">
        <f t="shared" si="98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>
        <f t="shared" si="98"/>
        <v>0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9"/>
        <v>8.9744444444444446E-2</v>
      </c>
      <c r="P1066">
        <f t="shared" si="98"/>
        <v>65.67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9"/>
        <v>2.7E-2</v>
      </c>
      <c r="P1067">
        <f t="shared" si="98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9"/>
        <v>3.3673333333333333E-2</v>
      </c>
      <c r="P1068">
        <f t="shared" si="98"/>
        <v>34.130000000000003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9"/>
        <v>0.26</v>
      </c>
      <c r="P1069">
        <f t="shared" si="98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9"/>
        <v>1.5E-3</v>
      </c>
      <c r="P1070">
        <f t="shared" si="98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9"/>
        <v>0.38636363636363635</v>
      </c>
      <c r="P1071">
        <f t="shared" si="98"/>
        <v>40.479999999999997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9"/>
        <v>7.0000000000000001E-3</v>
      </c>
      <c r="P1072">
        <f t="shared" si="98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9"/>
        <v>0</v>
      </c>
      <c r="P1073">
        <f t="shared" si="98"/>
        <v>0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9"/>
        <v>6.8000000000000005E-4</v>
      </c>
      <c r="P1074">
        <f t="shared" si="98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9"/>
        <v>1.3333333333333334E-2</v>
      </c>
      <c r="P1075">
        <f t="shared" si="98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9"/>
        <v>6.3092592592592589E-2</v>
      </c>
      <c r="P1076">
        <f t="shared" si="98"/>
        <v>113.57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9"/>
        <v>4.4999999999999998E-2</v>
      </c>
      <c r="P1077">
        <f t="shared" si="98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9"/>
        <v>0.62765333333333329</v>
      </c>
      <c r="P1078">
        <f t="shared" si="98"/>
        <v>48.28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9"/>
        <v>0.29376000000000002</v>
      </c>
      <c r="P1079">
        <f t="shared" si="98"/>
        <v>43.98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9"/>
        <v>7.4999999999999997E-2</v>
      </c>
      <c r="P1080">
        <f t="shared" si="98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9"/>
        <v>2.6076923076923077E-2</v>
      </c>
      <c r="P1081">
        <f t="shared" si="98"/>
        <v>37.67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9"/>
        <v>9.1050000000000006E-2</v>
      </c>
      <c r="P1082">
        <f t="shared" si="98"/>
        <v>18.579999999999998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9"/>
        <v>1.7647058823529413E-4</v>
      </c>
      <c r="P1083">
        <f t="shared" si="98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9"/>
        <v>5.5999999999999999E-3</v>
      </c>
      <c r="P1084">
        <f t="shared" si="98"/>
        <v>18.670000000000002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9"/>
        <v>8.2000000000000007E-3</v>
      </c>
      <c r="P1085">
        <f t="shared" si="98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9"/>
        <v>0</v>
      </c>
      <c r="P1086">
        <f t="shared" si="98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9"/>
        <v>3.4200000000000001E-2</v>
      </c>
      <c r="P1087">
        <f t="shared" si="98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9"/>
        <v>8.3333333333333339E-4</v>
      </c>
      <c r="P1088">
        <f t="shared" si="98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9"/>
        <v>0</v>
      </c>
      <c r="P1089">
        <f t="shared" si="98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9"/>
        <v>0.14182977777777778</v>
      </c>
      <c r="P1090">
        <f t="shared" ref="P1090:P1153" si="104">ROUND(IFERROR(E1090/L1090,0),2)</f>
        <v>43.42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5">E1091/D1091</f>
        <v>7.8266666666666665E-2</v>
      </c>
      <c r="P1091">
        <f t="shared" si="104"/>
        <v>23.96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5"/>
        <v>3.8464497269020693E-4</v>
      </c>
      <c r="P1092">
        <f t="shared" si="104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5"/>
        <v>0.125</v>
      </c>
      <c r="P1093">
        <f t="shared" si="104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5"/>
        <v>1.0500000000000001E-2</v>
      </c>
      <c r="P1094">
        <f t="shared" si="104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5"/>
        <v>0.14083333333333334</v>
      </c>
      <c r="P1095">
        <f t="shared" si="104"/>
        <v>10.56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5"/>
        <v>0.18300055555555556</v>
      </c>
      <c r="P1096">
        <f t="shared" si="104"/>
        <v>122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5"/>
        <v>5.0347999999999997E-2</v>
      </c>
      <c r="P1097">
        <f t="shared" si="104"/>
        <v>267.81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5"/>
        <v>0.17933333333333334</v>
      </c>
      <c r="P1098">
        <f t="shared" si="104"/>
        <v>74.209999999999994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4.6999999999999999E-4</v>
      </c>
      <c r="P1099">
        <f t="shared" si="104"/>
        <v>6.71</v>
      </c>
      <c r="Q1099" t="str">
        <f t="shared" ref="Q1099:Q1162" si="108">LEFT(N1099,SEARCH("/",N1099,1)-1)</f>
        <v>games</v>
      </c>
      <c r="R1099" t="str">
        <f t="shared" ref="R1099:R1162" si="109">RIGHT(N1099,LEN(N1099) - FIND("/",N1099))</f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5"/>
        <v>7.2120000000000004E-2</v>
      </c>
      <c r="P1100">
        <f t="shared" si="104"/>
        <v>81.95</v>
      </c>
      <c r="Q1100" t="str">
        <f t="shared" si="108"/>
        <v>games</v>
      </c>
      <c r="R1100" t="str">
        <f t="shared" si="109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5"/>
        <v>5.0000000000000001E-3</v>
      </c>
      <c r="P1101">
        <f t="shared" si="104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5"/>
        <v>2.5000000000000001E-2</v>
      </c>
      <c r="P1102">
        <f t="shared" si="104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5"/>
        <v>4.0999999999999999E-4</v>
      </c>
      <c r="P1103">
        <f t="shared" si="104"/>
        <v>6.83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5"/>
        <v>5.3124999999999999E-2</v>
      </c>
      <c r="P1104">
        <f t="shared" si="104"/>
        <v>17.71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5"/>
        <v>1.6199999999999999E-2</v>
      </c>
      <c r="P1105">
        <f t="shared" si="104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5"/>
        <v>4.9516666666666667E-2</v>
      </c>
      <c r="P1106">
        <f t="shared" si="104"/>
        <v>80.3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5"/>
        <v>1.5900000000000001E-3</v>
      </c>
      <c r="P1107">
        <f t="shared" si="104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5"/>
        <v>0.41249999999999998</v>
      </c>
      <c r="P1108">
        <f t="shared" si="104"/>
        <v>23.57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5"/>
        <v>0</v>
      </c>
      <c r="P1109">
        <f t="shared" si="104"/>
        <v>0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5"/>
        <v>2.93E-2</v>
      </c>
      <c r="P1110">
        <f t="shared" si="104"/>
        <v>34.880000000000003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5"/>
        <v>4.4999999999999997E-3</v>
      </c>
      <c r="P1111">
        <f t="shared" si="104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5"/>
        <v>5.1000000000000004E-3</v>
      </c>
      <c r="P1112">
        <f t="shared" si="104"/>
        <v>23.18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5"/>
        <v>4.0000000000000002E-4</v>
      </c>
      <c r="P1113">
        <f t="shared" si="104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5"/>
        <v>0.35537409090909089</v>
      </c>
      <c r="P1114">
        <f t="shared" si="104"/>
        <v>100.23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5"/>
        <v>5.0000000000000001E-3</v>
      </c>
      <c r="P1115">
        <f t="shared" si="104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1.6666666666666668E-3</v>
      </c>
      <c r="P1116">
        <f t="shared" si="104"/>
        <v>3.33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5"/>
        <v>1.325E-3</v>
      </c>
      <c r="P1117">
        <f t="shared" si="104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5"/>
        <v>3.5704000000000004E-4</v>
      </c>
      <c r="P1118">
        <f t="shared" si="104"/>
        <v>17.850000000000001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5"/>
        <v>8.3000000000000004E-2</v>
      </c>
      <c r="P1119">
        <f t="shared" si="104"/>
        <v>10.38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5"/>
        <v>2.4222222222222221E-2</v>
      </c>
      <c r="P1120">
        <f t="shared" si="104"/>
        <v>36.33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5"/>
        <v>2.3809523809523812E-3</v>
      </c>
      <c r="P1121">
        <f t="shared" si="104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5"/>
        <v>0</v>
      </c>
      <c r="P1122">
        <f t="shared" si="104"/>
        <v>0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5"/>
        <v>1.16E-4</v>
      </c>
      <c r="P1123">
        <f t="shared" si="104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5"/>
        <v>0</v>
      </c>
      <c r="P1124">
        <f t="shared" si="104"/>
        <v>0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2.2000000000000001E-3</v>
      </c>
      <c r="P1125">
        <f t="shared" si="104"/>
        <v>3.67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5"/>
        <v>4.7222222222222223E-3</v>
      </c>
      <c r="P1126">
        <f t="shared" si="104"/>
        <v>60.71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5"/>
        <v>0</v>
      </c>
      <c r="P1127">
        <f t="shared" si="104"/>
        <v>0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5"/>
        <v>5.0000000000000001E-3</v>
      </c>
      <c r="P1128">
        <f t="shared" si="104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5"/>
        <v>1.6714285714285713E-2</v>
      </c>
      <c r="P1129">
        <f t="shared" si="104"/>
        <v>25.43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5"/>
        <v>1E-3</v>
      </c>
      <c r="P1130">
        <f t="shared" si="104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5"/>
        <v>1.0499999999999999E-3</v>
      </c>
      <c r="P1131">
        <f t="shared" si="104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5"/>
        <v>2.2000000000000001E-3</v>
      </c>
      <c r="P1132">
        <f t="shared" si="104"/>
        <v>3.67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5"/>
        <v>0</v>
      </c>
      <c r="P1133">
        <f t="shared" si="104"/>
        <v>0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5"/>
        <v>0.14380000000000001</v>
      </c>
      <c r="P1134">
        <f t="shared" si="104"/>
        <v>110.62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6.6666666666666671E-3</v>
      </c>
      <c r="P1135">
        <f t="shared" si="104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5"/>
        <v>4.0000000000000003E-5</v>
      </c>
      <c r="P1136">
        <f t="shared" si="104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5"/>
        <v>0.05</v>
      </c>
      <c r="P1137">
        <f t="shared" si="104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5"/>
        <v>6.4439140811455853E-2</v>
      </c>
      <c r="P1138">
        <f t="shared" si="104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5"/>
        <v>0.39500000000000002</v>
      </c>
      <c r="P1139">
        <f t="shared" si="104"/>
        <v>253.21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5"/>
        <v>3.5714285714285713E-3</v>
      </c>
      <c r="P1140">
        <f t="shared" si="104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6.2500000000000001E-4</v>
      </c>
      <c r="P1141">
        <f t="shared" si="104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5"/>
        <v>0</v>
      </c>
      <c r="P1142">
        <f t="shared" si="104"/>
        <v>0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5"/>
        <v>0</v>
      </c>
      <c r="P1143">
        <f t="shared" si="104"/>
        <v>0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5"/>
        <v>0</v>
      </c>
      <c r="P1144">
        <f t="shared" si="104"/>
        <v>0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5"/>
        <v>4.1333333333333335E-3</v>
      </c>
      <c r="P1145">
        <f t="shared" si="104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5"/>
        <v>0</v>
      </c>
      <c r="P1146">
        <f t="shared" si="104"/>
        <v>0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5"/>
        <v>1.25E-3</v>
      </c>
      <c r="P1147">
        <f t="shared" si="104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5"/>
        <v>8.8333333333333333E-2</v>
      </c>
      <c r="P1148">
        <f t="shared" si="104"/>
        <v>44.17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5"/>
        <v>0</v>
      </c>
      <c r="P1149">
        <f t="shared" si="104"/>
        <v>0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5"/>
        <v>4.8666666666666667E-3</v>
      </c>
      <c r="P1150">
        <f t="shared" si="104"/>
        <v>24.33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5"/>
        <v>1.5E-3</v>
      </c>
      <c r="P1151">
        <f t="shared" si="104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5"/>
        <v>0.1008</v>
      </c>
      <c r="P1152">
        <f t="shared" si="104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5"/>
        <v>0</v>
      </c>
      <c r="P1153">
        <f t="shared" si="104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5"/>
        <v>5.6937500000000002E-2</v>
      </c>
      <c r="P1154">
        <f t="shared" ref="P1154:P1217" si="110">ROUND(IFERROR(E1154/L1154,0),2)</f>
        <v>60.73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1">E1155/D1155</f>
        <v>6.2500000000000003E-3</v>
      </c>
      <c r="P1155">
        <f t="shared" si="110"/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1"/>
        <v>6.5000000000000002E-2</v>
      </c>
      <c r="P1156">
        <f t="shared" si="110"/>
        <v>108.33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1"/>
        <v>7.5199999999999998E-3</v>
      </c>
      <c r="P1157">
        <f t="shared" si="110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1"/>
        <v>0</v>
      </c>
      <c r="P1158">
        <f t="shared" si="110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1"/>
        <v>1.5100000000000001E-2</v>
      </c>
      <c r="P1159">
        <f t="shared" si="110"/>
        <v>50.33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1"/>
        <v>4.6666666666666671E-3</v>
      </c>
      <c r="P1160">
        <f t="shared" si="110"/>
        <v>11.67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1"/>
        <v>0</v>
      </c>
      <c r="P1161">
        <f t="shared" si="110"/>
        <v>0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1"/>
        <v>3.85E-2</v>
      </c>
      <c r="P1162">
        <f t="shared" si="110"/>
        <v>60.79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>
        <f t="shared" si="110"/>
        <v>0</v>
      </c>
      <c r="Q1163" t="str">
        <f t="shared" ref="Q1163:Q1226" si="114">LEFT(N1163,SEARCH("/",N1163,1)-1)</f>
        <v>food</v>
      </c>
      <c r="R1163" t="str">
        <f t="shared" ref="R1163:R1226" si="115">RIGHT(N1163,LEN(N1163) - FIND("/",N1163))</f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1"/>
        <v>5.8333333333333338E-4</v>
      </c>
      <c r="P1164">
        <f t="shared" si="110"/>
        <v>17.5</v>
      </c>
      <c r="Q1164" t="str">
        <f t="shared" si="114"/>
        <v>food</v>
      </c>
      <c r="R1164" t="str">
        <f t="shared" si="115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1"/>
        <v>0</v>
      </c>
      <c r="P1165">
        <f t="shared" si="110"/>
        <v>0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>
        <f t="shared" si="110"/>
        <v>0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1"/>
        <v>0.20705000000000001</v>
      </c>
      <c r="P1167">
        <f t="shared" si="110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1"/>
        <v>0.19139999999999999</v>
      </c>
      <c r="P1168">
        <f t="shared" si="110"/>
        <v>358.88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1"/>
        <v>1.6316666666666667E-2</v>
      </c>
      <c r="P1169">
        <f t="shared" si="110"/>
        <v>61.19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1"/>
        <v>5.6666666666666664E-2</v>
      </c>
      <c r="P1170">
        <f t="shared" si="110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1"/>
        <v>1.6999999999999999E-3</v>
      </c>
      <c r="P1171">
        <f t="shared" si="110"/>
        <v>5.67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1"/>
        <v>4.0000000000000001E-3</v>
      </c>
      <c r="P1172">
        <f t="shared" si="110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1"/>
        <v>1E-3</v>
      </c>
      <c r="P1173">
        <f t="shared" si="110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1"/>
        <v>0</v>
      </c>
      <c r="P1174">
        <f t="shared" si="110"/>
        <v>0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1"/>
        <v>2.4000000000000001E-4</v>
      </c>
      <c r="P1175">
        <f t="shared" si="110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1"/>
        <v>5.906666666666667E-2</v>
      </c>
      <c r="P1176">
        <f t="shared" si="110"/>
        <v>46.63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1"/>
        <v>2.9250000000000002E-2</v>
      </c>
      <c r="P1177">
        <f t="shared" si="110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5.7142857142857142E-5</v>
      </c>
      <c r="P1178">
        <f t="shared" si="110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>
        <f t="shared" si="110"/>
        <v>0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6.666666666666667E-5</v>
      </c>
      <c r="P1180">
        <f t="shared" si="110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1"/>
        <v>5.3333333333333337E-2</v>
      </c>
      <c r="P1181">
        <f t="shared" si="110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1"/>
        <v>0.11749999999999999</v>
      </c>
      <c r="P1182">
        <f t="shared" si="110"/>
        <v>69.12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1"/>
        <v>8.0000000000000007E-5</v>
      </c>
      <c r="P1183">
        <f t="shared" si="110"/>
        <v>1.33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1"/>
        <v>4.2000000000000003E-2</v>
      </c>
      <c r="P1184">
        <f t="shared" si="110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1"/>
        <v>0.04</v>
      </c>
      <c r="P1185">
        <f t="shared" si="110"/>
        <v>33.33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1"/>
        <v>1.0493636363636363</v>
      </c>
      <c r="P1186">
        <f t="shared" si="110"/>
        <v>61.56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1"/>
        <v>1.0544</v>
      </c>
      <c r="P1187">
        <f t="shared" si="110"/>
        <v>118.74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1"/>
        <v>1.0673333333333332</v>
      </c>
      <c r="P1188">
        <f t="shared" si="110"/>
        <v>65.08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1"/>
        <v>1.0412571428571429</v>
      </c>
      <c r="P1189">
        <f t="shared" si="110"/>
        <v>130.16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1"/>
        <v>1.6054999999999999</v>
      </c>
      <c r="P1190">
        <f t="shared" si="110"/>
        <v>37.78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1"/>
        <v>1.0777777777777777</v>
      </c>
      <c r="P1191">
        <f t="shared" si="110"/>
        <v>112.79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1"/>
        <v>1.35</v>
      </c>
      <c r="P1192">
        <f t="shared" si="110"/>
        <v>51.92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1"/>
        <v>1.0907407407407408</v>
      </c>
      <c r="P1193">
        <f t="shared" si="110"/>
        <v>89.24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1"/>
        <v>2.9</v>
      </c>
      <c r="P1194">
        <f t="shared" si="110"/>
        <v>19.329999999999998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1"/>
        <v>1.0395714285714286</v>
      </c>
      <c r="P1195">
        <f t="shared" si="110"/>
        <v>79.97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1"/>
        <v>3.2223999999999999</v>
      </c>
      <c r="P1196">
        <f t="shared" si="110"/>
        <v>56.41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1"/>
        <v>1.35</v>
      </c>
      <c r="P1197">
        <f t="shared" si="110"/>
        <v>79.41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1"/>
        <v>2.6991034482758622</v>
      </c>
      <c r="P1198">
        <f t="shared" si="110"/>
        <v>76.44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1"/>
        <v>2.5329333333333333</v>
      </c>
      <c r="P1199">
        <f t="shared" si="110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1"/>
        <v>2.6059999999999999</v>
      </c>
      <c r="P1200">
        <f t="shared" si="110"/>
        <v>54.62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1"/>
        <v>1.0131677953348381</v>
      </c>
      <c r="P1201">
        <f t="shared" si="110"/>
        <v>299.22000000000003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1"/>
        <v>1.2560416666666667</v>
      </c>
      <c r="P1202">
        <f t="shared" si="110"/>
        <v>58.53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1"/>
        <v>1.0243783333333334</v>
      </c>
      <c r="P1203">
        <f t="shared" si="110"/>
        <v>55.37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1"/>
        <v>1.99244</v>
      </c>
      <c r="P1204">
        <f t="shared" si="110"/>
        <v>183.8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1"/>
        <v>1.0245398773006136</v>
      </c>
      <c r="P1205">
        <f t="shared" si="110"/>
        <v>165.35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1"/>
        <v>1.0294615384615384</v>
      </c>
      <c r="P1206">
        <f t="shared" si="110"/>
        <v>234.79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1"/>
        <v>1.0086153846153847</v>
      </c>
      <c r="P1207">
        <f t="shared" si="110"/>
        <v>211.48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1"/>
        <v>1.1499999999999999</v>
      </c>
      <c r="P1208">
        <f t="shared" si="110"/>
        <v>32.340000000000003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1"/>
        <v>1.0416766467065868</v>
      </c>
      <c r="P1209">
        <f t="shared" si="110"/>
        <v>123.38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1"/>
        <v>1.5529999999999999</v>
      </c>
      <c r="P1210">
        <f t="shared" si="110"/>
        <v>207.07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1"/>
        <v>1.06</v>
      </c>
      <c r="P1211">
        <f t="shared" si="110"/>
        <v>138.26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1"/>
        <v>2.5431499999999998</v>
      </c>
      <c r="P1212">
        <f t="shared" si="110"/>
        <v>493.82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1"/>
        <v>1.0109999999999999</v>
      </c>
      <c r="P1213">
        <f t="shared" si="110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1"/>
        <v>1.2904</v>
      </c>
      <c r="P1214">
        <f t="shared" si="110"/>
        <v>38.869999999999997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1"/>
        <v>1.0223076923076924</v>
      </c>
      <c r="P1215">
        <f t="shared" si="110"/>
        <v>61.53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1"/>
        <v>1.3180000000000001</v>
      </c>
      <c r="P1216">
        <f t="shared" si="110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1"/>
        <v>7.8608020000000005</v>
      </c>
      <c r="P1217">
        <f t="shared" si="110"/>
        <v>71.59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1"/>
        <v>1.4570000000000001</v>
      </c>
      <c r="P1218">
        <f t="shared" ref="P1218:P1281" si="116">ROUND(IFERROR(E1218/L1218,0),2)</f>
        <v>91.88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7">E1219/D1219</f>
        <v>1.026</v>
      </c>
      <c r="P1219">
        <f t="shared" si="116"/>
        <v>148.57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7"/>
        <v>1.7227777777777777</v>
      </c>
      <c r="P1220">
        <f t="shared" si="116"/>
        <v>174.21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7"/>
        <v>1.5916819571865444</v>
      </c>
      <c r="P1221">
        <f t="shared" si="116"/>
        <v>102.86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7"/>
        <v>1.0376666666666667</v>
      </c>
      <c r="P1222">
        <f t="shared" si="116"/>
        <v>111.18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7"/>
        <v>1.1140954545454547</v>
      </c>
      <c r="P1223">
        <f t="shared" si="116"/>
        <v>23.8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7"/>
        <v>2.80375</v>
      </c>
      <c r="P1224">
        <f t="shared" si="116"/>
        <v>81.27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7"/>
        <v>1.1210606060606061</v>
      </c>
      <c r="P1225">
        <f t="shared" si="116"/>
        <v>116.21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7"/>
        <v>7.0666666666666669E-2</v>
      </c>
      <c r="P1226">
        <f t="shared" si="116"/>
        <v>58.89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7"/>
        <v>4.3999999999999997E-2</v>
      </c>
      <c r="P1227">
        <f t="shared" si="116"/>
        <v>44</v>
      </c>
      <c r="Q1227" t="str">
        <f t="shared" ref="Q1227:Q1290" si="120">LEFT(N1227,SEARCH("/",N1227,1)-1)</f>
        <v>music</v>
      </c>
      <c r="R1227" t="str">
        <f t="shared" ref="R1227:R1290" si="121">RIGHT(N1227,LEN(N1227) - FIND("/",N1227))</f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7"/>
        <v>3.8739999999999997E-2</v>
      </c>
      <c r="P1228">
        <f t="shared" si="116"/>
        <v>48.43</v>
      </c>
      <c r="Q1228" t="str">
        <f t="shared" si="120"/>
        <v>music</v>
      </c>
      <c r="R1228" t="str">
        <f t="shared" si="121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7"/>
        <v>0</v>
      </c>
      <c r="P1229">
        <f t="shared" si="116"/>
        <v>0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7"/>
        <v>0.29299999999999998</v>
      </c>
      <c r="P1230">
        <f t="shared" si="116"/>
        <v>61.04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7"/>
        <v>9.0909090909090905E-3</v>
      </c>
      <c r="P1231">
        <f t="shared" si="116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7"/>
        <v>0</v>
      </c>
      <c r="P1232">
        <f t="shared" si="116"/>
        <v>0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7"/>
        <v>0</v>
      </c>
      <c r="P1233">
        <f t="shared" si="116"/>
        <v>0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7"/>
        <v>8.0000000000000002E-3</v>
      </c>
      <c r="P1234">
        <f t="shared" si="116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7"/>
        <v>0.11600000000000001</v>
      </c>
      <c r="P1235">
        <f t="shared" si="116"/>
        <v>19.329999999999998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7"/>
        <v>0</v>
      </c>
      <c r="P1236">
        <f t="shared" si="116"/>
        <v>0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7"/>
        <v>2.787363950092912E-2</v>
      </c>
      <c r="P1237">
        <f t="shared" si="116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>
        <f t="shared" si="116"/>
        <v>0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7"/>
        <v>0</v>
      </c>
      <c r="P1239">
        <f t="shared" si="116"/>
        <v>0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7"/>
        <v>0.17799999999999999</v>
      </c>
      <c r="P1240">
        <f t="shared" si="116"/>
        <v>59.33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>
        <f t="shared" si="116"/>
        <v>0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7"/>
        <v>3.0124999999999999E-2</v>
      </c>
      <c r="P1242">
        <f t="shared" si="116"/>
        <v>30.13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7"/>
        <v>0.50739999999999996</v>
      </c>
      <c r="P1243">
        <f t="shared" si="116"/>
        <v>74.62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7"/>
        <v>5.4884742041712408E-3</v>
      </c>
      <c r="P1244">
        <f t="shared" si="116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7"/>
        <v>0.14091666666666666</v>
      </c>
      <c r="P1245">
        <f t="shared" si="116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7"/>
        <v>1.038</v>
      </c>
      <c r="P1246">
        <f t="shared" si="116"/>
        <v>46.13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7"/>
        <v>1.2024999999999999</v>
      </c>
      <c r="P1247">
        <f t="shared" si="116"/>
        <v>141.47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7"/>
        <v>1.17</v>
      </c>
      <c r="P1248">
        <f t="shared" si="116"/>
        <v>75.48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7"/>
        <v>1.2214285714285715</v>
      </c>
      <c r="P1249">
        <f t="shared" si="116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7"/>
        <v>1.5164</v>
      </c>
      <c r="P1250">
        <f t="shared" si="116"/>
        <v>64.25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7"/>
        <v>1.0444</v>
      </c>
      <c r="P1251">
        <f t="shared" si="116"/>
        <v>64.47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7"/>
        <v>2.0015333333333332</v>
      </c>
      <c r="P1252">
        <f t="shared" si="116"/>
        <v>118.2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7"/>
        <v>1.018</v>
      </c>
      <c r="P1253">
        <f t="shared" si="116"/>
        <v>82.54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7"/>
        <v>1.3765714285714286</v>
      </c>
      <c r="P1254">
        <f t="shared" si="116"/>
        <v>34.17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7"/>
        <v>3038.3319999999999</v>
      </c>
      <c r="P1255">
        <f t="shared" si="116"/>
        <v>42.73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7"/>
        <v>1.9885074626865671</v>
      </c>
      <c r="P1256">
        <f t="shared" si="116"/>
        <v>94.49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7"/>
        <v>2.0236666666666667</v>
      </c>
      <c r="P1257">
        <f t="shared" si="116"/>
        <v>55.7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7"/>
        <v>1.1796376666666666</v>
      </c>
      <c r="P1258">
        <f t="shared" si="116"/>
        <v>98.03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7"/>
        <v>2.9472727272727273</v>
      </c>
      <c r="P1259">
        <f t="shared" si="116"/>
        <v>92.1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7"/>
        <v>2.1314633333333335</v>
      </c>
      <c r="P1260">
        <f t="shared" si="116"/>
        <v>38.18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7"/>
        <v>1.0424</v>
      </c>
      <c r="P1261">
        <f t="shared" si="116"/>
        <v>27.15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7"/>
        <v>1.1366666666666667</v>
      </c>
      <c r="P1262">
        <f t="shared" si="116"/>
        <v>50.69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7"/>
        <v>1.0125</v>
      </c>
      <c r="P1263">
        <f t="shared" si="116"/>
        <v>38.94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7"/>
        <v>1.2541538461538462</v>
      </c>
      <c r="P1264">
        <f t="shared" si="116"/>
        <v>77.64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7"/>
        <v>1.19</v>
      </c>
      <c r="P1265">
        <f t="shared" si="116"/>
        <v>43.54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7"/>
        <v>1.6646153846153846</v>
      </c>
      <c r="P1266">
        <f t="shared" si="116"/>
        <v>31.82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7"/>
        <v>1.1914771428571429</v>
      </c>
      <c r="P1267">
        <f t="shared" si="116"/>
        <v>63.18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7"/>
        <v>1.0047368421052632</v>
      </c>
      <c r="P1268">
        <f t="shared" si="116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7"/>
        <v>1.018</v>
      </c>
      <c r="P1269">
        <f t="shared" si="116"/>
        <v>140.86000000000001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7"/>
        <v>1.1666666666666667</v>
      </c>
      <c r="P1270">
        <f t="shared" si="116"/>
        <v>76.92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7"/>
        <v>1.0864893617021276</v>
      </c>
      <c r="P1271">
        <f t="shared" si="116"/>
        <v>99.16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7"/>
        <v>1.1472</v>
      </c>
      <c r="P1272">
        <f t="shared" si="116"/>
        <v>67.88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7"/>
        <v>1.018</v>
      </c>
      <c r="P1273">
        <f t="shared" si="116"/>
        <v>246.29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7"/>
        <v>1.06</v>
      </c>
      <c r="P1274">
        <f t="shared" si="116"/>
        <v>189.29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7"/>
        <v>1.0349999999999999</v>
      </c>
      <c r="P1275">
        <f t="shared" si="116"/>
        <v>76.67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7"/>
        <v>1.5497535999999998</v>
      </c>
      <c r="P1276">
        <f t="shared" si="116"/>
        <v>82.96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7"/>
        <v>1.6214066666666667</v>
      </c>
      <c r="P1277">
        <f t="shared" si="116"/>
        <v>62.52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7"/>
        <v>1.0442100000000001</v>
      </c>
      <c r="P1278">
        <f t="shared" si="116"/>
        <v>46.07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7"/>
        <v>1.0612433333333333</v>
      </c>
      <c r="P1279">
        <f t="shared" si="116"/>
        <v>38.54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7"/>
        <v>1.5493846153846154</v>
      </c>
      <c r="P1280">
        <f t="shared" si="116"/>
        <v>53.01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7"/>
        <v>1.1077157238734421</v>
      </c>
      <c r="P1281">
        <f t="shared" si="116"/>
        <v>73.36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7"/>
        <v>1.1091186666666666</v>
      </c>
      <c r="P1282">
        <f t="shared" ref="P1282:P1345" si="122">ROUND(IFERROR(E1282/L1282,0),2)</f>
        <v>127.98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3">E1283/D1283</f>
        <v>1.1071428571428572</v>
      </c>
      <c r="P1283">
        <f t="shared" si="122"/>
        <v>104.73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3"/>
        <v>1.2361333333333333</v>
      </c>
      <c r="P1284">
        <f t="shared" si="122"/>
        <v>67.67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3"/>
        <v>2.1105</v>
      </c>
      <c r="P1285">
        <f t="shared" si="122"/>
        <v>95.93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3"/>
        <v>1.01</v>
      </c>
      <c r="P1286">
        <f t="shared" si="122"/>
        <v>65.16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3"/>
        <v>1.0165</v>
      </c>
      <c r="P1287">
        <f t="shared" si="122"/>
        <v>32.270000000000003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3"/>
        <v>1.0833333333333333</v>
      </c>
      <c r="P1288">
        <f t="shared" si="122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3"/>
        <v>2.42</v>
      </c>
      <c r="P1289">
        <f t="shared" si="122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3"/>
        <v>1.0044999999999999</v>
      </c>
      <c r="P1290">
        <f t="shared" si="122"/>
        <v>65.87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3"/>
        <v>1.2506666666666666</v>
      </c>
      <c r="P1291">
        <f t="shared" si="122"/>
        <v>36.08</v>
      </c>
      <c r="Q1291" t="str">
        <f t="shared" ref="Q1291:Q1354" si="126">LEFT(N1291,SEARCH("/",N1291,1)-1)</f>
        <v>theater</v>
      </c>
      <c r="R1291" t="str">
        <f t="shared" ref="R1291:R1354" si="127">RIGHT(N1291,LEN(N1291) - FIND("/",N1291))</f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3"/>
        <v>1.0857142857142856</v>
      </c>
      <c r="P1292">
        <f t="shared" si="122"/>
        <v>44.19</v>
      </c>
      <c r="Q1292" t="str">
        <f t="shared" si="126"/>
        <v>theater</v>
      </c>
      <c r="R1292" t="str">
        <f t="shared" si="127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3"/>
        <v>1.4570000000000001</v>
      </c>
      <c r="P1293">
        <f t="shared" si="122"/>
        <v>104.07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3"/>
        <v>1.1000000000000001</v>
      </c>
      <c r="P1294">
        <f t="shared" si="122"/>
        <v>35.96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3"/>
        <v>1.0223333333333333</v>
      </c>
      <c r="P1295">
        <f t="shared" si="122"/>
        <v>127.79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3"/>
        <v>1.22</v>
      </c>
      <c r="P1296">
        <f t="shared" si="122"/>
        <v>27.73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3"/>
        <v>1.0196000000000001</v>
      </c>
      <c r="P1297">
        <f t="shared" si="122"/>
        <v>39.83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3"/>
        <v>1.411764705882353</v>
      </c>
      <c r="P1298">
        <f t="shared" si="122"/>
        <v>52.17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3"/>
        <v>1.0952500000000001</v>
      </c>
      <c r="P1299">
        <f t="shared" si="122"/>
        <v>92.04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3"/>
        <v>1.0465</v>
      </c>
      <c r="P1300">
        <f t="shared" si="122"/>
        <v>63.42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3"/>
        <v>1.24</v>
      </c>
      <c r="P1301">
        <f t="shared" si="122"/>
        <v>135.63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3"/>
        <v>1.35</v>
      </c>
      <c r="P1302">
        <f t="shared" si="122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3"/>
        <v>1.0275000000000001</v>
      </c>
      <c r="P1303">
        <f t="shared" si="122"/>
        <v>70.86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3"/>
        <v>1</v>
      </c>
      <c r="P1304">
        <f t="shared" si="122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3"/>
        <v>1.3026085714285716</v>
      </c>
      <c r="P1305">
        <f t="shared" si="122"/>
        <v>42.21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3"/>
        <v>0.39627499999999999</v>
      </c>
      <c r="P1306">
        <f t="shared" si="122"/>
        <v>152.41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3"/>
        <v>0.25976666666666665</v>
      </c>
      <c r="P1307">
        <f t="shared" si="122"/>
        <v>90.62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3"/>
        <v>0.65246363636363636</v>
      </c>
      <c r="P1308">
        <f t="shared" si="122"/>
        <v>201.6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3"/>
        <v>0.11514000000000001</v>
      </c>
      <c r="P1309">
        <f t="shared" si="122"/>
        <v>127.93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3"/>
        <v>0.11360000000000001</v>
      </c>
      <c r="P1310">
        <f t="shared" si="122"/>
        <v>29.89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3"/>
        <v>1.1199130434782609</v>
      </c>
      <c r="P1311">
        <f t="shared" si="122"/>
        <v>367.97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3"/>
        <v>0.155</v>
      </c>
      <c r="P1312">
        <f t="shared" si="122"/>
        <v>129.16999999999999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3"/>
        <v>0.32028000000000001</v>
      </c>
      <c r="P1313">
        <f t="shared" si="122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3"/>
        <v>6.0869565217391303E-3</v>
      </c>
      <c r="P1314">
        <f t="shared" si="122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3"/>
        <v>0.31114999999999998</v>
      </c>
      <c r="P1315">
        <f t="shared" si="122"/>
        <v>102.02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3"/>
        <v>1.1266666666666666E-2</v>
      </c>
      <c r="P1316">
        <f t="shared" si="122"/>
        <v>184.36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3"/>
        <v>0.40404000000000001</v>
      </c>
      <c r="P1317">
        <f t="shared" si="122"/>
        <v>162.91999999999999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3"/>
        <v>1.3333333333333333E-5</v>
      </c>
      <c r="P1318">
        <f t="shared" si="122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3"/>
        <v>5.7334999999999997E-2</v>
      </c>
      <c r="P1319">
        <f t="shared" si="122"/>
        <v>603.53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3"/>
        <v>0.15325</v>
      </c>
      <c r="P1320">
        <f t="shared" si="122"/>
        <v>45.41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3"/>
        <v>0.15103448275862069</v>
      </c>
      <c r="P1321">
        <f t="shared" si="122"/>
        <v>97.33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3"/>
        <v>5.0299999999999997E-3</v>
      </c>
      <c r="P1322">
        <f t="shared" si="122"/>
        <v>167.67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3"/>
        <v>1.3028138528138528E-2</v>
      </c>
      <c r="P1323">
        <f t="shared" si="122"/>
        <v>859.86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3"/>
        <v>3.0285714285714286E-3</v>
      </c>
      <c r="P1324">
        <f t="shared" si="122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3"/>
        <v>8.8800000000000004E-2</v>
      </c>
      <c r="P1325">
        <f t="shared" si="122"/>
        <v>30.27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3"/>
        <v>9.8400000000000001E-2</v>
      </c>
      <c r="P1326">
        <f t="shared" si="122"/>
        <v>54.67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3"/>
        <v>2.4299999999999999E-2</v>
      </c>
      <c r="P1327">
        <f t="shared" si="122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3"/>
        <v>1.1299999999999999E-2</v>
      </c>
      <c r="P1328">
        <f t="shared" si="122"/>
        <v>102.73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3"/>
        <v>3.5520833333333335E-2</v>
      </c>
      <c r="P1329">
        <f t="shared" si="122"/>
        <v>41.59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3"/>
        <v>2.3306666666666667E-2</v>
      </c>
      <c r="P1330">
        <f t="shared" si="122"/>
        <v>116.53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3"/>
        <v>8.1600000000000006E-3</v>
      </c>
      <c r="P1331">
        <f t="shared" si="122"/>
        <v>45.33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3"/>
        <v>0.22494285714285714</v>
      </c>
      <c r="P1332">
        <f t="shared" si="122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3"/>
        <v>1.3668E-2</v>
      </c>
      <c r="P1333">
        <f t="shared" si="122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3"/>
        <v>0</v>
      </c>
      <c r="P1334">
        <f t="shared" si="122"/>
        <v>0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3"/>
        <v>0</v>
      </c>
      <c r="P1335">
        <f t="shared" si="122"/>
        <v>0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3"/>
        <v>0.10754135338345865</v>
      </c>
      <c r="P1336">
        <f t="shared" si="122"/>
        <v>51.82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3"/>
        <v>0.1976</v>
      </c>
      <c r="P1337">
        <f t="shared" si="122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3"/>
        <v>0.84946999999999995</v>
      </c>
      <c r="P1338">
        <f t="shared" si="122"/>
        <v>379.23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3"/>
        <v>0.49381999999999998</v>
      </c>
      <c r="P1339">
        <f t="shared" si="122"/>
        <v>176.36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3"/>
        <v>3.3033333333333331E-2</v>
      </c>
      <c r="P1340">
        <f t="shared" si="122"/>
        <v>66.069999999999993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3"/>
        <v>6.6339999999999996E-2</v>
      </c>
      <c r="P1341">
        <f t="shared" si="122"/>
        <v>89.65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3"/>
        <v>0</v>
      </c>
      <c r="P1342">
        <f t="shared" si="122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3"/>
        <v>0.7036</v>
      </c>
      <c r="P1343">
        <f t="shared" si="122"/>
        <v>382.39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3"/>
        <v>2E-3</v>
      </c>
      <c r="P1344">
        <f t="shared" si="122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3"/>
        <v>1.02298</v>
      </c>
      <c r="P1345">
        <f t="shared" si="122"/>
        <v>158.36000000000001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3"/>
        <v>3.7773333333333334</v>
      </c>
      <c r="P1346">
        <f t="shared" ref="P1346:P1409" si="128">ROUND(IFERROR(E1346/L1346,0),2)</f>
        <v>40.76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9">E1347/D1347</f>
        <v>1.25</v>
      </c>
      <c r="P1347">
        <f t="shared" si="128"/>
        <v>53.57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9"/>
        <v>1.473265306122449</v>
      </c>
      <c r="P1348">
        <f t="shared" si="128"/>
        <v>48.45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9"/>
        <v>1.022</v>
      </c>
      <c r="P1349">
        <f t="shared" si="128"/>
        <v>82.42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9"/>
        <v>1.018723404255319</v>
      </c>
      <c r="P1350">
        <f t="shared" si="128"/>
        <v>230.19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9"/>
        <v>2.0419999999999998</v>
      </c>
      <c r="P1351">
        <f t="shared" si="128"/>
        <v>59.36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9"/>
        <v>1.0405</v>
      </c>
      <c r="P1352">
        <f t="shared" si="128"/>
        <v>66.7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9"/>
        <v>1.0126500000000001</v>
      </c>
      <c r="P1353">
        <f t="shared" si="128"/>
        <v>168.78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9"/>
        <v>1.3613999999999999</v>
      </c>
      <c r="P1354">
        <f t="shared" si="128"/>
        <v>59.97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9"/>
        <v>1.3360000000000001</v>
      </c>
      <c r="P1355">
        <f t="shared" si="128"/>
        <v>31.81</v>
      </c>
      <c r="Q1355" t="str">
        <f t="shared" ref="Q1355:Q1418" si="132">LEFT(N1355,SEARCH("/",N1355,1)-1)</f>
        <v>publishing</v>
      </c>
      <c r="R1355" t="str">
        <f t="shared" ref="R1355:R1418" si="133">RIGHT(N1355,LEN(N1355) - FIND("/",N1355))</f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9"/>
        <v>1.3025</v>
      </c>
      <c r="P1356">
        <f t="shared" si="128"/>
        <v>24.42</v>
      </c>
      <c r="Q1356" t="str">
        <f t="shared" si="132"/>
        <v>publishing</v>
      </c>
      <c r="R1356" t="str">
        <f t="shared" si="133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9"/>
        <v>1.2267999999999999</v>
      </c>
      <c r="P1357">
        <f t="shared" si="128"/>
        <v>25.35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9"/>
        <v>1.8281058823529412</v>
      </c>
      <c r="P1358">
        <f t="shared" si="128"/>
        <v>71.44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9"/>
        <v>1.2529999999999999</v>
      </c>
      <c r="P1359">
        <f t="shared" si="128"/>
        <v>38.549999999999997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9"/>
        <v>1.1166666666666667</v>
      </c>
      <c r="P1360">
        <f t="shared" si="128"/>
        <v>68.37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9"/>
        <v>1.1575757575757575</v>
      </c>
      <c r="P1361">
        <f t="shared" si="128"/>
        <v>40.21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9"/>
        <v>1.732</v>
      </c>
      <c r="P1362">
        <f t="shared" si="128"/>
        <v>32.07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9"/>
        <v>1.2598333333333334</v>
      </c>
      <c r="P1363">
        <f t="shared" si="128"/>
        <v>28.63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9"/>
        <v>1.091</v>
      </c>
      <c r="P1364">
        <f t="shared" si="128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9"/>
        <v>1</v>
      </c>
      <c r="P1365">
        <f t="shared" si="128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9"/>
        <v>1.1864285714285714</v>
      </c>
      <c r="P1366">
        <f t="shared" si="128"/>
        <v>346.04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9"/>
        <v>1.0026666666666666</v>
      </c>
      <c r="P1367">
        <f t="shared" si="128"/>
        <v>81.739999999999995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9"/>
        <v>1.2648920000000001</v>
      </c>
      <c r="P1368">
        <f t="shared" si="128"/>
        <v>64.540000000000006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9"/>
        <v>1.1426000000000001</v>
      </c>
      <c r="P1369">
        <f t="shared" si="128"/>
        <v>63.48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9"/>
        <v>1.107</v>
      </c>
      <c r="P1370">
        <f t="shared" si="128"/>
        <v>63.62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9"/>
        <v>1.0534805315203954</v>
      </c>
      <c r="P1371">
        <f t="shared" si="128"/>
        <v>83.97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9"/>
        <v>1.0366666666666666</v>
      </c>
      <c r="P1372">
        <f t="shared" si="128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9"/>
        <v>1.0708672667523933</v>
      </c>
      <c r="P1373">
        <f t="shared" si="128"/>
        <v>107.07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9"/>
        <v>1.24</v>
      </c>
      <c r="P1374">
        <f t="shared" si="128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9"/>
        <v>1.0501</v>
      </c>
      <c r="P1375">
        <f t="shared" si="128"/>
        <v>201.94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9"/>
        <v>1.8946666666666667</v>
      </c>
      <c r="P1376">
        <f t="shared" si="128"/>
        <v>43.06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9"/>
        <v>1.7132499999999999</v>
      </c>
      <c r="P1377">
        <f t="shared" si="128"/>
        <v>62.87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9"/>
        <v>2.5248648648648651</v>
      </c>
      <c r="P1378">
        <f t="shared" si="128"/>
        <v>55.61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9"/>
        <v>1.1615384615384616</v>
      </c>
      <c r="P1379">
        <f t="shared" si="128"/>
        <v>48.71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9"/>
        <v>2.0335000000000001</v>
      </c>
      <c r="P1380">
        <f t="shared" si="128"/>
        <v>30.58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9"/>
        <v>1.1160000000000001</v>
      </c>
      <c r="P1381">
        <f t="shared" si="128"/>
        <v>73.91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9"/>
        <v>4.24</v>
      </c>
      <c r="P1382">
        <f t="shared" si="128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9"/>
        <v>1.071</v>
      </c>
      <c r="P1383">
        <f t="shared" si="128"/>
        <v>73.36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9"/>
        <v>1.043625</v>
      </c>
      <c r="P1384">
        <f t="shared" si="128"/>
        <v>56.41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9"/>
        <v>2.124090909090909</v>
      </c>
      <c r="P1385">
        <f t="shared" si="128"/>
        <v>50.25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9"/>
        <v>1.2408571428571429</v>
      </c>
      <c r="P1386">
        <f t="shared" si="128"/>
        <v>68.94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9"/>
        <v>1.10406125</v>
      </c>
      <c r="P1387">
        <f t="shared" si="128"/>
        <v>65.91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9"/>
        <v>2.1875</v>
      </c>
      <c r="P1388">
        <f t="shared" si="128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9"/>
        <v>1.36625</v>
      </c>
      <c r="P1389">
        <f t="shared" si="128"/>
        <v>70.06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9"/>
        <v>1.348074</v>
      </c>
      <c r="P1390">
        <f t="shared" si="128"/>
        <v>60.18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9"/>
        <v>1.454</v>
      </c>
      <c r="P1391">
        <f t="shared" si="128"/>
        <v>21.38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9"/>
        <v>1.0910714285714285</v>
      </c>
      <c r="P1392">
        <f t="shared" si="128"/>
        <v>160.79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9"/>
        <v>1.1020000000000001</v>
      </c>
      <c r="P1393">
        <f t="shared" si="128"/>
        <v>42.38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9"/>
        <v>1.1364000000000001</v>
      </c>
      <c r="P1394">
        <f t="shared" si="128"/>
        <v>27.32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9"/>
        <v>1.0235000000000001</v>
      </c>
      <c r="P1395">
        <f t="shared" si="128"/>
        <v>196.83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9"/>
        <v>1.2213333333333334</v>
      </c>
      <c r="P1396">
        <f t="shared" si="128"/>
        <v>53.88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9"/>
        <v>1.1188571428571428</v>
      </c>
      <c r="P1397">
        <f t="shared" si="128"/>
        <v>47.76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9"/>
        <v>1.073</v>
      </c>
      <c r="P1398">
        <f t="shared" si="128"/>
        <v>88.19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9"/>
        <v>1.1385000000000001</v>
      </c>
      <c r="P1399">
        <f t="shared" si="128"/>
        <v>72.06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9"/>
        <v>1.0968181818181819</v>
      </c>
      <c r="P1400">
        <f t="shared" si="128"/>
        <v>74.25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9"/>
        <v>1.2614444444444444</v>
      </c>
      <c r="P1401">
        <f t="shared" si="128"/>
        <v>61.7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9"/>
        <v>1.6742857142857144</v>
      </c>
      <c r="P1402">
        <f t="shared" si="128"/>
        <v>17.239999999999998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9"/>
        <v>4.9652000000000003</v>
      </c>
      <c r="P1403">
        <f t="shared" si="128"/>
        <v>51.72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9"/>
        <v>1.0915999999999999</v>
      </c>
      <c r="P1404">
        <f t="shared" si="128"/>
        <v>24.15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9"/>
        <v>1.0257499999999999</v>
      </c>
      <c r="P1405">
        <f t="shared" si="128"/>
        <v>62.17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9"/>
        <v>1.6620689655172414E-2</v>
      </c>
      <c r="P1406">
        <f t="shared" si="128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9"/>
        <v>4.1999999999999997E-3</v>
      </c>
      <c r="P1407">
        <f t="shared" si="128"/>
        <v>6.18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9"/>
        <v>1.25E-3</v>
      </c>
      <c r="P1408">
        <f t="shared" si="128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9"/>
        <v>5.0000000000000001E-3</v>
      </c>
      <c r="P1409">
        <f t="shared" si="128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9"/>
        <v>7.1999999999999995E-2</v>
      </c>
      <c r="P1410">
        <f t="shared" ref="P1410:P1473" si="134">ROUND(IFERROR(E1410/L1410,0),2)</f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5">E1411/D1411</f>
        <v>0</v>
      </c>
      <c r="P1411">
        <f t="shared" si="134"/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5"/>
        <v>1.6666666666666666E-4</v>
      </c>
      <c r="P1412">
        <f t="shared" si="134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5"/>
        <v>2.3333333333333335E-3</v>
      </c>
      <c r="P1413">
        <f t="shared" si="134"/>
        <v>2.33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5"/>
        <v>4.5714285714285714E-2</v>
      </c>
      <c r="P1414">
        <f t="shared" si="134"/>
        <v>24.62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5"/>
        <v>0.05</v>
      </c>
      <c r="P1415">
        <f t="shared" si="134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5"/>
        <v>2E-3</v>
      </c>
      <c r="P1416">
        <f t="shared" si="134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5"/>
        <v>0.18181818181818182</v>
      </c>
      <c r="P1417">
        <f t="shared" si="134"/>
        <v>88.89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5"/>
        <v>0</v>
      </c>
      <c r="P1418">
        <f t="shared" si="134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5"/>
        <v>1.2222222222222223E-2</v>
      </c>
      <c r="P1419">
        <f t="shared" si="134"/>
        <v>27.5</v>
      </c>
      <c r="Q1419" t="str">
        <f t="shared" ref="Q1419:Q1482" si="138">LEFT(N1419,SEARCH("/",N1419,1)-1)</f>
        <v>publishing</v>
      </c>
      <c r="R1419" t="str">
        <f t="shared" ref="R1419:R1482" si="139">RIGHT(N1419,LEN(N1419) - FIND("/",N1419))</f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2E-3</v>
      </c>
      <c r="P1420">
        <f t="shared" si="134"/>
        <v>6</v>
      </c>
      <c r="Q1420" t="str">
        <f t="shared" si="138"/>
        <v>publishing</v>
      </c>
      <c r="R1420" t="str">
        <f t="shared" si="139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5"/>
        <v>7.0634920634920634E-2</v>
      </c>
      <c r="P1421">
        <f t="shared" si="134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5"/>
        <v>2.7272727272727271E-2</v>
      </c>
      <c r="P1422">
        <f t="shared" si="134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5"/>
        <v>1E-3</v>
      </c>
      <c r="P1423">
        <f t="shared" si="134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1.0399999999999999E-3</v>
      </c>
      <c r="P1424">
        <f t="shared" si="134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3.3333333333333335E-3</v>
      </c>
      <c r="P1425">
        <f t="shared" si="134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5"/>
        <v>0.2036</v>
      </c>
      <c r="P1426">
        <f t="shared" si="134"/>
        <v>109.07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5"/>
        <v>0</v>
      </c>
      <c r="P1427">
        <f t="shared" si="134"/>
        <v>0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5"/>
        <v>0</v>
      </c>
      <c r="P1428">
        <f t="shared" si="134"/>
        <v>0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5"/>
        <v>8.3799999999999999E-2</v>
      </c>
      <c r="P1429">
        <f t="shared" si="134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5"/>
        <v>4.4999999999999998E-2</v>
      </c>
      <c r="P1430">
        <f t="shared" si="134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5"/>
        <v>0</v>
      </c>
      <c r="P1431">
        <f t="shared" si="134"/>
        <v>0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5"/>
        <v>8.0600000000000005E-2</v>
      </c>
      <c r="P1432">
        <f t="shared" si="134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5"/>
        <v>0.31947058823529412</v>
      </c>
      <c r="P1433">
        <f t="shared" si="134"/>
        <v>115.55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5"/>
        <v>0</v>
      </c>
      <c r="P1434">
        <f t="shared" si="134"/>
        <v>0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5"/>
        <v>6.7083333333333328E-2</v>
      </c>
      <c r="P1435">
        <f t="shared" si="134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5"/>
        <v>9.987804878048781E-2</v>
      </c>
      <c r="P1436">
        <f t="shared" si="134"/>
        <v>744.55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5"/>
        <v>1E-3</v>
      </c>
      <c r="P1437">
        <f t="shared" si="134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5"/>
        <v>7.7000000000000002E-3</v>
      </c>
      <c r="P1438">
        <f t="shared" si="134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5"/>
        <v>0.26900000000000002</v>
      </c>
      <c r="P1439">
        <f t="shared" si="134"/>
        <v>36.68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5"/>
        <v>0.03</v>
      </c>
      <c r="P1440">
        <f t="shared" si="134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5"/>
        <v>6.6055045871559637E-2</v>
      </c>
      <c r="P1441">
        <f t="shared" si="134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5"/>
        <v>7.6923076923076926E-5</v>
      </c>
      <c r="P1442">
        <f t="shared" si="134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5"/>
        <v>1.1222222222222222E-2</v>
      </c>
      <c r="P1443">
        <f t="shared" si="134"/>
        <v>673.33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5"/>
        <v>0</v>
      </c>
      <c r="P1444">
        <f t="shared" si="134"/>
        <v>0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5"/>
        <v>0</v>
      </c>
      <c r="P1445">
        <f t="shared" si="134"/>
        <v>0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5"/>
        <v>0</v>
      </c>
      <c r="P1446">
        <f t="shared" si="134"/>
        <v>0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5"/>
        <v>0</v>
      </c>
      <c r="P1447">
        <f t="shared" si="134"/>
        <v>0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5"/>
        <v>0</v>
      </c>
      <c r="P1448">
        <f t="shared" si="134"/>
        <v>0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5"/>
        <v>1.4999999999999999E-4</v>
      </c>
      <c r="P1449">
        <f t="shared" si="134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>
        <f t="shared" si="134"/>
        <v>0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>
        <f t="shared" si="134"/>
        <v>0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5"/>
        <v>1.0000000000000001E-5</v>
      </c>
      <c r="P1452">
        <f t="shared" si="134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5"/>
        <v>1.0554089709762533E-4</v>
      </c>
      <c r="P1453">
        <f t="shared" si="134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5"/>
        <v>0</v>
      </c>
      <c r="P1454">
        <f t="shared" si="134"/>
        <v>0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>
        <f t="shared" si="134"/>
        <v>0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5"/>
        <v>8.5714285714285719E-3</v>
      </c>
      <c r="P1456">
        <f t="shared" si="134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5"/>
        <v>0.105</v>
      </c>
      <c r="P1457">
        <f t="shared" si="134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5"/>
        <v>2.9000000000000001E-2</v>
      </c>
      <c r="P1458">
        <f t="shared" si="134"/>
        <v>48.33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>
        <f t="shared" si="134"/>
        <v>0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>
        <f t="shared" si="134"/>
        <v>0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5"/>
        <v>0</v>
      </c>
      <c r="P1461">
        <f t="shared" si="134"/>
        <v>0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5"/>
        <v>0</v>
      </c>
      <c r="P1462">
        <f t="shared" si="134"/>
        <v>0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5"/>
        <v>1.012446</v>
      </c>
      <c r="P1463">
        <f t="shared" si="134"/>
        <v>44.67</v>
      </c>
      <c r="Q1463" t="str">
        <f t="shared" si="138"/>
        <v>publishing</v>
      </c>
      <c r="R1463" t="str">
        <f t="shared" si="139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5"/>
        <v>1.085175</v>
      </c>
      <c r="P1464">
        <f t="shared" si="134"/>
        <v>28.94</v>
      </c>
      <c r="Q1464" t="str">
        <f t="shared" si="138"/>
        <v>publishing</v>
      </c>
      <c r="R1464" t="str">
        <f t="shared" si="139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5"/>
        <v>1.4766666666666666</v>
      </c>
      <c r="P1465">
        <f t="shared" si="134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5"/>
        <v>1.6319999999999999</v>
      </c>
      <c r="P1466">
        <f t="shared" si="134"/>
        <v>34.869999999999997</v>
      </c>
      <c r="Q1466" t="str">
        <f t="shared" si="138"/>
        <v>publishing</v>
      </c>
      <c r="R1466" t="str">
        <f t="shared" si="139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5"/>
        <v>4.5641449999999999</v>
      </c>
      <c r="P1467">
        <f t="shared" si="134"/>
        <v>52.62</v>
      </c>
      <c r="Q1467" t="str">
        <f t="shared" si="138"/>
        <v>publishing</v>
      </c>
      <c r="R1467" t="str">
        <f t="shared" si="139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5"/>
        <v>1.0787731249999999</v>
      </c>
      <c r="P1468">
        <f t="shared" si="134"/>
        <v>69.599999999999994</v>
      </c>
      <c r="Q1468" t="str">
        <f t="shared" si="138"/>
        <v>publishing</v>
      </c>
      <c r="R1468" t="str">
        <f t="shared" si="139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5"/>
        <v>1.1508</v>
      </c>
      <c r="P1469">
        <f t="shared" si="134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5"/>
        <v>1.0236842105263158</v>
      </c>
      <c r="P1470">
        <f t="shared" si="134"/>
        <v>33.19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5"/>
        <v>1.0842485875706214</v>
      </c>
      <c r="P1471">
        <f t="shared" si="134"/>
        <v>149.46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5"/>
        <v>1.2513333333333334</v>
      </c>
      <c r="P1472">
        <f t="shared" si="134"/>
        <v>23.17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5"/>
        <v>1.03840625</v>
      </c>
      <c r="P1473">
        <f t="shared" si="134"/>
        <v>96.88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5"/>
        <v>1.3870400000000001</v>
      </c>
      <c r="P1474">
        <f t="shared" ref="P1474:P1537" si="140">ROUND(IFERROR(E1474/L1474,0),2)</f>
        <v>103.2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1">E1475/D1475</f>
        <v>1.20516</v>
      </c>
      <c r="P1475">
        <f t="shared" si="140"/>
        <v>38.46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1"/>
        <v>1.1226666666666667</v>
      </c>
      <c r="P1476">
        <f t="shared" si="140"/>
        <v>44.32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1"/>
        <v>1.8866966666666667</v>
      </c>
      <c r="P1477">
        <f t="shared" si="140"/>
        <v>64.17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1"/>
        <v>6.6155466666666669</v>
      </c>
      <c r="P1478">
        <f t="shared" si="140"/>
        <v>43.33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1"/>
        <v>1.1131</v>
      </c>
      <c r="P1479">
        <f t="shared" si="140"/>
        <v>90.5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1"/>
        <v>11.8161422</v>
      </c>
      <c r="P1480">
        <f t="shared" si="140"/>
        <v>29.19</v>
      </c>
      <c r="Q1480" t="str">
        <f t="shared" si="138"/>
        <v>publishing</v>
      </c>
      <c r="R1480" t="str">
        <f t="shared" si="139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1"/>
        <v>1.37375</v>
      </c>
      <c r="P1481">
        <f t="shared" si="140"/>
        <v>30.96</v>
      </c>
      <c r="Q1481" t="str">
        <f t="shared" si="138"/>
        <v>publishing</v>
      </c>
      <c r="R1481" t="str">
        <f t="shared" si="139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1"/>
        <v>1.170404</v>
      </c>
      <c r="P1482">
        <f t="shared" si="140"/>
        <v>92.16</v>
      </c>
      <c r="Q1482" t="str">
        <f t="shared" si="138"/>
        <v>publishing</v>
      </c>
      <c r="R1482" t="str">
        <f t="shared" si="139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1"/>
        <v>2.1000000000000001E-2</v>
      </c>
      <c r="P1483">
        <f t="shared" si="140"/>
        <v>17.5</v>
      </c>
      <c r="Q1483" t="str">
        <f t="shared" ref="Q1483:Q1546" si="144">LEFT(N1483,SEARCH("/",N1483,1)-1)</f>
        <v>publishing</v>
      </c>
      <c r="R1483" t="str">
        <f t="shared" ref="R1483:R1546" si="145">RIGHT(N1483,LEN(N1483) - FIND("/",N1483))</f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1"/>
        <v>1E-3</v>
      </c>
      <c r="P1484">
        <f t="shared" si="140"/>
        <v>5</v>
      </c>
      <c r="Q1484" t="str">
        <f t="shared" si="144"/>
        <v>publishing</v>
      </c>
      <c r="R1484" t="str">
        <f t="shared" si="145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1"/>
        <v>7.1428571428571426E-3</v>
      </c>
      <c r="P1485">
        <f t="shared" si="140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1"/>
        <v>0</v>
      </c>
      <c r="P1486">
        <f t="shared" si="140"/>
        <v>0</v>
      </c>
      <c r="Q1486" t="str">
        <f t="shared" si="144"/>
        <v>publishing</v>
      </c>
      <c r="R1486" t="str">
        <f t="shared" si="145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1"/>
        <v>2.2388059701492536E-2</v>
      </c>
      <c r="P1487">
        <f t="shared" si="140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1"/>
        <v>2.3999999999999998E-3</v>
      </c>
      <c r="P1488">
        <f t="shared" si="140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1"/>
        <v>0</v>
      </c>
      <c r="P1489">
        <f t="shared" si="140"/>
        <v>0</v>
      </c>
      <c r="Q1489" t="str">
        <f t="shared" si="144"/>
        <v>publishing</v>
      </c>
      <c r="R1489" t="str">
        <f t="shared" si="145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1"/>
        <v>2.4E-2</v>
      </c>
      <c r="P1490">
        <f t="shared" si="140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>
        <f t="shared" si="140"/>
        <v>0</v>
      </c>
      <c r="Q1491" t="str">
        <f t="shared" si="144"/>
        <v>publishing</v>
      </c>
      <c r="R1491" t="str">
        <f t="shared" si="145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1"/>
        <v>0.30862068965517242</v>
      </c>
      <c r="P1492">
        <f t="shared" si="140"/>
        <v>47.11</v>
      </c>
      <c r="Q1492" t="str">
        <f t="shared" si="144"/>
        <v>publishing</v>
      </c>
      <c r="R1492" t="str">
        <f t="shared" si="145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1"/>
        <v>8.3333333333333329E-2</v>
      </c>
      <c r="P1493">
        <f t="shared" si="140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1"/>
        <v>7.4999999999999997E-3</v>
      </c>
      <c r="P1494">
        <f t="shared" si="140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1"/>
        <v>0</v>
      </c>
      <c r="P1495">
        <f t="shared" si="140"/>
        <v>0</v>
      </c>
      <c r="Q1495" t="str">
        <f t="shared" si="144"/>
        <v>publishing</v>
      </c>
      <c r="R1495" t="str">
        <f t="shared" si="145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1"/>
        <v>8.8999999999999996E-2</v>
      </c>
      <c r="P1496">
        <f t="shared" si="140"/>
        <v>40.450000000000003</v>
      </c>
      <c r="Q1496" t="str">
        <f t="shared" si="144"/>
        <v>publishing</v>
      </c>
      <c r="R1496" t="str">
        <f t="shared" si="145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1"/>
        <v>0</v>
      </c>
      <c r="P1497">
        <f t="shared" si="140"/>
        <v>0</v>
      </c>
      <c r="Q1497" t="str">
        <f t="shared" si="144"/>
        <v>publishing</v>
      </c>
      <c r="R1497" t="str">
        <f t="shared" si="145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1"/>
        <v>0</v>
      </c>
      <c r="P1498">
        <f t="shared" si="140"/>
        <v>0</v>
      </c>
      <c r="Q1498" t="str">
        <f t="shared" si="144"/>
        <v>publishing</v>
      </c>
      <c r="R1498" t="str">
        <f t="shared" si="145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1"/>
        <v>6.666666666666667E-5</v>
      </c>
      <c r="P1499">
        <f t="shared" si="140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1"/>
        <v>1.9E-2</v>
      </c>
      <c r="P1500">
        <f t="shared" si="140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1"/>
        <v>2.5000000000000001E-3</v>
      </c>
      <c r="P1501">
        <f t="shared" si="140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1"/>
        <v>0.25035714285714283</v>
      </c>
      <c r="P1502">
        <f t="shared" si="140"/>
        <v>46.73</v>
      </c>
      <c r="Q1502" t="str">
        <f t="shared" si="144"/>
        <v>publishing</v>
      </c>
      <c r="R1502" t="str">
        <f t="shared" si="145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1"/>
        <v>1.6633076923076924</v>
      </c>
      <c r="P1503">
        <f t="shared" si="140"/>
        <v>97.73</v>
      </c>
      <c r="Q1503" t="str">
        <f t="shared" si="144"/>
        <v>photography</v>
      </c>
      <c r="R1503" t="str">
        <f t="shared" si="145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1"/>
        <v>1.0144545454545455</v>
      </c>
      <c r="P1504">
        <f t="shared" si="140"/>
        <v>67.84</v>
      </c>
      <c r="Q1504" t="str">
        <f t="shared" si="144"/>
        <v>photography</v>
      </c>
      <c r="R1504" t="str">
        <f t="shared" si="145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1"/>
        <v>1.0789146666666667</v>
      </c>
      <c r="P1505">
        <f t="shared" si="140"/>
        <v>56.98</v>
      </c>
      <c r="Q1505" t="str">
        <f t="shared" si="144"/>
        <v>photography</v>
      </c>
      <c r="R1505" t="str">
        <f t="shared" si="145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1"/>
        <v>2.7793846153846156</v>
      </c>
      <c r="P1506">
        <f t="shared" si="140"/>
        <v>67.16</v>
      </c>
      <c r="Q1506" t="str">
        <f t="shared" si="144"/>
        <v>photography</v>
      </c>
      <c r="R1506" t="str">
        <f t="shared" si="145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1"/>
        <v>1.0358125</v>
      </c>
      <c r="P1507">
        <f t="shared" si="140"/>
        <v>48.04</v>
      </c>
      <c r="Q1507" t="str">
        <f t="shared" si="144"/>
        <v>photography</v>
      </c>
      <c r="R1507" t="str">
        <f t="shared" si="145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1"/>
        <v>1.1140000000000001</v>
      </c>
      <c r="P1508">
        <f t="shared" si="140"/>
        <v>38.86</v>
      </c>
      <c r="Q1508" t="str">
        <f t="shared" si="144"/>
        <v>photography</v>
      </c>
      <c r="R1508" t="str">
        <f t="shared" si="145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1"/>
        <v>2.15</v>
      </c>
      <c r="P1509">
        <f t="shared" si="140"/>
        <v>78.180000000000007</v>
      </c>
      <c r="Q1509" t="str">
        <f t="shared" si="144"/>
        <v>photography</v>
      </c>
      <c r="R1509" t="str">
        <f t="shared" si="145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1"/>
        <v>1.1076216216216217</v>
      </c>
      <c r="P1510">
        <f t="shared" si="140"/>
        <v>97.11</v>
      </c>
      <c r="Q1510" t="str">
        <f t="shared" si="144"/>
        <v>photography</v>
      </c>
      <c r="R1510" t="str">
        <f t="shared" si="145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1"/>
        <v>1.2364125714285714</v>
      </c>
      <c r="P1511">
        <f t="shared" si="140"/>
        <v>110.39</v>
      </c>
      <c r="Q1511" t="str">
        <f t="shared" si="144"/>
        <v>photography</v>
      </c>
      <c r="R1511" t="str">
        <f t="shared" si="145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1"/>
        <v>1.0103500000000001</v>
      </c>
      <c r="P1512">
        <f t="shared" si="140"/>
        <v>39.92</v>
      </c>
      <c r="Q1512" t="str">
        <f t="shared" si="144"/>
        <v>photography</v>
      </c>
      <c r="R1512" t="str">
        <f t="shared" si="145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1"/>
        <v>1.1179285714285714</v>
      </c>
      <c r="P1513">
        <f t="shared" si="140"/>
        <v>75.98</v>
      </c>
      <c r="Q1513" t="str">
        <f t="shared" si="144"/>
        <v>photography</v>
      </c>
      <c r="R1513" t="str">
        <f t="shared" si="145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1"/>
        <v>5.5877142857142861</v>
      </c>
      <c r="P1514">
        <f t="shared" si="140"/>
        <v>58.38</v>
      </c>
      <c r="Q1514" t="str">
        <f t="shared" si="144"/>
        <v>photography</v>
      </c>
      <c r="R1514" t="str">
        <f t="shared" si="145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1"/>
        <v>1.5001875</v>
      </c>
      <c r="P1515">
        <f t="shared" si="140"/>
        <v>55.82</v>
      </c>
      <c r="Q1515" t="str">
        <f t="shared" si="144"/>
        <v>photography</v>
      </c>
      <c r="R1515" t="str">
        <f t="shared" si="145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1"/>
        <v>1.0647599999999999</v>
      </c>
      <c r="P1516">
        <f t="shared" si="140"/>
        <v>151.24</v>
      </c>
      <c r="Q1516" t="str">
        <f t="shared" si="144"/>
        <v>photography</v>
      </c>
      <c r="R1516" t="str">
        <f t="shared" si="145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1"/>
        <v>1.57189</v>
      </c>
      <c r="P1517">
        <f t="shared" si="140"/>
        <v>849.67</v>
      </c>
      <c r="Q1517" t="str">
        <f t="shared" si="144"/>
        <v>photography</v>
      </c>
      <c r="R1517" t="str">
        <f t="shared" si="145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1"/>
        <v>1.0865882352941176</v>
      </c>
      <c r="P1518">
        <f t="shared" si="140"/>
        <v>159.24</v>
      </c>
      <c r="Q1518" t="str">
        <f t="shared" si="144"/>
        <v>photography</v>
      </c>
      <c r="R1518" t="str">
        <f t="shared" si="145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1"/>
        <v>1.6197999999999999</v>
      </c>
      <c r="P1519">
        <f t="shared" si="140"/>
        <v>39.51</v>
      </c>
      <c r="Q1519" t="str">
        <f t="shared" si="144"/>
        <v>photography</v>
      </c>
      <c r="R1519" t="str">
        <f t="shared" si="145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1"/>
        <v>2.0536666666666665</v>
      </c>
      <c r="P1520">
        <f t="shared" si="140"/>
        <v>130.53</v>
      </c>
      <c r="Q1520" t="str">
        <f t="shared" si="144"/>
        <v>photography</v>
      </c>
      <c r="R1520" t="str">
        <f t="shared" si="145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1"/>
        <v>1.033638888888889</v>
      </c>
      <c r="P1521">
        <f t="shared" si="140"/>
        <v>64.16</v>
      </c>
      <c r="Q1521" t="str">
        <f t="shared" si="144"/>
        <v>photography</v>
      </c>
      <c r="R1521" t="str">
        <f t="shared" si="145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1"/>
        <v>1.0347222222222223</v>
      </c>
      <c r="P1522">
        <f t="shared" si="140"/>
        <v>111.53</v>
      </c>
      <c r="Q1522" t="str">
        <f t="shared" si="144"/>
        <v>photography</v>
      </c>
      <c r="R1522" t="str">
        <f t="shared" si="145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1"/>
        <v>1.0681333333333334</v>
      </c>
      <c r="P1523">
        <f t="shared" si="140"/>
        <v>170.45</v>
      </c>
      <c r="Q1523" t="str">
        <f t="shared" si="144"/>
        <v>photography</v>
      </c>
      <c r="R1523" t="str">
        <f t="shared" si="145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1"/>
        <v>1.3896574712643677</v>
      </c>
      <c r="P1524">
        <f t="shared" si="140"/>
        <v>133.74</v>
      </c>
      <c r="Q1524" t="str">
        <f t="shared" si="144"/>
        <v>photography</v>
      </c>
      <c r="R1524" t="str">
        <f t="shared" si="145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1"/>
        <v>1.2484324324324325</v>
      </c>
      <c r="P1525">
        <f t="shared" si="140"/>
        <v>95.83</v>
      </c>
      <c r="Q1525" t="str">
        <f t="shared" si="144"/>
        <v>photography</v>
      </c>
      <c r="R1525" t="str">
        <f t="shared" si="145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1"/>
        <v>2.0699999999999998</v>
      </c>
      <c r="P1526">
        <f t="shared" si="140"/>
        <v>221.79</v>
      </c>
      <c r="Q1526" t="str">
        <f t="shared" si="144"/>
        <v>photography</v>
      </c>
      <c r="R1526" t="str">
        <f t="shared" si="145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1"/>
        <v>1.7400576923076922</v>
      </c>
      <c r="P1527">
        <f t="shared" si="140"/>
        <v>32.32</v>
      </c>
      <c r="Q1527" t="str">
        <f t="shared" si="144"/>
        <v>photography</v>
      </c>
      <c r="R1527" t="str">
        <f t="shared" si="145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1"/>
        <v>1.2032608695652174</v>
      </c>
      <c r="P1528">
        <f t="shared" si="140"/>
        <v>98.84</v>
      </c>
      <c r="Q1528" t="str">
        <f t="shared" si="144"/>
        <v>photography</v>
      </c>
      <c r="R1528" t="str">
        <f t="shared" si="145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1"/>
        <v>1.1044428571428573</v>
      </c>
      <c r="P1529">
        <f t="shared" si="140"/>
        <v>55.22</v>
      </c>
      <c r="Q1529" t="str">
        <f t="shared" si="144"/>
        <v>photography</v>
      </c>
      <c r="R1529" t="str">
        <f t="shared" si="145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1"/>
        <v>2.8156666666666665</v>
      </c>
      <c r="P1530">
        <f t="shared" si="140"/>
        <v>52.79</v>
      </c>
      <c r="Q1530" t="str">
        <f t="shared" si="144"/>
        <v>photography</v>
      </c>
      <c r="R1530" t="str">
        <f t="shared" si="145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1"/>
        <v>1.0067894736842105</v>
      </c>
      <c r="P1531">
        <f t="shared" si="140"/>
        <v>135.66999999999999</v>
      </c>
      <c r="Q1531" t="str">
        <f t="shared" si="144"/>
        <v>photography</v>
      </c>
      <c r="R1531" t="str">
        <f t="shared" si="145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1"/>
        <v>1.3482571428571428</v>
      </c>
      <c r="P1532">
        <f t="shared" si="140"/>
        <v>53.99</v>
      </c>
      <c r="Q1532" t="str">
        <f t="shared" si="144"/>
        <v>photography</v>
      </c>
      <c r="R1532" t="str">
        <f t="shared" si="145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1"/>
        <v>1.7595744680851064</v>
      </c>
      <c r="P1533">
        <f t="shared" si="140"/>
        <v>56.64</v>
      </c>
      <c r="Q1533" t="str">
        <f t="shared" si="144"/>
        <v>photography</v>
      </c>
      <c r="R1533" t="str">
        <f t="shared" si="145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1"/>
        <v>4.8402000000000003</v>
      </c>
      <c r="P1534">
        <f t="shared" si="140"/>
        <v>82.32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1"/>
        <v>1.4514</v>
      </c>
      <c r="P1535">
        <f t="shared" si="140"/>
        <v>88.26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1"/>
        <v>4.1773333333333333</v>
      </c>
      <c r="P1536">
        <f t="shared" si="140"/>
        <v>84.91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1"/>
        <v>1.3242499999999999</v>
      </c>
      <c r="P1537">
        <f t="shared" si="140"/>
        <v>48.15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1"/>
        <v>2.5030841666666666</v>
      </c>
      <c r="P1538">
        <f t="shared" ref="P1538:P1601" si="146">ROUND(IFERROR(E1538/L1538,0),2)</f>
        <v>66.02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7">E1539/D1539</f>
        <v>1.7989999999999999</v>
      </c>
      <c r="P1539">
        <f t="shared" si="146"/>
        <v>96.38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7"/>
        <v>1.0262857142857142</v>
      </c>
      <c r="P1540">
        <f t="shared" si="146"/>
        <v>156.16999999999999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7"/>
        <v>1.359861</v>
      </c>
      <c r="P1541">
        <f t="shared" si="146"/>
        <v>95.76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7"/>
        <v>1.1786666666666668</v>
      </c>
      <c r="P1542">
        <f t="shared" si="146"/>
        <v>180.41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7"/>
        <v>3.3333333333333332E-4</v>
      </c>
      <c r="P1543">
        <f t="shared" si="146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7"/>
        <v>0.04</v>
      </c>
      <c r="P1544">
        <f t="shared" si="146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7"/>
        <v>4.4444444444444444E-3</v>
      </c>
      <c r="P1545">
        <f t="shared" si="146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7"/>
        <v>0</v>
      </c>
      <c r="P1546">
        <f t="shared" si="146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7"/>
        <v>3.3333333333333332E-4</v>
      </c>
      <c r="P1547">
        <f t="shared" si="146"/>
        <v>1</v>
      </c>
      <c r="Q1547" t="str">
        <f t="shared" ref="Q1547:Q1610" si="150">LEFT(N1547,SEARCH("/",N1547,1)-1)</f>
        <v>photography</v>
      </c>
      <c r="R1547" t="str">
        <f t="shared" ref="R1547:R1610" si="151">RIGHT(N1547,LEN(N1547) - FIND("/",N1547))</f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7"/>
        <v>0.28899999999999998</v>
      </c>
      <c r="P1548">
        <f t="shared" si="146"/>
        <v>26.27</v>
      </c>
      <c r="Q1548" t="str">
        <f t="shared" si="150"/>
        <v>photography</v>
      </c>
      <c r="R1548" t="str">
        <f t="shared" si="151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7"/>
        <v>0</v>
      </c>
      <c r="P1549">
        <f t="shared" si="146"/>
        <v>0</v>
      </c>
      <c r="Q1549" t="str">
        <f t="shared" si="150"/>
        <v>photography</v>
      </c>
      <c r="R1549" t="str">
        <f t="shared" si="151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8.5714285714285715E-2</v>
      </c>
      <c r="P1550">
        <f t="shared" si="146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7"/>
        <v>0.34</v>
      </c>
      <c r="P1551">
        <f t="shared" si="146"/>
        <v>28.33</v>
      </c>
      <c r="Q1551" t="str">
        <f t="shared" si="150"/>
        <v>photography</v>
      </c>
      <c r="R1551" t="str">
        <f t="shared" si="151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7"/>
        <v>0.13466666666666666</v>
      </c>
      <c r="P1552">
        <f t="shared" si="146"/>
        <v>14.43</v>
      </c>
      <c r="Q1552" t="str">
        <f t="shared" si="150"/>
        <v>photography</v>
      </c>
      <c r="R1552" t="str">
        <f t="shared" si="151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7"/>
        <v>0</v>
      </c>
      <c r="P1553">
        <f t="shared" si="146"/>
        <v>0</v>
      </c>
      <c r="Q1553" t="str">
        <f t="shared" si="150"/>
        <v>photography</v>
      </c>
      <c r="R1553" t="str">
        <f t="shared" si="151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7"/>
        <v>0.49186046511627907</v>
      </c>
      <c r="P1554">
        <f t="shared" si="146"/>
        <v>132.19</v>
      </c>
      <c r="Q1554" t="str">
        <f t="shared" si="150"/>
        <v>photography</v>
      </c>
      <c r="R1554" t="str">
        <f t="shared" si="151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7"/>
        <v>0</v>
      </c>
      <c r="P1555">
        <f t="shared" si="146"/>
        <v>0</v>
      </c>
      <c r="Q1555" t="str">
        <f t="shared" si="150"/>
        <v>photography</v>
      </c>
      <c r="R1555" t="str">
        <f t="shared" si="151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7"/>
        <v>0</v>
      </c>
      <c r="P1556">
        <f t="shared" si="146"/>
        <v>0</v>
      </c>
      <c r="Q1556" t="str">
        <f t="shared" si="150"/>
        <v>photography</v>
      </c>
      <c r="R1556" t="str">
        <f t="shared" si="151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7"/>
        <v>0</v>
      </c>
      <c r="P1557">
        <f t="shared" si="146"/>
        <v>0</v>
      </c>
      <c r="Q1557" t="str">
        <f t="shared" si="150"/>
        <v>photography</v>
      </c>
      <c r="R1557" t="str">
        <f t="shared" si="151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7"/>
        <v>0.45133333333333331</v>
      </c>
      <c r="P1558">
        <f t="shared" si="146"/>
        <v>56.42</v>
      </c>
      <c r="Q1558" t="str">
        <f t="shared" si="150"/>
        <v>photography</v>
      </c>
      <c r="R1558" t="str">
        <f t="shared" si="151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7"/>
        <v>0.04</v>
      </c>
      <c r="P1559">
        <f t="shared" si="146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7"/>
        <v>4.6666666666666669E-2</v>
      </c>
      <c r="P1560">
        <f t="shared" si="146"/>
        <v>11.67</v>
      </c>
      <c r="Q1560" t="str">
        <f t="shared" si="150"/>
        <v>photography</v>
      </c>
      <c r="R1560" t="str">
        <f t="shared" si="151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7"/>
        <v>3.3333333333333335E-3</v>
      </c>
      <c r="P1561">
        <f t="shared" si="146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7"/>
        <v>3.7600000000000001E-2</v>
      </c>
      <c r="P1562">
        <f t="shared" si="146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7"/>
        <v>6.7000000000000002E-3</v>
      </c>
      <c r="P1563">
        <f t="shared" si="146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7"/>
        <v>0</v>
      </c>
      <c r="P1564">
        <f t="shared" si="146"/>
        <v>0</v>
      </c>
      <c r="Q1564" t="str">
        <f t="shared" si="150"/>
        <v>publishing</v>
      </c>
      <c r="R1564" t="str">
        <f t="shared" si="151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7"/>
        <v>1.4166666666666666E-2</v>
      </c>
      <c r="P1565">
        <f t="shared" si="146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7"/>
        <v>1E-3</v>
      </c>
      <c r="P1566">
        <f t="shared" si="146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7"/>
        <v>2.5000000000000001E-2</v>
      </c>
      <c r="P1567">
        <f t="shared" si="146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7"/>
        <v>0.21249999999999999</v>
      </c>
      <c r="P1568">
        <f t="shared" si="146"/>
        <v>108.05</v>
      </c>
      <c r="Q1568" t="str">
        <f t="shared" si="150"/>
        <v>publishing</v>
      </c>
      <c r="R1568" t="str">
        <f t="shared" si="151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7"/>
        <v>4.1176470588235294E-2</v>
      </c>
      <c r="P1569">
        <f t="shared" si="146"/>
        <v>26.92</v>
      </c>
      <c r="Q1569" t="str">
        <f t="shared" si="150"/>
        <v>publishing</v>
      </c>
      <c r="R1569" t="str">
        <f t="shared" si="151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7"/>
        <v>0.13639999999999999</v>
      </c>
      <c r="P1570">
        <f t="shared" si="146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7"/>
        <v>0</v>
      </c>
      <c r="P1571">
        <f t="shared" si="146"/>
        <v>0</v>
      </c>
      <c r="Q1571" t="str">
        <f t="shared" si="150"/>
        <v>publishing</v>
      </c>
      <c r="R1571" t="str">
        <f t="shared" si="151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7"/>
        <v>0.41399999999999998</v>
      </c>
      <c r="P1572">
        <f t="shared" si="146"/>
        <v>47.77</v>
      </c>
      <c r="Q1572" t="str">
        <f t="shared" si="150"/>
        <v>publishing</v>
      </c>
      <c r="R1572" t="str">
        <f t="shared" si="151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7"/>
        <v>6.6115702479338841E-3</v>
      </c>
      <c r="P1573">
        <f t="shared" si="146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7"/>
        <v>0.05</v>
      </c>
      <c r="P1574">
        <f t="shared" si="146"/>
        <v>41.67</v>
      </c>
      <c r="Q1574" t="str">
        <f t="shared" si="150"/>
        <v>publishing</v>
      </c>
      <c r="R1574" t="str">
        <f t="shared" si="151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7"/>
        <v>2.4777777777777777E-2</v>
      </c>
      <c r="P1575">
        <f t="shared" si="146"/>
        <v>74.33</v>
      </c>
      <c r="Q1575" t="str">
        <f t="shared" si="150"/>
        <v>publishing</v>
      </c>
      <c r="R1575" t="str">
        <f t="shared" si="151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7"/>
        <v>5.0599999999999999E-2</v>
      </c>
      <c r="P1576">
        <f t="shared" si="146"/>
        <v>84.33</v>
      </c>
      <c r="Q1576" t="str">
        <f t="shared" si="150"/>
        <v>publishing</v>
      </c>
      <c r="R1576" t="str">
        <f t="shared" si="151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7"/>
        <v>0.2291</v>
      </c>
      <c r="P1577">
        <f t="shared" si="146"/>
        <v>65.459999999999994</v>
      </c>
      <c r="Q1577" t="str">
        <f t="shared" si="150"/>
        <v>publishing</v>
      </c>
      <c r="R1577" t="str">
        <f t="shared" si="151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7"/>
        <v>0.13</v>
      </c>
      <c r="P1578">
        <f t="shared" si="146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7"/>
        <v>5.4999999999999997E-3</v>
      </c>
      <c r="P1579">
        <f t="shared" si="146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7"/>
        <v>0.10806536636794939</v>
      </c>
      <c r="P1580">
        <f t="shared" si="146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7"/>
        <v>8.4008400840084006E-3</v>
      </c>
      <c r="P1581">
        <f t="shared" si="146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7"/>
        <v>0</v>
      </c>
      <c r="P1582">
        <f t="shared" si="146"/>
        <v>0</v>
      </c>
      <c r="Q1582" t="str">
        <f t="shared" si="150"/>
        <v>publishing</v>
      </c>
      <c r="R1582" t="str">
        <f t="shared" si="151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7"/>
        <v>5.0000000000000001E-3</v>
      </c>
      <c r="P1583">
        <f t="shared" si="146"/>
        <v>5</v>
      </c>
      <c r="Q1583" t="str">
        <f t="shared" si="150"/>
        <v>photography</v>
      </c>
      <c r="R1583" t="str">
        <f t="shared" si="151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7"/>
        <v>9.2999999999999999E-2</v>
      </c>
      <c r="P1584">
        <f t="shared" si="146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7"/>
        <v>7.5000000000000002E-4</v>
      </c>
      <c r="P1585">
        <f t="shared" si="146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7"/>
        <v>0</v>
      </c>
      <c r="P1586">
        <f t="shared" si="146"/>
        <v>0</v>
      </c>
      <c r="Q1586" t="str">
        <f t="shared" si="150"/>
        <v>photography</v>
      </c>
      <c r="R1586" t="str">
        <f t="shared" si="151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7"/>
        <v>0.79</v>
      </c>
      <c r="P1587">
        <f t="shared" si="146"/>
        <v>131.66999999999999</v>
      </c>
      <c r="Q1587" t="str">
        <f t="shared" si="150"/>
        <v>photography</v>
      </c>
      <c r="R1587" t="str">
        <f t="shared" si="151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7"/>
        <v>0</v>
      </c>
      <c r="P1588">
        <f t="shared" si="146"/>
        <v>0</v>
      </c>
      <c r="Q1588" t="str">
        <f t="shared" si="150"/>
        <v>photography</v>
      </c>
      <c r="R1588" t="str">
        <f t="shared" si="151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7"/>
        <v>1.3333333333333334E-4</v>
      </c>
      <c r="P1589">
        <f t="shared" si="146"/>
        <v>1</v>
      </c>
      <c r="Q1589" t="str">
        <f t="shared" si="150"/>
        <v>photography</v>
      </c>
      <c r="R1589" t="str">
        <f t="shared" si="151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7"/>
        <v>0</v>
      </c>
      <c r="P1590">
        <f t="shared" si="146"/>
        <v>0</v>
      </c>
      <c r="Q1590" t="str">
        <f t="shared" si="150"/>
        <v>photography</v>
      </c>
      <c r="R1590" t="str">
        <f t="shared" si="151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>
        <f t="shared" si="146"/>
        <v>0</v>
      </c>
      <c r="Q1591" t="str">
        <f t="shared" si="150"/>
        <v>photography</v>
      </c>
      <c r="R1591" t="str">
        <f t="shared" si="151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7"/>
        <v>1.7000000000000001E-2</v>
      </c>
      <c r="P1592">
        <f t="shared" si="146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7"/>
        <v>0.29228571428571426</v>
      </c>
      <c r="P1593">
        <f t="shared" si="146"/>
        <v>44.48</v>
      </c>
      <c r="Q1593" t="str">
        <f t="shared" si="150"/>
        <v>photography</v>
      </c>
      <c r="R1593" t="str">
        <f t="shared" si="151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7"/>
        <v>0</v>
      </c>
      <c r="P1594">
        <f t="shared" si="146"/>
        <v>0</v>
      </c>
      <c r="Q1594" t="str">
        <f t="shared" si="150"/>
        <v>photography</v>
      </c>
      <c r="R1594" t="str">
        <f t="shared" si="151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7"/>
        <v>1.3636363636363637E-4</v>
      </c>
      <c r="P1595">
        <f t="shared" si="146"/>
        <v>1</v>
      </c>
      <c r="Q1595" t="str">
        <f t="shared" si="150"/>
        <v>photography</v>
      </c>
      <c r="R1595" t="str">
        <f t="shared" si="151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7"/>
        <v>0.20499999999999999</v>
      </c>
      <c r="P1596">
        <f t="shared" si="146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7"/>
        <v>2.8E-3</v>
      </c>
      <c r="P1597">
        <f t="shared" si="146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7"/>
        <v>2.3076923076923078E-2</v>
      </c>
      <c r="P1598">
        <f t="shared" si="146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>
        <f t="shared" si="146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7"/>
        <v>1.25E-3</v>
      </c>
      <c r="P1600">
        <f t="shared" si="146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7"/>
        <v>0</v>
      </c>
      <c r="P1601">
        <f t="shared" si="146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7"/>
        <v>7.3400000000000007E-2</v>
      </c>
      <c r="P1602">
        <f t="shared" ref="P1602:P1665" si="152">ROUND(IFERROR(E1602/L1602,0),2)</f>
        <v>40.78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3">E1603/D1603</f>
        <v>1.082492</v>
      </c>
      <c r="P1603">
        <f t="shared" si="152"/>
        <v>48.33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3"/>
        <v>1.0016666666666667</v>
      </c>
      <c r="P1604">
        <f t="shared" si="152"/>
        <v>46.95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3"/>
        <v>1.0003299999999999</v>
      </c>
      <c r="P1605">
        <f t="shared" si="152"/>
        <v>66.69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3"/>
        <v>1.2210714285714286</v>
      </c>
      <c r="P1606">
        <f t="shared" si="152"/>
        <v>48.84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3"/>
        <v>1.0069333333333335</v>
      </c>
      <c r="P1607">
        <f t="shared" si="152"/>
        <v>137.31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3"/>
        <v>1.01004125</v>
      </c>
      <c r="P1608">
        <f t="shared" si="152"/>
        <v>87.83</v>
      </c>
      <c r="Q1608" t="str">
        <f t="shared" si="150"/>
        <v>music</v>
      </c>
      <c r="R1608" t="str">
        <f t="shared" si="151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3"/>
        <v>1.4511000000000001</v>
      </c>
      <c r="P1609">
        <f t="shared" si="152"/>
        <v>70.790000000000006</v>
      </c>
      <c r="Q1609" t="str">
        <f t="shared" si="150"/>
        <v>music</v>
      </c>
      <c r="R1609" t="str">
        <f t="shared" si="151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3"/>
        <v>1.0125</v>
      </c>
      <c r="P1610">
        <f t="shared" si="152"/>
        <v>52.83</v>
      </c>
      <c r="Q1610" t="str">
        <f t="shared" si="150"/>
        <v>music</v>
      </c>
      <c r="R1610" t="str">
        <f t="shared" si="151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3"/>
        <v>1.1833333333333333</v>
      </c>
      <c r="P1611">
        <f t="shared" si="152"/>
        <v>443.75</v>
      </c>
      <c r="Q1611" t="str">
        <f t="shared" ref="Q1611:Q1674" si="156">LEFT(N1611,SEARCH("/",N1611,1)-1)</f>
        <v>music</v>
      </c>
      <c r="R1611" t="str">
        <f t="shared" ref="R1611:R1674" si="157">RIGHT(N1611,LEN(N1611) - FIND("/",N1611))</f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3"/>
        <v>2.7185000000000001</v>
      </c>
      <c r="P1612">
        <f t="shared" si="152"/>
        <v>48.54</v>
      </c>
      <c r="Q1612" t="str">
        <f t="shared" si="156"/>
        <v>music</v>
      </c>
      <c r="R1612" t="str">
        <f t="shared" si="157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3"/>
        <v>1.25125</v>
      </c>
      <c r="P1613">
        <f t="shared" si="152"/>
        <v>37.07</v>
      </c>
      <c r="Q1613" t="str">
        <f t="shared" si="156"/>
        <v>music</v>
      </c>
      <c r="R1613" t="str">
        <f t="shared" si="157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3"/>
        <v>1.1000000000000001</v>
      </c>
      <c r="P1614">
        <f t="shared" si="152"/>
        <v>50</v>
      </c>
      <c r="Q1614" t="str">
        <f t="shared" si="156"/>
        <v>music</v>
      </c>
      <c r="R1614" t="str">
        <f t="shared" si="157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3"/>
        <v>1.0149999999999999</v>
      </c>
      <c r="P1615">
        <f t="shared" si="152"/>
        <v>39.04</v>
      </c>
      <c r="Q1615" t="str">
        <f t="shared" si="156"/>
        <v>music</v>
      </c>
      <c r="R1615" t="str">
        <f t="shared" si="157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3"/>
        <v>1.0269999999999999</v>
      </c>
      <c r="P1616">
        <f t="shared" si="152"/>
        <v>66.69</v>
      </c>
      <c r="Q1616" t="str">
        <f t="shared" si="156"/>
        <v>music</v>
      </c>
      <c r="R1616" t="str">
        <f t="shared" si="157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3"/>
        <v>1.1412500000000001</v>
      </c>
      <c r="P1617">
        <f t="shared" si="152"/>
        <v>67.13</v>
      </c>
      <c r="Q1617" t="str">
        <f t="shared" si="156"/>
        <v>music</v>
      </c>
      <c r="R1617" t="str">
        <f t="shared" si="157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3"/>
        <v>1.042</v>
      </c>
      <c r="P1618">
        <f t="shared" si="152"/>
        <v>66.37</v>
      </c>
      <c r="Q1618" t="str">
        <f t="shared" si="156"/>
        <v>music</v>
      </c>
      <c r="R1618" t="str">
        <f t="shared" si="157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3"/>
        <v>1.4585714285714286</v>
      </c>
      <c r="P1619">
        <f t="shared" si="152"/>
        <v>64.62</v>
      </c>
      <c r="Q1619" t="str">
        <f t="shared" si="156"/>
        <v>music</v>
      </c>
      <c r="R1619" t="str">
        <f t="shared" si="157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3"/>
        <v>1.0506666666666666</v>
      </c>
      <c r="P1620">
        <f t="shared" si="152"/>
        <v>58.37</v>
      </c>
      <c r="Q1620" t="str">
        <f t="shared" si="156"/>
        <v>music</v>
      </c>
      <c r="R1620" t="str">
        <f t="shared" si="157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3"/>
        <v>1.3333333333333333</v>
      </c>
      <c r="P1621">
        <f t="shared" si="152"/>
        <v>86.96</v>
      </c>
      <c r="Q1621" t="str">
        <f t="shared" si="156"/>
        <v>music</v>
      </c>
      <c r="R1621" t="str">
        <f t="shared" si="157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3"/>
        <v>1.1299999999999999</v>
      </c>
      <c r="P1622">
        <f t="shared" si="152"/>
        <v>66.47</v>
      </c>
      <c r="Q1622" t="str">
        <f t="shared" si="156"/>
        <v>music</v>
      </c>
      <c r="R1622" t="str">
        <f t="shared" si="157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3"/>
        <v>1.212</v>
      </c>
      <c r="P1623">
        <f t="shared" si="152"/>
        <v>163.78</v>
      </c>
      <c r="Q1623" t="str">
        <f t="shared" si="156"/>
        <v>music</v>
      </c>
      <c r="R1623" t="str">
        <f t="shared" si="157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3"/>
        <v>1.0172463768115942</v>
      </c>
      <c r="P1624">
        <f t="shared" si="152"/>
        <v>107.98</v>
      </c>
      <c r="Q1624" t="str">
        <f t="shared" si="156"/>
        <v>music</v>
      </c>
      <c r="R1624" t="str">
        <f t="shared" si="157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3"/>
        <v>1.0106666666666666</v>
      </c>
      <c r="P1625">
        <f t="shared" si="152"/>
        <v>42.11</v>
      </c>
      <c r="Q1625" t="str">
        <f t="shared" si="156"/>
        <v>music</v>
      </c>
      <c r="R1625" t="str">
        <f t="shared" si="157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3"/>
        <v>1.18</v>
      </c>
      <c r="P1626">
        <f t="shared" si="152"/>
        <v>47.2</v>
      </c>
      <c r="Q1626" t="str">
        <f t="shared" si="156"/>
        <v>music</v>
      </c>
      <c r="R1626" t="str">
        <f t="shared" si="157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3"/>
        <v>1.5533333333333332</v>
      </c>
      <c r="P1627">
        <f t="shared" si="152"/>
        <v>112.02</v>
      </c>
      <c r="Q1627" t="str">
        <f t="shared" si="156"/>
        <v>music</v>
      </c>
      <c r="R1627" t="str">
        <f t="shared" si="157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3"/>
        <v>1.0118750000000001</v>
      </c>
      <c r="P1628">
        <f t="shared" si="152"/>
        <v>74.95</v>
      </c>
      <c r="Q1628" t="str">
        <f t="shared" si="156"/>
        <v>music</v>
      </c>
      <c r="R1628" t="str">
        <f t="shared" si="157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3"/>
        <v>1.17</v>
      </c>
      <c r="P1629">
        <f t="shared" si="152"/>
        <v>61.58</v>
      </c>
      <c r="Q1629" t="str">
        <f t="shared" si="156"/>
        <v>music</v>
      </c>
      <c r="R1629" t="str">
        <f t="shared" si="157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3"/>
        <v>1.00925</v>
      </c>
      <c r="P1630">
        <f t="shared" si="152"/>
        <v>45.88</v>
      </c>
      <c r="Q1630" t="str">
        <f t="shared" si="156"/>
        <v>music</v>
      </c>
      <c r="R1630" t="str">
        <f t="shared" si="157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3"/>
        <v>1.0366666666666666</v>
      </c>
      <c r="P1631">
        <f t="shared" si="152"/>
        <v>75.849999999999994</v>
      </c>
      <c r="Q1631" t="str">
        <f t="shared" si="156"/>
        <v>music</v>
      </c>
      <c r="R1631" t="str">
        <f t="shared" si="157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3"/>
        <v>2.6524999999999999</v>
      </c>
      <c r="P1632">
        <f t="shared" si="152"/>
        <v>84.21</v>
      </c>
      <c r="Q1632" t="str">
        <f t="shared" si="156"/>
        <v>music</v>
      </c>
      <c r="R1632" t="str">
        <f t="shared" si="157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3"/>
        <v>1.5590999999999999</v>
      </c>
      <c r="P1633">
        <f t="shared" si="152"/>
        <v>117.23</v>
      </c>
      <c r="Q1633" t="str">
        <f t="shared" si="156"/>
        <v>music</v>
      </c>
      <c r="R1633" t="str">
        <f t="shared" si="157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3"/>
        <v>1.0162500000000001</v>
      </c>
      <c r="P1634">
        <f t="shared" si="152"/>
        <v>86.49</v>
      </c>
      <c r="Q1634" t="str">
        <f t="shared" si="156"/>
        <v>music</v>
      </c>
      <c r="R1634" t="str">
        <f t="shared" si="157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3"/>
        <v>1</v>
      </c>
      <c r="P1635">
        <f t="shared" si="152"/>
        <v>172.41</v>
      </c>
      <c r="Q1635" t="str">
        <f t="shared" si="156"/>
        <v>music</v>
      </c>
      <c r="R1635" t="str">
        <f t="shared" si="157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3"/>
        <v>1.0049999999999999</v>
      </c>
      <c r="P1636">
        <f t="shared" si="152"/>
        <v>62.81</v>
      </c>
      <c r="Q1636" t="str">
        <f t="shared" si="156"/>
        <v>music</v>
      </c>
      <c r="R1636" t="str">
        <f t="shared" si="157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3"/>
        <v>1.2529999999999999</v>
      </c>
      <c r="P1637">
        <f t="shared" si="152"/>
        <v>67.73</v>
      </c>
      <c r="Q1637" t="str">
        <f t="shared" si="156"/>
        <v>music</v>
      </c>
      <c r="R1637" t="str">
        <f t="shared" si="157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3"/>
        <v>1.0355555555555556</v>
      </c>
      <c r="P1638">
        <f t="shared" si="152"/>
        <v>53.56</v>
      </c>
      <c r="Q1638" t="str">
        <f t="shared" si="156"/>
        <v>music</v>
      </c>
      <c r="R1638" t="str">
        <f t="shared" si="157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3"/>
        <v>1.038</v>
      </c>
      <c r="P1639">
        <f t="shared" si="152"/>
        <v>34.6</v>
      </c>
      <c r="Q1639" t="str">
        <f t="shared" si="156"/>
        <v>music</v>
      </c>
      <c r="R1639" t="str">
        <f t="shared" si="157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3"/>
        <v>1.05</v>
      </c>
      <c r="P1640">
        <f t="shared" si="152"/>
        <v>38.89</v>
      </c>
      <c r="Q1640" t="str">
        <f t="shared" si="156"/>
        <v>music</v>
      </c>
      <c r="R1640" t="str">
        <f t="shared" si="157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3"/>
        <v>1</v>
      </c>
      <c r="P1641">
        <f t="shared" si="152"/>
        <v>94.74</v>
      </c>
      <c r="Q1641" t="str">
        <f t="shared" si="156"/>
        <v>music</v>
      </c>
      <c r="R1641" t="str">
        <f t="shared" si="157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3"/>
        <v>1.6986000000000001</v>
      </c>
      <c r="P1642">
        <f t="shared" si="152"/>
        <v>39.97</v>
      </c>
      <c r="Q1642" t="str">
        <f t="shared" si="156"/>
        <v>music</v>
      </c>
      <c r="R1642" t="str">
        <f t="shared" si="157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3"/>
        <v>1.014</v>
      </c>
      <c r="P1643">
        <f t="shared" si="152"/>
        <v>97.5</v>
      </c>
      <c r="Q1643" t="str">
        <f t="shared" si="156"/>
        <v>music</v>
      </c>
      <c r="R1643" t="str">
        <f t="shared" si="157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3"/>
        <v>1</v>
      </c>
      <c r="P1644">
        <f t="shared" si="152"/>
        <v>42.86</v>
      </c>
      <c r="Q1644" t="str">
        <f t="shared" si="156"/>
        <v>music</v>
      </c>
      <c r="R1644" t="str">
        <f t="shared" si="157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3"/>
        <v>1.2470000000000001</v>
      </c>
      <c r="P1645">
        <f t="shared" si="152"/>
        <v>168.51</v>
      </c>
      <c r="Q1645" t="str">
        <f t="shared" si="156"/>
        <v>music</v>
      </c>
      <c r="R1645" t="str">
        <f t="shared" si="157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3"/>
        <v>1.095</v>
      </c>
      <c r="P1646">
        <f t="shared" si="152"/>
        <v>85.55</v>
      </c>
      <c r="Q1646" t="str">
        <f t="shared" si="156"/>
        <v>music</v>
      </c>
      <c r="R1646" t="str">
        <f t="shared" si="157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3"/>
        <v>1.1080000000000001</v>
      </c>
      <c r="P1647">
        <f t="shared" si="152"/>
        <v>554</v>
      </c>
      <c r="Q1647" t="str">
        <f t="shared" si="156"/>
        <v>music</v>
      </c>
      <c r="R1647" t="str">
        <f t="shared" si="157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3"/>
        <v>1.1020000000000001</v>
      </c>
      <c r="P1648">
        <f t="shared" si="152"/>
        <v>26.55</v>
      </c>
      <c r="Q1648" t="str">
        <f t="shared" si="156"/>
        <v>music</v>
      </c>
      <c r="R1648" t="str">
        <f t="shared" si="157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3"/>
        <v>1.0471999999999999</v>
      </c>
      <c r="P1649">
        <f t="shared" si="152"/>
        <v>113.83</v>
      </c>
      <c r="Q1649" t="str">
        <f t="shared" si="156"/>
        <v>music</v>
      </c>
      <c r="R1649" t="str">
        <f t="shared" si="157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3"/>
        <v>1.2526086956521738</v>
      </c>
      <c r="P1650">
        <f t="shared" si="152"/>
        <v>32.01</v>
      </c>
      <c r="Q1650" t="str">
        <f t="shared" si="156"/>
        <v>music</v>
      </c>
      <c r="R1650" t="str">
        <f t="shared" si="157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3"/>
        <v>1.0058763157894737</v>
      </c>
      <c r="P1651">
        <f t="shared" si="152"/>
        <v>47.19</v>
      </c>
      <c r="Q1651" t="str">
        <f t="shared" si="156"/>
        <v>music</v>
      </c>
      <c r="R1651" t="str">
        <f t="shared" si="157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3"/>
        <v>1.4155</v>
      </c>
      <c r="P1652">
        <f t="shared" si="152"/>
        <v>88.47</v>
      </c>
      <c r="Q1652" t="str">
        <f t="shared" si="156"/>
        <v>music</v>
      </c>
      <c r="R1652" t="str">
        <f t="shared" si="157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3"/>
        <v>1.0075000000000001</v>
      </c>
      <c r="P1653">
        <f t="shared" si="152"/>
        <v>100.75</v>
      </c>
      <c r="Q1653" t="str">
        <f t="shared" si="156"/>
        <v>music</v>
      </c>
      <c r="R1653" t="str">
        <f t="shared" si="157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3"/>
        <v>1.0066666666666666</v>
      </c>
      <c r="P1654">
        <f t="shared" si="152"/>
        <v>64.709999999999994</v>
      </c>
      <c r="Q1654" t="str">
        <f t="shared" si="156"/>
        <v>music</v>
      </c>
      <c r="R1654" t="str">
        <f t="shared" si="157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3"/>
        <v>1.7423040000000001</v>
      </c>
      <c r="P1655">
        <f t="shared" si="152"/>
        <v>51.85</v>
      </c>
      <c r="Q1655" t="str">
        <f t="shared" si="156"/>
        <v>music</v>
      </c>
      <c r="R1655" t="str">
        <f t="shared" si="157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3"/>
        <v>1.199090909090909</v>
      </c>
      <c r="P1656">
        <f t="shared" si="152"/>
        <v>38.79</v>
      </c>
      <c r="Q1656" t="str">
        <f t="shared" si="156"/>
        <v>music</v>
      </c>
      <c r="R1656" t="str">
        <f t="shared" si="157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3"/>
        <v>1.4286666666666668</v>
      </c>
      <c r="P1657">
        <f t="shared" si="152"/>
        <v>44.65</v>
      </c>
      <c r="Q1657" t="str">
        <f t="shared" si="156"/>
        <v>music</v>
      </c>
      <c r="R1657" t="str">
        <f t="shared" si="157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3"/>
        <v>1.0033493333333334</v>
      </c>
      <c r="P1658">
        <f t="shared" si="152"/>
        <v>156.77000000000001</v>
      </c>
      <c r="Q1658" t="str">
        <f t="shared" si="156"/>
        <v>music</v>
      </c>
      <c r="R1658" t="str">
        <f t="shared" si="157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3"/>
        <v>1.0493380000000001</v>
      </c>
      <c r="P1659">
        <f t="shared" si="152"/>
        <v>118.7</v>
      </c>
      <c r="Q1659" t="str">
        <f t="shared" si="156"/>
        <v>music</v>
      </c>
      <c r="R1659" t="str">
        <f t="shared" si="157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3"/>
        <v>1.3223333333333334</v>
      </c>
      <c r="P1660">
        <f t="shared" si="152"/>
        <v>74.150000000000006</v>
      </c>
      <c r="Q1660" t="str">
        <f t="shared" si="156"/>
        <v>music</v>
      </c>
      <c r="R1660" t="str">
        <f t="shared" si="157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3"/>
        <v>1.1279999999999999</v>
      </c>
      <c r="P1661">
        <f t="shared" si="152"/>
        <v>12.53</v>
      </c>
      <c r="Q1661" t="str">
        <f t="shared" si="156"/>
        <v>music</v>
      </c>
      <c r="R1661" t="str">
        <f t="shared" si="157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3"/>
        <v>12.5375</v>
      </c>
      <c r="P1662">
        <f t="shared" si="152"/>
        <v>27.86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3"/>
        <v>1.0250632911392406</v>
      </c>
      <c r="P1663">
        <f t="shared" si="152"/>
        <v>80.180000000000007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3"/>
        <v>1.026375</v>
      </c>
      <c r="P1664">
        <f t="shared" si="152"/>
        <v>132.44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3"/>
        <v>1.08</v>
      </c>
      <c r="P1665">
        <f t="shared" si="152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3"/>
        <v>1.2240879999999998</v>
      </c>
      <c r="P1666">
        <f t="shared" ref="P1666:P1729" si="158">ROUND(IFERROR(E1666/L1666,0),2)</f>
        <v>34.380000000000003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9">E1667/D1667</f>
        <v>1.1945714285714286</v>
      </c>
      <c r="P1667">
        <f t="shared" si="158"/>
        <v>44.96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9"/>
        <v>1.6088</v>
      </c>
      <c r="P1668">
        <f t="shared" si="158"/>
        <v>41.04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9"/>
        <v>1.2685294117647059</v>
      </c>
      <c r="P1669">
        <f t="shared" si="158"/>
        <v>52.6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9"/>
        <v>1.026375</v>
      </c>
      <c r="P1670">
        <f t="shared" si="158"/>
        <v>70.78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9"/>
        <v>1.3975</v>
      </c>
      <c r="P1671">
        <f t="shared" si="158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9"/>
        <v>1.026</v>
      </c>
      <c r="P1672">
        <f t="shared" si="158"/>
        <v>44.61</v>
      </c>
      <c r="Q1672" t="str">
        <f t="shared" si="156"/>
        <v>music</v>
      </c>
      <c r="R1672" t="str">
        <f t="shared" si="157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9"/>
        <v>1.0067349999999999</v>
      </c>
      <c r="P1673">
        <f t="shared" si="158"/>
        <v>26.15</v>
      </c>
      <c r="Q1673" t="str">
        <f t="shared" si="156"/>
        <v>music</v>
      </c>
      <c r="R1673" t="str">
        <f t="shared" si="157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9"/>
        <v>1.1294117647058823</v>
      </c>
      <c r="P1674">
        <f t="shared" si="158"/>
        <v>39.18</v>
      </c>
      <c r="Q1674" t="str">
        <f t="shared" si="156"/>
        <v>music</v>
      </c>
      <c r="R1674" t="str">
        <f t="shared" si="157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9"/>
        <v>1.2809523809523808</v>
      </c>
      <c r="P1675">
        <f t="shared" si="158"/>
        <v>45.59</v>
      </c>
      <c r="Q1675" t="str">
        <f t="shared" ref="Q1675:Q1738" si="162">LEFT(N1675,SEARCH("/",N1675,1)-1)</f>
        <v>music</v>
      </c>
      <c r="R1675" t="str">
        <f t="shared" ref="R1675:R1738" si="163">RIGHT(N1675,LEN(N1675) - FIND("/",N1675))</f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9"/>
        <v>2.0169999999999999</v>
      </c>
      <c r="P1676">
        <f t="shared" si="158"/>
        <v>89.25</v>
      </c>
      <c r="Q1676" t="str">
        <f t="shared" si="162"/>
        <v>music</v>
      </c>
      <c r="R1676" t="str">
        <f t="shared" si="163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9"/>
        <v>1.37416</v>
      </c>
      <c r="P1677">
        <f t="shared" si="158"/>
        <v>40.42</v>
      </c>
      <c r="Q1677" t="str">
        <f t="shared" si="162"/>
        <v>music</v>
      </c>
      <c r="R1677" t="str">
        <f t="shared" si="163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9"/>
        <v>1.1533333333333333</v>
      </c>
      <c r="P1678">
        <f t="shared" si="158"/>
        <v>82.38</v>
      </c>
      <c r="Q1678" t="str">
        <f t="shared" si="162"/>
        <v>music</v>
      </c>
      <c r="R1678" t="str">
        <f t="shared" si="163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9"/>
        <v>1.1166666666666667</v>
      </c>
      <c r="P1679">
        <f t="shared" si="158"/>
        <v>159.52000000000001</v>
      </c>
      <c r="Q1679" t="str">
        <f t="shared" si="162"/>
        <v>music</v>
      </c>
      <c r="R1679" t="str">
        <f t="shared" si="163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9"/>
        <v>1.1839999999999999</v>
      </c>
      <c r="P1680">
        <f t="shared" si="158"/>
        <v>36.24</v>
      </c>
      <c r="Q1680" t="str">
        <f t="shared" si="162"/>
        <v>music</v>
      </c>
      <c r="R1680" t="str">
        <f t="shared" si="163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9"/>
        <v>1.75</v>
      </c>
      <c r="P1681">
        <f t="shared" si="158"/>
        <v>62.5</v>
      </c>
      <c r="Q1681" t="str">
        <f t="shared" si="162"/>
        <v>music</v>
      </c>
      <c r="R1681" t="str">
        <f t="shared" si="163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9"/>
        <v>1.175</v>
      </c>
      <c r="P1682">
        <f t="shared" si="158"/>
        <v>47</v>
      </c>
      <c r="Q1682" t="str">
        <f t="shared" si="162"/>
        <v>music</v>
      </c>
      <c r="R1682" t="str">
        <f t="shared" si="163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9"/>
        <v>1.0142212307692309</v>
      </c>
      <c r="P1683">
        <f t="shared" si="158"/>
        <v>74.58</v>
      </c>
      <c r="Q1683" t="str">
        <f t="shared" si="162"/>
        <v>music</v>
      </c>
      <c r="R1683" t="str">
        <f t="shared" si="163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9"/>
        <v>0</v>
      </c>
      <c r="P1684">
        <f t="shared" si="158"/>
        <v>0</v>
      </c>
      <c r="Q1684" t="str">
        <f t="shared" si="162"/>
        <v>music</v>
      </c>
      <c r="R1684" t="str">
        <f t="shared" si="163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9"/>
        <v>0.21714285714285714</v>
      </c>
      <c r="P1685">
        <f t="shared" si="158"/>
        <v>76</v>
      </c>
      <c r="Q1685" t="str">
        <f t="shared" si="162"/>
        <v>music</v>
      </c>
      <c r="R1685" t="str">
        <f t="shared" si="163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9"/>
        <v>1.0912500000000001</v>
      </c>
      <c r="P1686">
        <f t="shared" si="158"/>
        <v>86.44</v>
      </c>
      <c r="Q1686" t="str">
        <f t="shared" si="162"/>
        <v>music</v>
      </c>
      <c r="R1686" t="str">
        <f t="shared" si="163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9"/>
        <v>1.0285714285714285</v>
      </c>
      <c r="P1687">
        <f t="shared" si="158"/>
        <v>24</v>
      </c>
      <c r="Q1687" t="str">
        <f t="shared" si="162"/>
        <v>music</v>
      </c>
      <c r="R1687" t="str">
        <f t="shared" si="163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9"/>
        <v>3.5999999999999999E-3</v>
      </c>
      <c r="P1688">
        <f t="shared" si="158"/>
        <v>18</v>
      </c>
      <c r="Q1688" t="str">
        <f t="shared" si="162"/>
        <v>music</v>
      </c>
      <c r="R1688" t="str">
        <f t="shared" si="163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9"/>
        <v>0.3125</v>
      </c>
      <c r="P1689">
        <f t="shared" si="158"/>
        <v>80.13</v>
      </c>
      <c r="Q1689" t="str">
        <f t="shared" si="162"/>
        <v>music</v>
      </c>
      <c r="R1689" t="str">
        <f t="shared" si="163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9"/>
        <v>0.443</v>
      </c>
      <c r="P1690">
        <f t="shared" si="158"/>
        <v>253.14</v>
      </c>
      <c r="Q1690" t="str">
        <f t="shared" si="162"/>
        <v>music</v>
      </c>
      <c r="R1690" t="str">
        <f t="shared" si="163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9"/>
        <v>1</v>
      </c>
      <c r="P1691">
        <f t="shared" si="158"/>
        <v>171.43</v>
      </c>
      <c r="Q1691" t="str">
        <f t="shared" si="162"/>
        <v>music</v>
      </c>
      <c r="R1691" t="str">
        <f t="shared" si="163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9"/>
        <v>0.254</v>
      </c>
      <c r="P1692">
        <f t="shared" si="158"/>
        <v>57.73</v>
      </c>
      <c r="Q1692" t="str">
        <f t="shared" si="162"/>
        <v>music</v>
      </c>
      <c r="R1692" t="str">
        <f t="shared" si="163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9"/>
        <v>0.33473333333333333</v>
      </c>
      <c r="P1693">
        <f t="shared" si="158"/>
        <v>264.26</v>
      </c>
      <c r="Q1693" t="str">
        <f t="shared" si="162"/>
        <v>music</v>
      </c>
      <c r="R1693" t="str">
        <f t="shared" si="163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9"/>
        <v>0.47799999999999998</v>
      </c>
      <c r="P1694">
        <f t="shared" si="158"/>
        <v>159.33000000000001</v>
      </c>
      <c r="Q1694" t="str">
        <f t="shared" si="162"/>
        <v>music</v>
      </c>
      <c r="R1694" t="str">
        <f t="shared" si="163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9"/>
        <v>9.3333333333333338E-2</v>
      </c>
      <c r="P1695">
        <f t="shared" si="158"/>
        <v>35</v>
      </c>
      <c r="Q1695" t="str">
        <f t="shared" si="162"/>
        <v>music</v>
      </c>
      <c r="R1695" t="str">
        <f t="shared" si="163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9"/>
        <v>5.0000000000000001E-4</v>
      </c>
      <c r="P1696">
        <f t="shared" si="158"/>
        <v>5</v>
      </c>
      <c r="Q1696" t="str">
        <f t="shared" si="162"/>
        <v>music</v>
      </c>
      <c r="R1696" t="str">
        <f t="shared" si="163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9"/>
        <v>0.11708333333333333</v>
      </c>
      <c r="P1697">
        <f t="shared" si="158"/>
        <v>61.09</v>
      </c>
      <c r="Q1697" t="str">
        <f t="shared" si="162"/>
        <v>music</v>
      </c>
      <c r="R1697" t="str">
        <f t="shared" si="163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9"/>
        <v>0</v>
      </c>
      <c r="P1698">
        <f t="shared" si="158"/>
        <v>0</v>
      </c>
      <c r="Q1698" t="str">
        <f t="shared" si="162"/>
        <v>music</v>
      </c>
      <c r="R1698" t="str">
        <f t="shared" si="163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9"/>
        <v>0.20208000000000001</v>
      </c>
      <c r="P1699">
        <f t="shared" si="158"/>
        <v>114.82</v>
      </c>
      <c r="Q1699" t="str">
        <f t="shared" si="162"/>
        <v>music</v>
      </c>
      <c r="R1699" t="str">
        <f t="shared" si="163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9"/>
        <v>0</v>
      </c>
      <c r="P1700">
        <f t="shared" si="158"/>
        <v>0</v>
      </c>
      <c r="Q1700" t="str">
        <f t="shared" si="162"/>
        <v>music</v>
      </c>
      <c r="R1700" t="str">
        <f t="shared" si="163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9"/>
        <v>4.2311459353574929E-2</v>
      </c>
      <c r="P1701">
        <f t="shared" si="158"/>
        <v>54</v>
      </c>
      <c r="Q1701" t="str">
        <f t="shared" si="162"/>
        <v>music</v>
      </c>
      <c r="R1701" t="str">
        <f t="shared" si="163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9"/>
        <v>0.2606</v>
      </c>
      <c r="P1702">
        <f t="shared" si="158"/>
        <v>65.97</v>
      </c>
      <c r="Q1702" t="str">
        <f t="shared" si="162"/>
        <v>music</v>
      </c>
      <c r="R1702" t="str">
        <f t="shared" si="163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9"/>
        <v>1.9801980198019802E-3</v>
      </c>
      <c r="P1703">
        <f t="shared" si="158"/>
        <v>5</v>
      </c>
      <c r="Q1703" t="str">
        <f t="shared" si="162"/>
        <v>music</v>
      </c>
      <c r="R1703" t="str">
        <f t="shared" si="163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9"/>
        <v>6.0606060606060605E-5</v>
      </c>
      <c r="P1704">
        <f t="shared" si="158"/>
        <v>1</v>
      </c>
      <c r="Q1704" t="str">
        <f t="shared" si="162"/>
        <v>music</v>
      </c>
      <c r="R1704" t="str">
        <f t="shared" si="163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9"/>
        <v>1.0200000000000001E-2</v>
      </c>
      <c r="P1705">
        <f t="shared" si="158"/>
        <v>25.5</v>
      </c>
      <c r="Q1705" t="str">
        <f t="shared" si="162"/>
        <v>music</v>
      </c>
      <c r="R1705" t="str">
        <f t="shared" si="163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9"/>
        <v>0.65100000000000002</v>
      </c>
      <c r="P1706">
        <f t="shared" si="158"/>
        <v>118.36</v>
      </c>
      <c r="Q1706" t="str">
        <f t="shared" si="162"/>
        <v>music</v>
      </c>
      <c r="R1706" t="str">
        <f t="shared" si="163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9"/>
        <v>0</v>
      </c>
      <c r="P1707">
        <f t="shared" si="158"/>
        <v>0</v>
      </c>
      <c r="Q1707" t="str">
        <f t="shared" si="162"/>
        <v>music</v>
      </c>
      <c r="R1707" t="str">
        <f t="shared" si="163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9"/>
        <v>0</v>
      </c>
      <c r="P1708">
        <f t="shared" si="158"/>
        <v>0</v>
      </c>
      <c r="Q1708" t="str">
        <f t="shared" si="162"/>
        <v>music</v>
      </c>
      <c r="R1708" t="str">
        <f t="shared" si="163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9"/>
        <v>9.74E-2</v>
      </c>
      <c r="P1709">
        <f t="shared" si="158"/>
        <v>54.11</v>
      </c>
      <c r="Q1709" t="str">
        <f t="shared" si="162"/>
        <v>music</v>
      </c>
      <c r="R1709" t="str">
        <f t="shared" si="163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9"/>
        <v>0</v>
      </c>
      <c r="P1710">
        <f t="shared" si="158"/>
        <v>0</v>
      </c>
      <c r="Q1710" t="str">
        <f t="shared" si="162"/>
        <v>music</v>
      </c>
      <c r="R1710" t="str">
        <f t="shared" si="163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9"/>
        <v>4.8571428571428571E-2</v>
      </c>
      <c r="P1711">
        <f t="shared" si="158"/>
        <v>21.25</v>
      </c>
      <c r="Q1711" t="str">
        <f t="shared" si="162"/>
        <v>music</v>
      </c>
      <c r="R1711" t="str">
        <f t="shared" si="163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9"/>
        <v>6.7999999999999996E-3</v>
      </c>
      <c r="P1712">
        <f t="shared" si="158"/>
        <v>34</v>
      </c>
      <c r="Q1712" t="str">
        <f t="shared" si="162"/>
        <v>music</v>
      </c>
      <c r="R1712" t="str">
        <f t="shared" si="163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9"/>
        <v>0.105</v>
      </c>
      <c r="P1713">
        <f t="shared" si="158"/>
        <v>525</v>
      </c>
      <c r="Q1713" t="str">
        <f t="shared" si="162"/>
        <v>music</v>
      </c>
      <c r="R1713" t="str">
        <f t="shared" si="163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9"/>
        <v>0</v>
      </c>
      <c r="P1714">
        <f t="shared" si="158"/>
        <v>0</v>
      </c>
      <c r="Q1714" t="str">
        <f t="shared" si="162"/>
        <v>music</v>
      </c>
      <c r="R1714" t="str">
        <f t="shared" si="163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9"/>
        <v>1.6666666666666666E-2</v>
      </c>
      <c r="P1715">
        <f t="shared" si="158"/>
        <v>50</v>
      </c>
      <c r="Q1715" t="str">
        <f t="shared" si="162"/>
        <v>music</v>
      </c>
      <c r="R1715" t="str">
        <f t="shared" si="163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9"/>
        <v>7.868E-2</v>
      </c>
      <c r="P1716">
        <f t="shared" si="158"/>
        <v>115.71</v>
      </c>
      <c r="Q1716" t="str">
        <f t="shared" si="162"/>
        <v>music</v>
      </c>
      <c r="R1716" t="str">
        <f t="shared" si="163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9"/>
        <v>2.2000000000000001E-3</v>
      </c>
      <c r="P1717">
        <f t="shared" si="158"/>
        <v>5.5</v>
      </c>
      <c r="Q1717" t="str">
        <f t="shared" si="162"/>
        <v>music</v>
      </c>
      <c r="R1717" t="str">
        <f t="shared" si="163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9"/>
        <v>7.4999999999999997E-2</v>
      </c>
      <c r="P1718">
        <f t="shared" si="158"/>
        <v>50</v>
      </c>
      <c r="Q1718" t="str">
        <f t="shared" si="162"/>
        <v>music</v>
      </c>
      <c r="R1718" t="str">
        <f t="shared" si="163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9"/>
        <v>0.42725880551301687</v>
      </c>
      <c r="P1719">
        <f t="shared" si="158"/>
        <v>34.020000000000003</v>
      </c>
      <c r="Q1719" t="str">
        <f t="shared" si="162"/>
        <v>music</v>
      </c>
      <c r="R1719" t="str">
        <f t="shared" si="163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9"/>
        <v>2.142857142857143E-3</v>
      </c>
      <c r="P1720">
        <f t="shared" si="158"/>
        <v>37.5</v>
      </c>
      <c r="Q1720" t="str">
        <f t="shared" si="162"/>
        <v>music</v>
      </c>
      <c r="R1720" t="str">
        <f t="shared" si="163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9"/>
        <v>8.7500000000000008E-3</v>
      </c>
      <c r="P1721">
        <f t="shared" si="158"/>
        <v>11.67</v>
      </c>
      <c r="Q1721" t="str">
        <f t="shared" si="162"/>
        <v>music</v>
      </c>
      <c r="R1721" t="str">
        <f t="shared" si="163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9"/>
        <v>5.6250000000000001E-2</v>
      </c>
      <c r="P1722">
        <f t="shared" si="158"/>
        <v>28.13</v>
      </c>
      <c r="Q1722" t="str">
        <f t="shared" si="162"/>
        <v>music</v>
      </c>
      <c r="R1722" t="str">
        <f t="shared" si="163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9"/>
        <v>0</v>
      </c>
      <c r="P1723">
        <f t="shared" si="158"/>
        <v>0</v>
      </c>
      <c r="Q1723" t="str">
        <f t="shared" si="162"/>
        <v>music</v>
      </c>
      <c r="R1723" t="str">
        <f t="shared" si="163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9"/>
        <v>3.4722222222222224E-4</v>
      </c>
      <c r="P1724">
        <f t="shared" si="158"/>
        <v>1</v>
      </c>
      <c r="Q1724" t="str">
        <f t="shared" si="162"/>
        <v>music</v>
      </c>
      <c r="R1724" t="str">
        <f t="shared" si="163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9"/>
        <v>6.5000000000000002E-2</v>
      </c>
      <c r="P1725">
        <f t="shared" si="158"/>
        <v>216.67</v>
      </c>
      <c r="Q1725" t="str">
        <f t="shared" si="162"/>
        <v>music</v>
      </c>
      <c r="R1725" t="str">
        <f t="shared" si="163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9"/>
        <v>5.8333333333333336E-3</v>
      </c>
      <c r="P1726">
        <f t="shared" si="158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9"/>
        <v>0.10181818181818182</v>
      </c>
      <c r="P1727">
        <f t="shared" si="158"/>
        <v>62.22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9"/>
        <v>0.33784615384615385</v>
      </c>
      <c r="P1728">
        <f t="shared" si="158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3.3333333333333332E-4</v>
      </c>
      <c r="P1729">
        <f t="shared" si="158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9"/>
        <v>0.68400000000000005</v>
      </c>
      <c r="P1730">
        <f t="shared" ref="P1730:P1793" si="164">ROUND(IFERROR(E1730/L1730,0),2)</f>
        <v>122.14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5">E1731/D1731</f>
        <v>0</v>
      </c>
      <c r="P1731">
        <f t="shared" si="164"/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5"/>
        <v>0</v>
      </c>
      <c r="P1732">
        <f t="shared" si="164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5"/>
        <v>0</v>
      </c>
      <c r="P1733">
        <f t="shared" si="164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5"/>
        <v>0</v>
      </c>
      <c r="P1734">
        <f t="shared" si="164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5"/>
        <v>0</v>
      </c>
      <c r="P1735">
        <f t="shared" si="164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5"/>
        <v>2.2222222222222223E-4</v>
      </c>
      <c r="P1736">
        <f t="shared" si="164"/>
        <v>1</v>
      </c>
      <c r="Q1736" t="str">
        <f t="shared" si="162"/>
        <v>music</v>
      </c>
      <c r="R1736" t="str">
        <f t="shared" si="163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5"/>
        <v>0.11</v>
      </c>
      <c r="P1737">
        <f t="shared" si="164"/>
        <v>55</v>
      </c>
      <c r="Q1737" t="str">
        <f t="shared" si="162"/>
        <v>music</v>
      </c>
      <c r="R1737" t="str">
        <f t="shared" si="163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5"/>
        <v>7.3333333333333332E-3</v>
      </c>
      <c r="P1738">
        <f t="shared" si="164"/>
        <v>22</v>
      </c>
      <c r="Q1738" t="str">
        <f t="shared" si="162"/>
        <v>music</v>
      </c>
      <c r="R1738" t="str">
        <f t="shared" si="163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5"/>
        <v>0.21249999999999999</v>
      </c>
      <c r="P1739">
        <f t="shared" si="164"/>
        <v>56.67</v>
      </c>
      <c r="Q1739" t="str">
        <f t="shared" ref="Q1739:Q1802" si="168">LEFT(N1739,SEARCH("/",N1739,1)-1)</f>
        <v>music</v>
      </c>
      <c r="R1739" t="str">
        <f t="shared" ref="R1739:R1802" si="169">RIGHT(N1739,LEN(N1739) - FIND("/",N1739))</f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5"/>
        <v>4.0000000000000001E-3</v>
      </c>
      <c r="P1740">
        <f t="shared" si="164"/>
        <v>20</v>
      </c>
      <c r="Q1740" t="str">
        <f t="shared" si="168"/>
        <v>music</v>
      </c>
      <c r="R1740" t="str">
        <f t="shared" si="169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1E-3</v>
      </c>
      <c r="P1741">
        <f t="shared" si="164"/>
        <v>1</v>
      </c>
      <c r="Q1741" t="str">
        <f t="shared" si="168"/>
        <v>music</v>
      </c>
      <c r="R1741" t="str">
        <f t="shared" si="169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5"/>
        <v>0</v>
      </c>
      <c r="P1742">
        <f t="shared" si="164"/>
        <v>0</v>
      </c>
      <c r="Q1742" t="str">
        <f t="shared" si="168"/>
        <v>music</v>
      </c>
      <c r="R1742" t="str">
        <f t="shared" si="169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5"/>
        <v>1.1083333333333334</v>
      </c>
      <c r="P1743">
        <f t="shared" si="164"/>
        <v>25.58</v>
      </c>
      <c r="Q1743" t="str">
        <f t="shared" si="168"/>
        <v>photography</v>
      </c>
      <c r="R1743" t="str">
        <f t="shared" si="169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5"/>
        <v>1.0874999999999999</v>
      </c>
      <c r="P1744">
        <f t="shared" si="164"/>
        <v>63.97</v>
      </c>
      <c r="Q1744" t="str">
        <f t="shared" si="168"/>
        <v>photography</v>
      </c>
      <c r="R1744" t="str">
        <f t="shared" si="169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5"/>
        <v>1.0041666666666667</v>
      </c>
      <c r="P1745">
        <f t="shared" si="164"/>
        <v>89.93</v>
      </c>
      <c r="Q1745" t="str">
        <f t="shared" si="168"/>
        <v>photography</v>
      </c>
      <c r="R1745" t="str">
        <f t="shared" si="169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5"/>
        <v>1.1845454545454546</v>
      </c>
      <c r="P1746">
        <f t="shared" si="164"/>
        <v>93.07</v>
      </c>
      <c r="Q1746" t="str">
        <f t="shared" si="168"/>
        <v>photography</v>
      </c>
      <c r="R1746" t="str">
        <f t="shared" si="169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5"/>
        <v>1.1401428571428571</v>
      </c>
      <c r="P1747">
        <f t="shared" si="164"/>
        <v>89.67</v>
      </c>
      <c r="Q1747" t="str">
        <f t="shared" si="168"/>
        <v>photography</v>
      </c>
      <c r="R1747" t="str">
        <f t="shared" si="169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5"/>
        <v>1.4810000000000001</v>
      </c>
      <c r="P1748">
        <f t="shared" si="164"/>
        <v>207.62</v>
      </c>
      <c r="Q1748" t="str">
        <f t="shared" si="168"/>
        <v>photography</v>
      </c>
      <c r="R1748" t="str">
        <f t="shared" si="169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5"/>
        <v>1.0495555555555556</v>
      </c>
      <c r="P1749">
        <f t="shared" si="164"/>
        <v>59.41</v>
      </c>
      <c r="Q1749" t="str">
        <f t="shared" si="168"/>
        <v>photography</v>
      </c>
      <c r="R1749" t="str">
        <f t="shared" si="169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5"/>
        <v>1.29948</v>
      </c>
      <c r="P1750">
        <f t="shared" si="164"/>
        <v>358.97</v>
      </c>
      <c r="Q1750" t="str">
        <f t="shared" si="168"/>
        <v>photography</v>
      </c>
      <c r="R1750" t="str">
        <f t="shared" si="169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5"/>
        <v>1.2348756218905472</v>
      </c>
      <c r="P1751">
        <f t="shared" si="164"/>
        <v>94.74</v>
      </c>
      <c r="Q1751" t="str">
        <f t="shared" si="168"/>
        <v>photography</v>
      </c>
      <c r="R1751" t="str">
        <f t="shared" si="169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5"/>
        <v>2.0162</v>
      </c>
      <c r="P1752">
        <f t="shared" si="164"/>
        <v>80.650000000000006</v>
      </c>
      <c r="Q1752" t="str">
        <f t="shared" si="168"/>
        <v>photography</v>
      </c>
      <c r="R1752" t="str">
        <f t="shared" si="169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5"/>
        <v>1.0289999999999999</v>
      </c>
      <c r="P1753">
        <f t="shared" si="164"/>
        <v>168.69</v>
      </c>
      <c r="Q1753" t="str">
        <f t="shared" si="168"/>
        <v>photography</v>
      </c>
      <c r="R1753" t="str">
        <f t="shared" si="169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5"/>
        <v>2.6016666666666666</v>
      </c>
      <c r="P1754">
        <f t="shared" si="164"/>
        <v>34.69</v>
      </c>
      <c r="Q1754" t="str">
        <f t="shared" si="168"/>
        <v>photography</v>
      </c>
      <c r="R1754" t="str">
        <f t="shared" si="169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5"/>
        <v>1.08</v>
      </c>
      <c r="P1755">
        <f t="shared" si="164"/>
        <v>462.86</v>
      </c>
      <c r="Q1755" t="str">
        <f t="shared" si="168"/>
        <v>photography</v>
      </c>
      <c r="R1755" t="str">
        <f t="shared" si="169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5"/>
        <v>1.1052941176470588</v>
      </c>
      <c r="P1756">
        <f t="shared" si="164"/>
        <v>104.39</v>
      </c>
      <c r="Q1756" t="str">
        <f t="shared" si="168"/>
        <v>photography</v>
      </c>
      <c r="R1756" t="str">
        <f t="shared" si="169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5"/>
        <v>1.2</v>
      </c>
      <c r="P1757">
        <f t="shared" si="164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5"/>
        <v>1.0282909090909091</v>
      </c>
      <c r="P1758">
        <f t="shared" si="164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5"/>
        <v>1.1599999999999999</v>
      </c>
      <c r="P1759">
        <f t="shared" si="164"/>
        <v>414.29</v>
      </c>
      <c r="Q1759" t="str">
        <f t="shared" si="168"/>
        <v>photography</v>
      </c>
      <c r="R1759" t="str">
        <f t="shared" si="169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5"/>
        <v>1.147</v>
      </c>
      <c r="P1760">
        <f t="shared" si="164"/>
        <v>42.48</v>
      </c>
      <c r="Q1760" t="str">
        <f t="shared" si="168"/>
        <v>photography</v>
      </c>
      <c r="R1760" t="str">
        <f t="shared" si="169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5"/>
        <v>1.0660000000000001</v>
      </c>
      <c r="P1761">
        <f t="shared" si="164"/>
        <v>108.78</v>
      </c>
      <c r="Q1761" t="str">
        <f t="shared" si="168"/>
        <v>photography</v>
      </c>
      <c r="R1761" t="str">
        <f t="shared" si="169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5"/>
        <v>1.6544000000000001</v>
      </c>
      <c r="P1762">
        <f t="shared" si="164"/>
        <v>81.099999999999994</v>
      </c>
      <c r="Q1762" t="str">
        <f t="shared" si="168"/>
        <v>photography</v>
      </c>
      <c r="R1762" t="str">
        <f t="shared" si="169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5"/>
        <v>1.55</v>
      </c>
      <c r="P1763">
        <f t="shared" si="164"/>
        <v>51.67</v>
      </c>
      <c r="Q1763" t="str">
        <f t="shared" si="168"/>
        <v>photography</v>
      </c>
      <c r="R1763" t="str">
        <f t="shared" si="169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5"/>
        <v>8.85</v>
      </c>
      <c r="P1764">
        <f t="shared" si="164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5"/>
        <v>1.0190833333333333</v>
      </c>
      <c r="P1765">
        <f t="shared" si="164"/>
        <v>103.64</v>
      </c>
      <c r="Q1765" t="str">
        <f t="shared" si="168"/>
        <v>photography</v>
      </c>
      <c r="R1765" t="str">
        <f t="shared" si="169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5"/>
        <v>0.19600000000000001</v>
      </c>
      <c r="P1766">
        <f t="shared" si="164"/>
        <v>55.28</v>
      </c>
      <c r="Q1766" t="str">
        <f t="shared" si="168"/>
        <v>photography</v>
      </c>
      <c r="R1766" t="str">
        <f t="shared" si="169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5"/>
        <v>0.59467839999999994</v>
      </c>
      <c r="P1767">
        <f t="shared" si="164"/>
        <v>72.17</v>
      </c>
      <c r="Q1767" t="str">
        <f t="shared" si="168"/>
        <v>photography</v>
      </c>
      <c r="R1767" t="str">
        <f t="shared" si="169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5"/>
        <v>0</v>
      </c>
      <c r="P1768">
        <f t="shared" si="164"/>
        <v>0</v>
      </c>
      <c r="Q1768" t="str">
        <f t="shared" si="168"/>
        <v>photography</v>
      </c>
      <c r="R1768" t="str">
        <f t="shared" si="169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5"/>
        <v>0.4572</v>
      </c>
      <c r="P1769">
        <f t="shared" si="164"/>
        <v>58.62</v>
      </c>
      <c r="Q1769" t="str">
        <f t="shared" si="168"/>
        <v>photography</v>
      </c>
      <c r="R1769" t="str">
        <f t="shared" si="169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5"/>
        <v>3.7400000000000003E-2</v>
      </c>
      <c r="P1770">
        <f t="shared" si="164"/>
        <v>12.47</v>
      </c>
      <c r="Q1770" t="str">
        <f t="shared" si="168"/>
        <v>photography</v>
      </c>
      <c r="R1770" t="str">
        <f t="shared" si="169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5"/>
        <v>2.7025E-2</v>
      </c>
      <c r="P1771">
        <f t="shared" si="164"/>
        <v>49.14</v>
      </c>
      <c r="Q1771" t="str">
        <f t="shared" si="168"/>
        <v>photography</v>
      </c>
      <c r="R1771" t="str">
        <f t="shared" si="169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5"/>
        <v>0.56514285714285717</v>
      </c>
      <c r="P1772">
        <f t="shared" si="164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5"/>
        <v>0.21309523809523809</v>
      </c>
      <c r="P1773">
        <f t="shared" si="164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5"/>
        <v>0.156</v>
      </c>
      <c r="P1774">
        <f t="shared" si="164"/>
        <v>45.16</v>
      </c>
      <c r="Q1774" t="str">
        <f t="shared" si="168"/>
        <v>photography</v>
      </c>
      <c r="R1774" t="str">
        <f t="shared" si="169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5"/>
        <v>6.2566666666666673E-2</v>
      </c>
      <c r="P1775">
        <f t="shared" si="164"/>
        <v>98.79</v>
      </c>
      <c r="Q1775" t="str">
        <f t="shared" si="168"/>
        <v>photography</v>
      </c>
      <c r="R1775" t="str">
        <f t="shared" si="169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5"/>
        <v>0.4592</v>
      </c>
      <c r="P1776">
        <f t="shared" si="164"/>
        <v>88.31</v>
      </c>
      <c r="Q1776" t="str">
        <f t="shared" si="168"/>
        <v>photography</v>
      </c>
      <c r="R1776" t="str">
        <f t="shared" si="169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5"/>
        <v>0.65101538461538466</v>
      </c>
      <c r="P1777">
        <f t="shared" si="164"/>
        <v>170.63</v>
      </c>
      <c r="Q1777" t="str">
        <f t="shared" si="168"/>
        <v>photography</v>
      </c>
      <c r="R1777" t="str">
        <f t="shared" si="169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5"/>
        <v>6.7000000000000004E-2</v>
      </c>
      <c r="P1778">
        <f t="shared" si="164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5"/>
        <v>0.135625</v>
      </c>
      <c r="P1779">
        <f t="shared" si="164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5"/>
        <v>1.9900000000000001E-2</v>
      </c>
      <c r="P1780">
        <f t="shared" si="164"/>
        <v>66.33</v>
      </c>
      <c r="Q1780" t="str">
        <f t="shared" si="168"/>
        <v>photography</v>
      </c>
      <c r="R1780" t="str">
        <f t="shared" si="169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5"/>
        <v>0.36236363636363639</v>
      </c>
      <c r="P1781">
        <f t="shared" si="164"/>
        <v>104.89</v>
      </c>
      <c r="Q1781" t="str">
        <f t="shared" si="168"/>
        <v>photography</v>
      </c>
      <c r="R1781" t="str">
        <f t="shared" si="169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5"/>
        <v>0.39743333333333336</v>
      </c>
      <c r="P1782">
        <f t="shared" si="164"/>
        <v>78.44</v>
      </c>
      <c r="Q1782" t="str">
        <f t="shared" si="168"/>
        <v>photography</v>
      </c>
      <c r="R1782" t="str">
        <f t="shared" si="169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5"/>
        <v>0.25763636363636366</v>
      </c>
      <c r="P1783">
        <f t="shared" si="164"/>
        <v>59.04</v>
      </c>
      <c r="Q1783" t="str">
        <f t="shared" si="168"/>
        <v>photography</v>
      </c>
      <c r="R1783" t="str">
        <f t="shared" si="169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5"/>
        <v>0.15491428571428573</v>
      </c>
      <c r="P1784">
        <f t="shared" si="164"/>
        <v>71.34</v>
      </c>
      <c r="Q1784" t="str">
        <f t="shared" si="168"/>
        <v>photography</v>
      </c>
      <c r="R1784" t="str">
        <f t="shared" si="169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5"/>
        <v>0.236925</v>
      </c>
      <c r="P1785">
        <f t="shared" si="164"/>
        <v>51.23</v>
      </c>
      <c r="Q1785" t="str">
        <f t="shared" si="168"/>
        <v>photography</v>
      </c>
      <c r="R1785" t="str">
        <f t="shared" si="169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5"/>
        <v>0.39760000000000001</v>
      </c>
      <c r="P1786">
        <f t="shared" si="164"/>
        <v>60.24</v>
      </c>
      <c r="Q1786" t="str">
        <f t="shared" si="168"/>
        <v>photography</v>
      </c>
      <c r="R1786" t="str">
        <f t="shared" si="169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5"/>
        <v>0.20220833333333332</v>
      </c>
      <c r="P1787">
        <f t="shared" si="164"/>
        <v>44.94</v>
      </c>
      <c r="Q1787" t="str">
        <f t="shared" si="168"/>
        <v>photography</v>
      </c>
      <c r="R1787" t="str">
        <f t="shared" si="169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5"/>
        <v>0.47631578947368419</v>
      </c>
      <c r="P1788">
        <f t="shared" si="164"/>
        <v>31.21</v>
      </c>
      <c r="Q1788" t="str">
        <f t="shared" si="168"/>
        <v>photography</v>
      </c>
      <c r="R1788" t="str">
        <f t="shared" si="169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5"/>
        <v>0.15329999999999999</v>
      </c>
      <c r="P1789">
        <f t="shared" si="164"/>
        <v>63.88</v>
      </c>
      <c r="Q1789" t="str">
        <f t="shared" si="168"/>
        <v>photography</v>
      </c>
      <c r="R1789" t="str">
        <f t="shared" si="169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5"/>
        <v>1.3818181818181818E-2</v>
      </c>
      <c r="P1790">
        <f t="shared" si="164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5"/>
        <v>5.0000000000000001E-3</v>
      </c>
      <c r="P1791">
        <f t="shared" si="164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5"/>
        <v>4.9575757575757579E-2</v>
      </c>
      <c r="P1792">
        <f t="shared" si="164"/>
        <v>109.07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5"/>
        <v>3.5666666666666666E-2</v>
      </c>
      <c r="P1793">
        <f t="shared" si="164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5"/>
        <v>0.61124000000000001</v>
      </c>
      <c r="P1794">
        <f t="shared" ref="P1794:P1857" si="170">ROUND(IFERROR(E1794/L1794,0),2)</f>
        <v>109.94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1">E1795/D1795</f>
        <v>1.3333333333333334E-2</v>
      </c>
      <c r="P1795">
        <f t="shared" si="170"/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1"/>
        <v>0.11077777777777778</v>
      </c>
      <c r="P1796">
        <f t="shared" si="170"/>
        <v>55.39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1"/>
        <v>0.38735714285714284</v>
      </c>
      <c r="P1797">
        <f t="shared" si="170"/>
        <v>133.9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1"/>
        <v>0.22052631578947368</v>
      </c>
      <c r="P1798">
        <f t="shared" si="170"/>
        <v>48.72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1"/>
        <v>0.67549999999999999</v>
      </c>
      <c r="P1799">
        <f t="shared" si="170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1"/>
        <v>0.136375</v>
      </c>
      <c r="P1800">
        <f t="shared" si="170"/>
        <v>58.97</v>
      </c>
      <c r="Q1800" t="str">
        <f t="shared" si="168"/>
        <v>photography</v>
      </c>
      <c r="R1800" t="str">
        <f t="shared" si="169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1"/>
        <v>1.7457500000000001E-2</v>
      </c>
      <c r="P1801">
        <f t="shared" si="170"/>
        <v>11.64</v>
      </c>
      <c r="Q1801" t="str">
        <f t="shared" si="168"/>
        <v>photography</v>
      </c>
      <c r="R1801" t="str">
        <f t="shared" si="169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1"/>
        <v>0.20449632511889321</v>
      </c>
      <c r="P1802">
        <f t="shared" si="170"/>
        <v>83.72</v>
      </c>
      <c r="Q1802" t="str">
        <f t="shared" si="168"/>
        <v>photography</v>
      </c>
      <c r="R1802" t="str">
        <f t="shared" si="169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1"/>
        <v>0.13852941176470587</v>
      </c>
      <c r="P1803">
        <f t="shared" si="170"/>
        <v>63.65</v>
      </c>
      <c r="Q1803" t="str">
        <f t="shared" ref="Q1803:Q1866" si="174">LEFT(N1803,SEARCH("/",N1803,1)-1)</f>
        <v>photography</v>
      </c>
      <c r="R1803" t="str">
        <f t="shared" ref="R1803:R1866" si="175">RIGHT(N1803,LEN(N1803) - FIND("/",N1803))</f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1"/>
        <v>0.48485714285714288</v>
      </c>
      <c r="P1804">
        <f t="shared" si="170"/>
        <v>94.28</v>
      </c>
      <c r="Q1804" t="str">
        <f t="shared" si="174"/>
        <v>photography</v>
      </c>
      <c r="R1804" t="str">
        <f t="shared" si="175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1"/>
        <v>0.308</v>
      </c>
      <c r="P1805">
        <f t="shared" si="170"/>
        <v>71.87</v>
      </c>
      <c r="Q1805" t="str">
        <f t="shared" si="174"/>
        <v>photography</v>
      </c>
      <c r="R1805" t="str">
        <f t="shared" si="175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1"/>
        <v>0.35174193548387095</v>
      </c>
      <c r="P1806">
        <f t="shared" si="170"/>
        <v>104.85</v>
      </c>
      <c r="Q1806" t="str">
        <f t="shared" si="174"/>
        <v>photography</v>
      </c>
      <c r="R1806" t="str">
        <f t="shared" si="175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1"/>
        <v>0.36404444444444445</v>
      </c>
      <c r="P1807">
        <f t="shared" si="170"/>
        <v>67.14</v>
      </c>
      <c r="Q1807" t="str">
        <f t="shared" si="174"/>
        <v>photography</v>
      </c>
      <c r="R1807" t="str">
        <f t="shared" si="175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1"/>
        <v>2.955E-2</v>
      </c>
      <c r="P1808">
        <f t="shared" si="170"/>
        <v>73.88</v>
      </c>
      <c r="Q1808" t="str">
        <f t="shared" si="174"/>
        <v>photography</v>
      </c>
      <c r="R1808" t="str">
        <f t="shared" si="175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1"/>
        <v>0.1106</v>
      </c>
      <c r="P1809">
        <f t="shared" si="170"/>
        <v>69.13</v>
      </c>
      <c r="Q1809" t="str">
        <f t="shared" si="174"/>
        <v>photography</v>
      </c>
      <c r="R1809" t="str">
        <f t="shared" si="175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1"/>
        <v>0.41407142857142859</v>
      </c>
      <c r="P1810">
        <f t="shared" si="170"/>
        <v>120.77</v>
      </c>
      <c r="Q1810" t="str">
        <f t="shared" si="174"/>
        <v>photography</v>
      </c>
      <c r="R1810" t="str">
        <f t="shared" si="175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1"/>
        <v>0.10857142857142857</v>
      </c>
      <c r="P1811">
        <f t="shared" si="170"/>
        <v>42.22</v>
      </c>
      <c r="Q1811" t="str">
        <f t="shared" si="174"/>
        <v>photography</v>
      </c>
      <c r="R1811" t="str">
        <f t="shared" si="175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1"/>
        <v>3.3333333333333333E-2</v>
      </c>
      <c r="P1812">
        <f t="shared" si="170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1"/>
        <v>7.407407407407407E-4</v>
      </c>
      <c r="P1813">
        <f t="shared" si="170"/>
        <v>1.54</v>
      </c>
      <c r="Q1813" t="str">
        <f t="shared" si="174"/>
        <v>photography</v>
      </c>
      <c r="R1813" t="str">
        <f t="shared" si="175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1"/>
        <v>0.13307692307692306</v>
      </c>
      <c r="P1814">
        <f t="shared" si="170"/>
        <v>37.61</v>
      </c>
      <c r="Q1814" t="str">
        <f t="shared" si="174"/>
        <v>photography</v>
      </c>
      <c r="R1814" t="str">
        <f t="shared" si="175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1"/>
        <v>0</v>
      </c>
      <c r="P1815">
        <f t="shared" si="170"/>
        <v>0</v>
      </c>
      <c r="Q1815" t="str">
        <f t="shared" si="174"/>
        <v>photography</v>
      </c>
      <c r="R1815" t="str">
        <f t="shared" si="175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1"/>
        <v>0.49183333333333334</v>
      </c>
      <c r="P1816">
        <f t="shared" si="170"/>
        <v>42.16</v>
      </c>
      <c r="Q1816" t="str">
        <f t="shared" si="174"/>
        <v>photography</v>
      </c>
      <c r="R1816" t="str">
        <f t="shared" si="175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1"/>
        <v>0</v>
      </c>
      <c r="P1817">
        <f t="shared" si="170"/>
        <v>0</v>
      </c>
      <c r="Q1817" t="str">
        <f t="shared" si="174"/>
        <v>photography</v>
      </c>
      <c r="R1817" t="str">
        <f t="shared" si="175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1"/>
        <v>2.036E-2</v>
      </c>
      <c r="P1818">
        <f t="shared" si="170"/>
        <v>84.83</v>
      </c>
      <c r="Q1818" t="str">
        <f t="shared" si="174"/>
        <v>photography</v>
      </c>
      <c r="R1818" t="str">
        <f t="shared" si="175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1"/>
        <v>0.52327777777777773</v>
      </c>
      <c r="P1819">
        <f t="shared" si="170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>
        <f t="shared" si="170"/>
        <v>0</v>
      </c>
      <c r="Q1820" t="str">
        <f t="shared" si="174"/>
        <v>photography</v>
      </c>
      <c r="R1820" t="str">
        <f t="shared" si="175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1"/>
        <v>2.0833333333333332E-2</v>
      </c>
      <c r="P1821">
        <f t="shared" si="170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1"/>
        <v>6.565384615384616E-2</v>
      </c>
      <c r="P1822">
        <f t="shared" si="170"/>
        <v>213.38</v>
      </c>
      <c r="Q1822" t="str">
        <f t="shared" si="174"/>
        <v>photography</v>
      </c>
      <c r="R1822" t="str">
        <f t="shared" si="175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1"/>
        <v>1.3489</v>
      </c>
      <c r="P1823">
        <f t="shared" si="170"/>
        <v>59.16</v>
      </c>
      <c r="Q1823" t="str">
        <f t="shared" si="174"/>
        <v>music</v>
      </c>
      <c r="R1823" t="str">
        <f t="shared" si="175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1"/>
        <v>1</v>
      </c>
      <c r="P1824">
        <f t="shared" si="170"/>
        <v>27.27</v>
      </c>
      <c r="Q1824" t="str">
        <f t="shared" si="174"/>
        <v>music</v>
      </c>
      <c r="R1824" t="str">
        <f t="shared" si="175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1"/>
        <v>1.1585714285714286</v>
      </c>
      <c r="P1825">
        <f t="shared" si="170"/>
        <v>24.58</v>
      </c>
      <c r="Q1825" t="str">
        <f t="shared" si="174"/>
        <v>music</v>
      </c>
      <c r="R1825" t="str">
        <f t="shared" si="175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1"/>
        <v>1.0006666666666666</v>
      </c>
      <c r="P1826">
        <f t="shared" si="170"/>
        <v>75.05</v>
      </c>
      <c r="Q1826" t="str">
        <f t="shared" si="174"/>
        <v>music</v>
      </c>
      <c r="R1826" t="str">
        <f t="shared" si="175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1"/>
        <v>1.0505</v>
      </c>
      <c r="P1827">
        <f t="shared" si="170"/>
        <v>42.02</v>
      </c>
      <c r="Q1827" t="str">
        <f t="shared" si="174"/>
        <v>music</v>
      </c>
      <c r="R1827" t="str">
        <f t="shared" si="175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1"/>
        <v>1.01</v>
      </c>
      <c r="P1828">
        <f t="shared" si="170"/>
        <v>53.16</v>
      </c>
      <c r="Q1828" t="str">
        <f t="shared" si="174"/>
        <v>music</v>
      </c>
      <c r="R1828" t="str">
        <f t="shared" si="175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1"/>
        <v>1.0066250000000001</v>
      </c>
      <c r="P1829">
        <f t="shared" si="170"/>
        <v>83.89</v>
      </c>
      <c r="Q1829" t="str">
        <f t="shared" si="174"/>
        <v>music</v>
      </c>
      <c r="R1829" t="str">
        <f t="shared" si="175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1"/>
        <v>1.0016</v>
      </c>
      <c r="P1830">
        <f t="shared" si="170"/>
        <v>417.33</v>
      </c>
      <c r="Q1830" t="str">
        <f t="shared" si="174"/>
        <v>music</v>
      </c>
      <c r="R1830" t="str">
        <f t="shared" si="175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1"/>
        <v>1.6668333333333334</v>
      </c>
      <c r="P1831">
        <f t="shared" si="170"/>
        <v>75.77</v>
      </c>
      <c r="Q1831" t="str">
        <f t="shared" si="174"/>
        <v>music</v>
      </c>
      <c r="R1831" t="str">
        <f t="shared" si="175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1"/>
        <v>1.0153333333333334</v>
      </c>
      <c r="P1832">
        <f t="shared" si="170"/>
        <v>67.39</v>
      </c>
      <c r="Q1832" t="str">
        <f t="shared" si="174"/>
        <v>music</v>
      </c>
      <c r="R1832" t="str">
        <f t="shared" si="175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1"/>
        <v>1.03</v>
      </c>
      <c r="P1833">
        <f t="shared" si="170"/>
        <v>73.569999999999993</v>
      </c>
      <c r="Q1833" t="str">
        <f t="shared" si="174"/>
        <v>music</v>
      </c>
      <c r="R1833" t="str">
        <f t="shared" si="175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1"/>
        <v>1.4285714285714286</v>
      </c>
      <c r="P1834">
        <f t="shared" si="170"/>
        <v>25</v>
      </c>
      <c r="Q1834" t="str">
        <f t="shared" si="174"/>
        <v>music</v>
      </c>
      <c r="R1834" t="str">
        <f t="shared" si="175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1"/>
        <v>2.625</v>
      </c>
      <c r="P1835">
        <f t="shared" si="170"/>
        <v>42</v>
      </c>
      <c r="Q1835" t="str">
        <f t="shared" si="174"/>
        <v>music</v>
      </c>
      <c r="R1835" t="str">
        <f t="shared" si="175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1"/>
        <v>1.1805000000000001</v>
      </c>
      <c r="P1836">
        <f t="shared" si="170"/>
        <v>131.16999999999999</v>
      </c>
      <c r="Q1836" t="str">
        <f t="shared" si="174"/>
        <v>music</v>
      </c>
      <c r="R1836" t="str">
        <f t="shared" si="175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1"/>
        <v>1.04</v>
      </c>
      <c r="P1837">
        <f t="shared" si="170"/>
        <v>47.27</v>
      </c>
      <c r="Q1837" t="str">
        <f t="shared" si="174"/>
        <v>music</v>
      </c>
      <c r="R1837" t="str">
        <f t="shared" si="175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1"/>
        <v>2.0034000000000001</v>
      </c>
      <c r="P1838">
        <f t="shared" si="170"/>
        <v>182.13</v>
      </c>
      <c r="Q1838" t="str">
        <f t="shared" si="174"/>
        <v>music</v>
      </c>
      <c r="R1838" t="str">
        <f t="shared" si="175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1"/>
        <v>3.0683333333333334</v>
      </c>
      <c r="P1839">
        <f t="shared" si="170"/>
        <v>61.37</v>
      </c>
      <c r="Q1839" t="str">
        <f t="shared" si="174"/>
        <v>music</v>
      </c>
      <c r="R1839" t="str">
        <f t="shared" si="175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1"/>
        <v>1.00149</v>
      </c>
      <c r="P1840">
        <f t="shared" si="170"/>
        <v>35.770000000000003</v>
      </c>
      <c r="Q1840" t="str">
        <f t="shared" si="174"/>
        <v>music</v>
      </c>
      <c r="R1840" t="str">
        <f t="shared" si="175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1"/>
        <v>2.0529999999999999</v>
      </c>
      <c r="P1841">
        <f t="shared" si="170"/>
        <v>45.62</v>
      </c>
      <c r="Q1841" t="str">
        <f t="shared" si="174"/>
        <v>music</v>
      </c>
      <c r="R1841" t="str">
        <f t="shared" si="175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1"/>
        <v>1.0888888888888888</v>
      </c>
      <c r="P1842">
        <f t="shared" si="170"/>
        <v>75.38</v>
      </c>
      <c r="Q1842" t="str">
        <f t="shared" si="174"/>
        <v>music</v>
      </c>
      <c r="R1842" t="str">
        <f t="shared" si="175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1"/>
        <v>1.0175000000000001</v>
      </c>
      <c r="P1843">
        <f t="shared" si="170"/>
        <v>50.88</v>
      </c>
      <c r="Q1843" t="str">
        <f t="shared" si="174"/>
        <v>music</v>
      </c>
      <c r="R1843" t="str">
        <f t="shared" si="175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1"/>
        <v>1.2524999999999999</v>
      </c>
      <c r="P1844">
        <f t="shared" si="170"/>
        <v>119.29</v>
      </c>
      <c r="Q1844" t="str">
        <f t="shared" si="174"/>
        <v>music</v>
      </c>
      <c r="R1844" t="str">
        <f t="shared" si="175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1"/>
        <v>1.2400610000000001</v>
      </c>
      <c r="P1845">
        <f t="shared" si="170"/>
        <v>92.54</v>
      </c>
      <c r="Q1845" t="str">
        <f t="shared" si="174"/>
        <v>music</v>
      </c>
      <c r="R1845" t="str">
        <f t="shared" si="175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1"/>
        <v>1.014</v>
      </c>
      <c r="P1846">
        <f t="shared" si="170"/>
        <v>76.05</v>
      </c>
      <c r="Q1846" t="str">
        <f t="shared" si="174"/>
        <v>music</v>
      </c>
      <c r="R1846" t="str">
        <f t="shared" si="175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1"/>
        <v>1</v>
      </c>
      <c r="P1847">
        <f t="shared" si="170"/>
        <v>52.63</v>
      </c>
      <c r="Q1847" t="str">
        <f t="shared" si="174"/>
        <v>music</v>
      </c>
      <c r="R1847" t="str">
        <f t="shared" si="175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1"/>
        <v>1.3792666666666666</v>
      </c>
      <c r="P1848">
        <f t="shared" si="170"/>
        <v>98.99</v>
      </c>
      <c r="Q1848" t="str">
        <f t="shared" si="174"/>
        <v>music</v>
      </c>
      <c r="R1848" t="str">
        <f t="shared" si="175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1"/>
        <v>1.2088000000000001</v>
      </c>
      <c r="P1849">
        <f t="shared" si="170"/>
        <v>79.53</v>
      </c>
      <c r="Q1849" t="str">
        <f t="shared" si="174"/>
        <v>music</v>
      </c>
      <c r="R1849" t="str">
        <f t="shared" si="175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1"/>
        <v>1.0736666666666668</v>
      </c>
      <c r="P1850">
        <f t="shared" si="170"/>
        <v>134.21</v>
      </c>
      <c r="Q1850" t="str">
        <f t="shared" si="174"/>
        <v>music</v>
      </c>
      <c r="R1850" t="str">
        <f t="shared" si="175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1"/>
        <v>1.0033333333333334</v>
      </c>
      <c r="P1851">
        <f t="shared" si="170"/>
        <v>37.630000000000003</v>
      </c>
      <c r="Q1851" t="str">
        <f t="shared" si="174"/>
        <v>music</v>
      </c>
      <c r="R1851" t="str">
        <f t="shared" si="175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1"/>
        <v>1.0152222222222222</v>
      </c>
      <c r="P1852">
        <f t="shared" si="170"/>
        <v>51.04</v>
      </c>
      <c r="Q1852" t="str">
        <f t="shared" si="174"/>
        <v>music</v>
      </c>
      <c r="R1852" t="str">
        <f t="shared" si="175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1"/>
        <v>1.0007692307692309</v>
      </c>
      <c r="P1853">
        <f t="shared" si="170"/>
        <v>50.04</v>
      </c>
      <c r="Q1853" t="str">
        <f t="shared" si="174"/>
        <v>music</v>
      </c>
      <c r="R1853" t="str">
        <f t="shared" si="175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1"/>
        <v>1.1696666666666666</v>
      </c>
      <c r="P1854">
        <f t="shared" si="170"/>
        <v>133.93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1"/>
        <v>1.01875</v>
      </c>
      <c r="P1855">
        <f t="shared" si="170"/>
        <v>58.21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1"/>
        <v>1.0212366666666666</v>
      </c>
      <c r="P1856">
        <f t="shared" si="170"/>
        <v>88.04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1"/>
        <v>1.5405897142857143</v>
      </c>
      <c r="P1857">
        <f t="shared" si="170"/>
        <v>70.58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1"/>
        <v>1.0125</v>
      </c>
      <c r="P1858">
        <f t="shared" ref="P1858:P1921" si="176">ROUND(IFERROR(E1858/L1858,0),2)</f>
        <v>53.29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7">E1859/D1859</f>
        <v>1</v>
      </c>
      <c r="P1859">
        <f t="shared" si="176"/>
        <v>136.36000000000001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7"/>
        <v>1.0874800874800874</v>
      </c>
      <c r="P1860">
        <f t="shared" si="176"/>
        <v>40.549999999999997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7"/>
        <v>1.3183333333333334</v>
      </c>
      <c r="P1861">
        <f t="shared" si="176"/>
        <v>70.63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7"/>
        <v>1.3346666666666667</v>
      </c>
      <c r="P1862">
        <f t="shared" si="176"/>
        <v>52.68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7"/>
        <v>0</v>
      </c>
      <c r="P1863">
        <f t="shared" si="176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7"/>
        <v>8.0833333333333326E-2</v>
      </c>
      <c r="P1864">
        <f t="shared" si="176"/>
        <v>90.94</v>
      </c>
      <c r="Q1864" t="str">
        <f t="shared" si="174"/>
        <v>games</v>
      </c>
      <c r="R1864" t="str">
        <f t="shared" si="175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7"/>
        <v>4.0000000000000001E-3</v>
      </c>
      <c r="P1865">
        <f t="shared" si="176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7"/>
        <v>0.42892307692307691</v>
      </c>
      <c r="P1866">
        <f t="shared" si="176"/>
        <v>58.08</v>
      </c>
      <c r="Q1866" t="str">
        <f t="shared" si="174"/>
        <v>games</v>
      </c>
      <c r="R1866" t="str">
        <f t="shared" si="175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7"/>
        <v>3.6363636363636364E-5</v>
      </c>
      <c r="P1867">
        <f t="shared" si="176"/>
        <v>2</v>
      </c>
      <c r="Q1867" t="str">
        <f t="shared" ref="Q1867:Q1930" si="180">LEFT(N1867,SEARCH("/",N1867,1)-1)</f>
        <v>games</v>
      </c>
      <c r="R1867" t="str">
        <f t="shared" ref="R1867:R1930" si="181">RIGHT(N1867,LEN(N1867) - FIND("/",N1867))</f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7"/>
        <v>5.0000000000000001E-3</v>
      </c>
      <c r="P1868">
        <f t="shared" si="176"/>
        <v>62.5</v>
      </c>
      <c r="Q1868" t="str">
        <f t="shared" si="180"/>
        <v>games</v>
      </c>
      <c r="R1868" t="str">
        <f t="shared" si="181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7"/>
        <v>5.0000000000000001E-4</v>
      </c>
      <c r="P1869">
        <f t="shared" si="176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7"/>
        <v>4.8680000000000001E-2</v>
      </c>
      <c r="P1870">
        <f t="shared" si="176"/>
        <v>71.59</v>
      </c>
      <c r="Q1870" t="str">
        <f t="shared" si="180"/>
        <v>games</v>
      </c>
      <c r="R1870" t="str">
        <f t="shared" si="181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7"/>
        <v>0</v>
      </c>
      <c r="P1871">
        <f t="shared" si="176"/>
        <v>0</v>
      </c>
      <c r="Q1871" t="str">
        <f t="shared" si="180"/>
        <v>games</v>
      </c>
      <c r="R1871" t="str">
        <f t="shared" si="181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7"/>
        <v>0.10314285714285715</v>
      </c>
      <c r="P1872">
        <f t="shared" si="176"/>
        <v>32.82</v>
      </c>
      <c r="Q1872" t="str">
        <f t="shared" si="180"/>
        <v>games</v>
      </c>
      <c r="R1872" t="str">
        <f t="shared" si="181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7"/>
        <v>0.7178461538461538</v>
      </c>
      <c r="P1873">
        <f t="shared" si="176"/>
        <v>49.12</v>
      </c>
      <c r="Q1873" t="str">
        <f t="shared" si="180"/>
        <v>games</v>
      </c>
      <c r="R1873" t="str">
        <f t="shared" si="181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7"/>
        <v>1.06E-2</v>
      </c>
      <c r="P1874">
        <f t="shared" si="176"/>
        <v>16.309999999999999</v>
      </c>
      <c r="Q1874" t="str">
        <f t="shared" si="180"/>
        <v>games</v>
      </c>
      <c r="R1874" t="str">
        <f t="shared" si="181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7"/>
        <v>4.4999999999999997E-3</v>
      </c>
      <c r="P1875">
        <f t="shared" si="176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7"/>
        <v>1.6249999999999999E-4</v>
      </c>
      <c r="P1876">
        <f t="shared" si="176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7"/>
        <v>5.1000000000000004E-3</v>
      </c>
      <c r="P1877">
        <f t="shared" si="176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7"/>
        <v>0</v>
      </c>
      <c r="P1878">
        <f t="shared" si="176"/>
        <v>0</v>
      </c>
      <c r="Q1878" t="str">
        <f t="shared" si="180"/>
        <v>games</v>
      </c>
      <c r="R1878" t="str">
        <f t="shared" si="181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7"/>
        <v>0</v>
      </c>
      <c r="P1879">
        <f t="shared" si="176"/>
        <v>0</v>
      </c>
      <c r="Q1879" t="str">
        <f t="shared" si="180"/>
        <v>games</v>
      </c>
      <c r="R1879" t="str">
        <f t="shared" si="181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7"/>
        <v>0</v>
      </c>
      <c r="P1880">
        <f t="shared" si="176"/>
        <v>0</v>
      </c>
      <c r="Q1880" t="str">
        <f t="shared" si="180"/>
        <v>games</v>
      </c>
      <c r="R1880" t="str">
        <f t="shared" si="181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1.1999999999999999E-3</v>
      </c>
      <c r="P1881">
        <f t="shared" si="176"/>
        <v>3</v>
      </c>
      <c r="Q1881" t="str">
        <f t="shared" si="180"/>
        <v>games</v>
      </c>
      <c r="R1881" t="str">
        <f t="shared" si="181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7"/>
        <v>0.20080000000000001</v>
      </c>
      <c r="P1882">
        <f t="shared" si="176"/>
        <v>41.83</v>
      </c>
      <c r="Q1882" t="str">
        <f t="shared" si="180"/>
        <v>games</v>
      </c>
      <c r="R1882" t="str">
        <f t="shared" si="181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7"/>
        <v>1.726845</v>
      </c>
      <c r="P1883">
        <f t="shared" si="176"/>
        <v>49.34</v>
      </c>
      <c r="Q1883" t="str">
        <f t="shared" si="180"/>
        <v>music</v>
      </c>
      <c r="R1883" t="str">
        <f t="shared" si="181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7"/>
        <v>1.008955223880597</v>
      </c>
      <c r="P1884">
        <f t="shared" si="176"/>
        <v>41.73</v>
      </c>
      <c r="Q1884" t="str">
        <f t="shared" si="180"/>
        <v>music</v>
      </c>
      <c r="R1884" t="str">
        <f t="shared" si="181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7"/>
        <v>1.0480480480480481</v>
      </c>
      <c r="P1885">
        <f t="shared" si="176"/>
        <v>32.72</v>
      </c>
      <c r="Q1885" t="str">
        <f t="shared" si="180"/>
        <v>music</v>
      </c>
      <c r="R1885" t="str">
        <f t="shared" si="181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7"/>
        <v>1.351</v>
      </c>
      <c r="P1886">
        <f t="shared" si="176"/>
        <v>51.96</v>
      </c>
      <c r="Q1886" t="str">
        <f t="shared" si="180"/>
        <v>music</v>
      </c>
      <c r="R1886" t="str">
        <f t="shared" si="181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7"/>
        <v>1.1632786885245903</v>
      </c>
      <c r="P1887">
        <f t="shared" si="176"/>
        <v>50.69</v>
      </c>
      <c r="Q1887" t="str">
        <f t="shared" si="180"/>
        <v>music</v>
      </c>
      <c r="R1887" t="str">
        <f t="shared" si="181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7"/>
        <v>1.0208333333333333</v>
      </c>
      <c r="P1888">
        <f t="shared" si="176"/>
        <v>42.24</v>
      </c>
      <c r="Q1888" t="str">
        <f t="shared" si="180"/>
        <v>music</v>
      </c>
      <c r="R1888" t="str">
        <f t="shared" si="181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7"/>
        <v>1.1116666666666666</v>
      </c>
      <c r="P1889">
        <f t="shared" si="176"/>
        <v>416.88</v>
      </c>
      <c r="Q1889" t="str">
        <f t="shared" si="180"/>
        <v>music</v>
      </c>
      <c r="R1889" t="str">
        <f t="shared" si="181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7"/>
        <v>1.6608000000000001</v>
      </c>
      <c r="P1890">
        <f t="shared" si="176"/>
        <v>46.65</v>
      </c>
      <c r="Q1890" t="str">
        <f t="shared" si="180"/>
        <v>music</v>
      </c>
      <c r="R1890" t="str">
        <f t="shared" si="181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7"/>
        <v>1.0660000000000001</v>
      </c>
      <c r="P1891">
        <f t="shared" si="176"/>
        <v>48.45</v>
      </c>
      <c r="Q1891" t="str">
        <f t="shared" si="180"/>
        <v>music</v>
      </c>
      <c r="R1891" t="str">
        <f t="shared" si="181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7"/>
        <v>1.4458441666666668</v>
      </c>
      <c r="P1892">
        <f t="shared" si="176"/>
        <v>70.53</v>
      </c>
      <c r="Q1892" t="str">
        <f t="shared" si="180"/>
        <v>music</v>
      </c>
      <c r="R1892" t="str">
        <f t="shared" si="181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7"/>
        <v>1.0555000000000001</v>
      </c>
      <c r="P1893">
        <f t="shared" si="176"/>
        <v>87.96</v>
      </c>
      <c r="Q1893" t="str">
        <f t="shared" si="180"/>
        <v>music</v>
      </c>
      <c r="R1893" t="str">
        <f t="shared" si="181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7"/>
        <v>1.3660000000000001</v>
      </c>
      <c r="P1894">
        <f t="shared" si="176"/>
        <v>26.27</v>
      </c>
      <c r="Q1894" t="str">
        <f t="shared" si="180"/>
        <v>music</v>
      </c>
      <c r="R1894" t="str">
        <f t="shared" si="181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7"/>
        <v>1.04</v>
      </c>
      <c r="P1895">
        <f t="shared" si="176"/>
        <v>57.78</v>
      </c>
      <c r="Q1895" t="str">
        <f t="shared" si="180"/>
        <v>music</v>
      </c>
      <c r="R1895" t="str">
        <f t="shared" si="181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7"/>
        <v>1.145</v>
      </c>
      <c r="P1896">
        <f t="shared" si="176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7"/>
        <v>1.0171957671957672</v>
      </c>
      <c r="P1897">
        <f t="shared" si="176"/>
        <v>196.34</v>
      </c>
      <c r="Q1897" t="str">
        <f t="shared" si="180"/>
        <v>music</v>
      </c>
      <c r="R1897" t="str">
        <f t="shared" si="181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7"/>
        <v>1.2394678492239468</v>
      </c>
      <c r="P1898">
        <f t="shared" si="176"/>
        <v>43</v>
      </c>
      <c r="Q1898" t="str">
        <f t="shared" si="180"/>
        <v>music</v>
      </c>
      <c r="R1898" t="str">
        <f t="shared" si="181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7"/>
        <v>1.0245669291338582</v>
      </c>
      <c r="P1899">
        <f t="shared" si="176"/>
        <v>35.549999999999997</v>
      </c>
      <c r="Q1899" t="str">
        <f t="shared" si="180"/>
        <v>music</v>
      </c>
      <c r="R1899" t="str">
        <f t="shared" si="181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7"/>
        <v>1.4450000000000001</v>
      </c>
      <c r="P1900">
        <f t="shared" si="176"/>
        <v>68.81</v>
      </c>
      <c r="Q1900" t="str">
        <f t="shared" si="180"/>
        <v>music</v>
      </c>
      <c r="R1900" t="str">
        <f t="shared" si="181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7"/>
        <v>1.3333333333333333</v>
      </c>
      <c r="P1901">
        <f t="shared" si="176"/>
        <v>28.57</v>
      </c>
      <c r="Q1901" t="str">
        <f t="shared" si="180"/>
        <v>music</v>
      </c>
      <c r="R1901" t="str">
        <f t="shared" si="181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7"/>
        <v>1.0936440000000001</v>
      </c>
      <c r="P1902">
        <f t="shared" si="176"/>
        <v>50.63</v>
      </c>
      <c r="Q1902" t="str">
        <f t="shared" si="180"/>
        <v>music</v>
      </c>
      <c r="R1902" t="str">
        <f t="shared" si="181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7"/>
        <v>2.696969696969697E-2</v>
      </c>
      <c r="P1903">
        <f t="shared" si="176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7"/>
        <v>1.2E-2</v>
      </c>
      <c r="P1904">
        <f t="shared" si="176"/>
        <v>4</v>
      </c>
      <c r="Q1904" t="str">
        <f t="shared" si="180"/>
        <v>technology</v>
      </c>
      <c r="R1904" t="str">
        <f t="shared" si="181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7"/>
        <v>0.46600000000000003</v>
      </c>
      <c r="P1905">
        <f t="shared" si="176"/>
        <v>34.1</v>
      </c>
      <c r="Q1905" t="str">
        <f t="shared" si="180"/>
        <v>technology</v>
      </c>
      <c r="R1905" t="str">
        <f t="shared" si="181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7"/>
        <v>1E-3</v>
      </c>
      <c r="P1906">
        <f t="shared" si="176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7"/>
        <v>1.6800000000000001E-3</v>
      </c>
      <c r="P1907">
        <f t="shared" si="176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7"/>
        <v>0.42759999999999998</v>
      </c>
      <c r="P1908">
        <f t="shared" si="176"/>
        <v>215.96</v>
      </c>
      <c r="Q1908" t="str">
        <f t="shared" si="180"/>
        <v>technology</v>
      </c>
      <c r="R1908" t="str">
        <f t="shared" si="181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7"/>
        <v>2.8333333333333335E-3</v>
      </c>
      <c r="P1909">
        <f t="shared" si="176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7"/>
        <v>1.7319999999999999E-2</v>
      </c>
      <c r="P1910">
        <f t="shared" si="176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7"/>
        <v>0.14111428571428572</v>
      </c>
      <c r="P1911">
        <f t="shared" si="176"/>
        <v>129.97</v>
      </c>
      <c r="Q1911" t="str">
        <f t="shared" si="180"/>
        <v>technology</v>
      </c>
      <c r="R1911" t="str">
        <f t="shared" si="181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7"/>
        <v>0.39395294117647056</v>
      </c>
      <c r="P1912">
        <f t="shared" si="176"/>
        <v>117.49</v>
      </c>
      <c r="Q1912" t="str">
        <f t="shared" si="180"/>
        <v>technology</v>
      </c>
      <c r="R1912" t="str">
        <f t="shared" si="181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7"/>
        <v>2.3529411764705883E-4</v>
      </c>
      <c r="P1913">
        <f t="shared" si="176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7"/>
        <v>0.59299999999999997</v>
      </c>
      <c r="P1914">
        <f t="shared" si="176"/>
        <v>70.599999999999994</v>
      </c>
      <c r="Q1914" t="str">
        <f t="shared" si="180"/>
        <v>technology</v>
      </c>
      <c r="R1914" t="str">
        <f t="shared" si="181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7"/>
        <v>1.3270833333333334E-2</v>
      </c>
      <c r="P1915">
        <f t="shared" si="176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7"/>
        <v>9.0090090090090086E-2</v>
      </c>
      <c r="P1916">
        <f t="shared" si="176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7"/>
        <v>1.6E-2</v>
      </c>
      <c r="P1917">
        <f t="shared" si="176"/>
        <v>2</v>
      </c>
      <c r="Q1917" t="str">
        <f t="shared" si="180"/>
        <v>technology</v>
      </c>
      <c r="R1917" t="str">
        <f t="shared" si="181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7"/>
        <v>5.1000000000000004E-3</v>
      </c>
      <c r="P1918">
        <f t="shared" si="176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7"/>
        <v>0.52570512820512816</v>
      </c>
      <c r="P1919">
        <f t="shared" si="176"/>
        <v>2928.93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7"/>
        <v>1.04E-2</v>
      </c>
      <c r="P1920">
        <f t="shared" si="176"/>
        <v>28.89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7"/>
        <v>0.47399999999999998</v>
      </c>
      <c r="P1921">
        <f t="shared" si="176"/>
        <v>29.63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7"/>
        <v>0.43030000000000002</v>
      </c>
      <c r="P1922">
        <f t="shared" ref="P1922:P1985" si="182">ROUND(IFERROR(E1922/L1922,0),2)</f>
        <v>40.98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3">E1923/D1923</f>
        <v>1.3680000000000001</v>
      </c>
      <c r="P1923">
        <f t="shared" si="182"/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3"/>
        <v>1.1555</v>
      </c>
      <c r="P1924">
        <f t="shared" si="182"/>
        <v>36.11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3"/>
        <v>2.4079999999999999</v>
      </c>
      <c r="P1925">
        <f t="shared" si="182"/>
        <v>23.15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3"/>
        <v>1.1439999999999999</v>
      </c>
      <c r="P1926">
        <f t="shared" si="182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3"/>
        <v>1.1033333333333333</v>
      </c>
      <c r="P1927">
        <f t="shared" si="182"/>
        <v>31.83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3"/>
        <v>1.9537933333333333</v>
      </c>
      <c r="P1928">
        <f t="shared" si="182"/>
        <v>27.39</v>
      </c>
      <c r="Q1928" t="str">
        <f t="shared" si="180"/>
        <v>music</v>
      </c>
      <c r="R1928" t="str">
        <f t="shared" si="181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3"/>
        <v>1.0333333333333334</v>
      </c>
      <c r="P1929">
        <f t="shared" si="182"/>
        <v>56.36</v>
      </c>
      <c r="Q1929" t="str">
        <f t="shared" si="180"/>
        <v>music</v>
      </c>
      <c r="R1929" t="str">
        <f t="shared" si="181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3"/>
        <v>1.031372549019608</v>
      </c>
      <c r="P1930">
        <f t="shared" si="182"/>
        <v>77.349999999999994</v>
      </c>
      <c r="Q1930" t="str">
        <f t="shared" si="180"/>
        <v>music</v>
      </c>
      <c r="R1930" t="str">
        <f t="shared" si="181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3"/>
        <v>1.003125</v>
      </c>
      <c r="P1931">
        <f t="shared" si="182"/>
        <v>42.8</v>
      </c>
      <c r="Q1931" t="str">
        <f t="shared" ref="Q1931:Q1994" si="186">LEFT(N1931,SEARCH("/",N1931,1)-1)</f>
        <v>music</v>
      </c>
      <c r="R1931" t="str">
        <f t="shared" ref="R1931:R1994" si="187">RIGHT(N1931,LEN(N1931) - FIND("/",N1931))</f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3"/>
        <v>1.27</v>
      </c>
      <c r="P1932">
        <f t="shared" si="182"/>
        <v>48.85</v>
      </c>
      <c r="Q1932" t="str">
        <f t="shared" si="186"/>
        <v>music</v>
      </c>
      <c r="R1932" t="str">
        <f t="shared" si="187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3"/>
        <v>1.20601</v>
      </c>
      <c r="P1933">
        <f t="shared" si="182"/>
        <v>48.24</v>
      </c>
      <c r="Q1933" t="str">
        <f t="shared" si="186"/>
        <v>music</v>
      </c>
      <c r="R1933" t="str">
        <f t="shared" si="187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3"/>
        <v>1.0699047619047619</v>
      </c>
      <c r="P1934">
        <f t="shared" si="182"/>
        <v>70.209999999999994</v>
      </c>
      <c r="Q1934" t="str">
        <f t="shared" si="186"/>
        <v>music</v>
      </c>
      <c r="R1934" t="str">
        <f t="shared" si="187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3"/>
        <v>1.7243333333333333</v>
      </c>
      <c r="P1935">
        <f t="shared" si="182"/>
        <v>94.05</v>
      </c>
      <c r="Q1935" t="str">
        <f t="shared" si="186"/>
        <v>music</v>
      </c>
      <c r="R1935" t="str">
        <f t="shared" si="187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3"/>
        <v>1.2362</v>
      </c>
      <c r="P1936">
        <f t="shared" si="182"/>
        <v>80.27</v>
      </c>
      <c r="Q1936" t="str">
        <f t="shared" si="186"/>
        <v>music</v>
      </c>
      <c r="R1936" t="str">
        <f t="shared" si="187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3"/>
        <v>1.0840000000000001</v>
      </c>
      <c r="P1937">
        <f t="shared" si="182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3"/>
        <v>1.1652013333333333</v>
      </c>
      <c r="P1938">
        <f t="shared" si="182"/>
        <v>60.27</v>
      </c>
      <c r="Q1938" t="str">
        <f t="shared" si="186"/>
        <v>music</v>
      </c>
      <c r="R1938" t="str">
        <f t="shared" si="187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3"/>
        <v>1.8724499999999999</v>
      </c>
      <c r="P1939">
        <f t="shared" si="182"/>
        <v>38.74</v>
      </c>
      <c r="Q1939" t="str">
        <f t="shared" si="186"/>
        <v>music</v>
      </c>
      <c r="R1939" t="str">
        <f t="shared" si="187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3"/>
        <v>1.1593333333333333</v>
      </c>
      <c r="P1940">
        <f t="shared" si="182"/>
        <v>152.54</v>
      </c>
      <c r="Q1940" t="str">
        <f t="shared" si="186"/>
        <v>music</v>
      </c>
      <c r="R1940" t="str">
        <f t="shared" si="187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3"/>
        <v>1.107</v>
      </c>
      <c r="P1941">
        <f t="shared" si="182"/>
        <v>115.31</v>
      </c>
      <c r="Q1941" t="str">
        <f t="shared" si="186"/>
        <v>music</v>
      </c>
      <c r="R1941" t="str">
        <f t="shared" si="187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3"/>
        <v>1.7092307692307693</v>
      </c>
      <c r="P1942">
        <f t="shared" si="182"/>
        <v>35.840000000000003</v>
      </c>
      <c r="Q1942" t="str">
        <f t="shared" si="186"/>
        <v>music</v>
      </c>
      <c r="R1942" t="str">
        <f t="shared" si="187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3"/>
        <v>1.2611835600000001</v>
      </c>
      <c r="P1943">
        <f t="shared" si="182"/>
        <v>64.569999999999993</v>
      </c>
      <c r="Q1943" t="str">
        <f t="shared" si="186"/>
        <v>technology</v>
      </c>
      <c r="R1943" t="str">
        <f t="shared" si="187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3"/>
        <v>1.3844033333333334</v>
      </c>
      <c r="P1944">
        <f t="shared" si="182"/>
        <v>87.44</v>
      </c>
      <c r="Q1944" t="str">
        <f t="shared" si="186"/>
        <v>technology</v>
      </c>
      <c r="R1944" t="str">
        <f t="shared" si="187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3"/>
        <v>17.052499999999998</v>
      </c>
      <c r="P1945">
        <f t="shared" si="182"/>
        <v>68.819999999999993</v>
      </c>
      <c r="Q1945" t="str">
        <f t="shared" si="186"/>
        <v>technology</v>
      </c>
      <c r="R1945" t="str">
        <f t="shared" si="187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3"/>
        <v>7.8805550000000002</v>
      </c>
      <c r="P1946">
        <f t="shared" si="182"/>
        <v>176.2</v>
      </c>
      <c r="Q1946" t="str">
        <f t="shared" si="186"/>
        <v>technology</v>
      </c>
      <c r="R1946" t="str">
        <f t="shared" si="187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3"/>
        <v>3.4801799999999998</v>
      </c>
      <c r="P1947">
        <f t="shared" si="182"/>
        <v>511.79</v>
      </c>
      <c r="Q1947" t="str">
        <f t="shared" si="186"/>
        <v>technology</v>
      </c>
      <c r="R1947" t="str">
        <f t="shared" si="187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3"/>
        <v>1.4974666666666667</v>
      </c>
      <c r="P1948">
        <f t="shared" si="182"/>
        <v>160.44</v>
      </c>
      <c r="Q1948" t="str">
        <f t="shared" si="186"/>
        <v>technology</v>
      </c>
      <c r="R1948" t="str">
        <f t="shared" si="187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3"/>
        <v>1.0063375000000001</v>
      </c>
      <c r="P1949">
        <f t="shared" si="182"/>
        <v>35</v>
      </c>
      <c r="Q1949" t="str">
        <f t="shared" si="186"/>
        <v>technology</v>
      </c>
      <c r="R1949" t="str">
        <f t="shared" si="187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3"/>
        <v>8.0021100000000001</v>
      </c>
      <c r="P1950">
        <f t="shared" si="182"/>
        <v>188.51</v>
      </c>
      <c r="Q1950" t="str">
        <f t="shared" si="186"/>
        <v>technology</v>
      </c>
      <c r="R1950" t="str">
        <f t="shared" si="187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3"/>
        <v>1.0600260000000001</v>
      </c>
      <c r="P1951">
        <f t="shared" si="182"/>
        <v>56.2</v>
      </c>
      <c r="Q1951" t="str">
        <f t="shared" si="186"/>
        <v>technology</v>
      </c>
      <c r="R1951" t="str">
        <f t="shared" si="187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3"/>
        <v>2.0051866666666669</v>
      </c>
      <c r="P1952">
        <f t="shared" si="182"/>
        <v>51.31</v>
      </c>
      <c r="Q1952" t="str">
        <f t="shared" si="186"/>
        <v>technology</v>
      </c>
      <c r="R1952" t="str">
        <f t="shared" si="187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3"/>
        <v>2.1244399999999999</v>
      </c>
      <c r="P1953">
        <f t="shared" si="182"/>
        <v>127.36</v>
      </c>
      <c r="Q1953" t="str">
        <f t="shared" si="186"/>
        <v>technology</v>
      </c>
      <c r="R1953" t="str">
        <f t="shared" si="187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3"/>
        <v>1.9847237142857144</v>
      </c>
      <c r="P1954">
        <f t="shared" si="182"/>
        <v>101.86</v>
      </c>
      <c r="Q1954" t="str">
        <f t="shared" si="186"/>
        <v>technology</v>
      </c>
      <c r="R1954" t="str">
        <f t="shared" si="187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3"/>
        <v>2.2594666666666665</v>
      </c>
      <c r="P1955">
        <f t="shared" si="182"/>
        <v>230.56</v>
      </c>
      <c r="Q1955" t="str">
        <f t="shared" si="186"/>
        <v>technology</v>
      </c>
      <c r="R1955" t="str">
        <f t="shared" si="187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3"/>
        <v>6.9894800000000004</v>
      </c>
      <c r="P1956">
        <f t="shared" si="182"/>
        <v>842.11</v>
      </c>
      <c r="Q1956" t="str">
        <f t="shared" si="186"/>
        <v>technology</v>
      </c>
      <c r="R1956" t="str">
        <f t="shared" si="187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3"/>
        <v>3.9859528571428569</v>
      </c>
      <c r="P1957">
        <f t="shared" si="182"/>
        <v>577.28</v>
      </c>
      <c r="Q1957" t="str">
        <f t="shared" si="186"/>
        <v>technology</v>
      </c>
      <c r="R1957" t="str">
        <f t="shared" si="187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3"/>
        <v>2.9403333333333332</v>
      </c>
      <c r="P1958">
        <f t="shared" si="182"/>
        <v>483.34</v>
      </c>
      <c r="Q1958" t="str">
        <f t="shared" si="186"/>
        <v>technology</v>
      </c>
      <c r="R1958" t="str">
        <f t="shared" si="187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3"/>
        <v>1.6750470000000002</v>
      </c>
      <c r="P1959">
        <f t="shared" si="182"/>
        <v>76.14</v>
      </c>
      <c r="Q1959" t="str">
        <f t="shared" si="186"/>
        <v>technology</v>
      </c>
      <c r="R1959" t="str">
        <f t="shared" si="187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3"/>
        <v>14.355717142857143</v>
      </c>
      <c r="P1960">
        <f t="shared" si="182"/>
        <v>74.11</v>
      </c>
      <c r="Q1960" t="str">
        <f t="shared" si="186"/>
        <v>technology</v>
      </c>
      <c r="R1960" t="str">
        <f t="shared" si="187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3"/>
        <v>1.5673440000000001</v>
      </c>
      <c r="P1961">
        <f t="shared" si="182"/>
        <v>36.97</v>
      </c>
      <c r="Q1961" t="str">
        <f t="shared" si="186"/>
        <v>technology</v>
      </c>
      <c r="R1961" t="str">
        <f t="shared" si="187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3"/>
        <v>1.1790285714285715</v>
      </c>
      <c r="P1962">
        <f t="shared" si="182"/>
        <v>2500.9699999999998</v>
      </c>
      <c r="Q1962" t="str">
        <f t="shared" si="186"/>
        <v>technology</v>
      </c>
      <c r="R1962" t="str">
        <f t="shared" si="187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3"/>
        <v>11.053811999999999</v>
      </c>
      <c r="P1963">
        <f t="shared" si="182"/>
        <v>67.69</v>
      </c>
      <c r="Q1963" t="str">
        <f t="shared" si="186"/>
        <v>technology</v>
      </c>
      <c r="R1963" t="str">
        <f t="shared" si="187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3"/>
        <v>1.9292499999999999</v>
      </c>
      <c r="P1964">
        <f t="shared" si="182"/>
        <v>63.05</v>
      </c>
      <c r="Q1964" t="str">
        <f t="shared" si="186"/>
        <v>technology</v>
      </c>
      <c r="R1964" t="str">
        <f t="shared" si="187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3"/>
        <v>1.268842105263158</v>
      </c>
      <c r="P1965">
        <f t="shared" si="182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3"/>
        <v>2.5957748878923765</v>
      </c>
      <c r="P1966">
        <f t="shared" si="182"/>
        <v>180.75</v>
      </c>
      <c r="Q1966" t="str">
        <f t="shared" si="186"/>
        <v>technology</v>
      </c>
      <c r="R1966" t="str">
        <f t="shared" si="187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3"/>
        <v>2.6227999999999998</v>
      </c>
      <c r="P1967">
        <f t="shared" si="182"/>
        <v>127.32</v>
      </c>
      <c r="Q1967" t="str">
        <f t="shared" si="186"/>
        <v>technology</v>
      </c>
      <c r="R1967" t="str">
        <f t="shared" si="187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3"/>
        <v>2.0674309000000002</v>
      </c>
      <c r="P1968">
        <f t="shared" si="182"/>
        <v>136.63999999999999</v>
      </c>
      <c r="Q1968" t="str">
        <f t="shared" si="186"/>
        <v>technology</v>
      </c>
      <c r="R1968" t="str">
        <f t="shared" si="187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3"/>
        <v>3.7012999999999998</v>
      </c>
      <c r="P1969">
        <f t="shared" si="182"/>
        <v>182.78</v>
      </c>
      <c r="Q1969" t="str">
        <f t="shared" si="186"/>
        <v>technology</v>
      </c>
      <c r="R1969" t="str">
        <f t="shared" si="187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3"/>
        <v>2.8496600000000001</v>
      </c>
      <c r="P1970">
        <f t="shared" si="182"/>
        <v>279.38</v>
      </c>
      <c r="Q1970" t="str">
        <f t="shared" si="186"/>
        <v>technology</v>
      </c>
      <c r="R1970" t="str">
        <f t="shared" si="187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3"/>
        <v>5.7907999999999999</v>
      </c>
      <c r="P1971">
        <f t="shared" si="182"/>
        <v>61.38</v>
      </c>
      <c r="Q1971" t="str">
        <f t="shared" si="186"/>
        <v>technology</v>
      </c>
      <c r="R1971" t="str">
        <f t="shared" si="187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3"/>
        <v>11.318</v>
      </c>
      <c r="P1972">
        <f t="shared" si="182"/>
        <v>80.73</v>
      </c>
      <c r="Q1972" t="str">
        <f t="shared" si="186"/>
        <v>technology</v>
      </c>
      <c r="R1972" t="str">
        <f t="shared" si="187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3"/>
        <v>2.6302771750000002</v>
      </c>
      <c r="P1973">
        <f t="shared" si="182"/>
        <v>272.36</v>
      </c>
      <c r="Q1973" t="str">
        <f t="shared" si="186"/>
        <v>technology</v>
      </c>
      <c r="R1973" t="str">
        <f t="shared" si="187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3"/>
        <v>6.7447999999999997</v>
      </c>
      <c r="P1974">
        <f t="shared" si="182"/>
        <v>70.849999999999994</v>
      </c>
      <c r="Q1974" t="str">
        <f t="shared" si="186"/>
        <v>technology</v>
      </c>
      <c r="R1974" t="str">
        <f t="shared" si="187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3"/>
        <v>2.5683081313131315</v>
      </c>
      <c r="P1975">
        <f t="shared" si="182"/>
        <v>247.94</v>
      </c>
      <c r="Q1975" t="str">
        <f t="shared" si="186"/>
        <v>technology</v>
      </c>
      <c r="R1975" t="str">
        <f t="shared" si="187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3"/>
        <v>3.7549600000000001</v>
      </c>
      <c r="P1976">
        <f t="shared" si="182"/>
        <v>186.81</v>
      </c>
      <c r="Q1976" t="str">
        <f t="shared" si="186"/>
        <v>technology</v>
      </c>
      <c r="R1976" t="str">
        <f t="shared" si="187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3"/>
        <v>2.0870837499999997</v>
      </c>
      <c r="P1977">
        <f t="shared" si="182"/>
        <v>131.99</v>
      </c>
      <c r="Q1977" t="str">
        <f t="shared" si="186"/>
        <v>technology</v>
      </c>
      <c r="R1977" t="str">
        <f t="shared" si="187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3"/>
        <v>3.4660000000000002</v>
      </c>
      <c r="P1978">
        <f t="shared" si="182"/>
        <v>29.31</v>
      </c>
      <c r="Q1978" t="str">
        <f t="shared" si="186"/>
        <v>technology</v>
      </c>
      <c r="R1978" t="str">
        <f t="shared" si="187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3"/>
        <v>4.0232999999999999</v>
      </c>
      <c r="P1979">
        <f t="shared" si="182"/>
        <v>245.02</v>
      </c>
      <c r="Q1979" t="str">
        <f t="shared" si="186"/>
        <v>technology</v>
      </c>
      <c r="R1979" t="str">
        <f t="shared" si="187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3"/>
        <v>10.2684514</v>
      </c>
      <c r="P1980">
        <f t="shared" si="182"/>
        <v>1323.25</v>
      </c>
      <c r="Q1980" t="str">
        <f t="shared" si="186"/>
        <v>technology</v>
      </c>
      <c r="R1980" t="str">
        <f t="shared" si="187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3"/>
        <v>1.14901155</v>
      </c>
      <c r="P1981">
        <f t="shared" si="182"/>
        <v>282.66000000000003</v>
      </c>
      <c r="Q1981" t="str">
        <f t="shared" si="186"/>
        <v>technology</v>
      </c>
      <c r="R1981" t="str">
        <f t="shared" si="187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3"/>
        <v>3.5482402000000004</v>
      </c>
      <c r="P1982">
        <f t="shared" si="182"/>
        <v>91.21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3"/>
        <v>5.0799999999999998E-2</v>
      </c>
      <c r="P1983">
        <f t="shared" si="182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3"/>
        <v>0</v>
      </c>
      <c r="P1984">
        <f t="shared" si="182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3"/>
        <v>4.2999999999999997E-2</v>
      </c>
      <c r="P1985">
        <f t="shared" si="182"/>
        <v>88.69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3"/>
        <v>0.21146666666666666</v>
      </c>
      <c r="P1986">
        <f t="shared" ref="P1986:P2049" si="188">ROUND(IFERROR(E1986/L1986,0),2)</f>
        <v>453.14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9">E1987/D1987</f>
        <v>3.1875000000000001E-2</v>
      </c>
      <c r="P1987">
        <f t="shared" si="188"/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9"/>
        <v>5.0000000000000001E-4</v>
      </c>
      <c r="P1988">
        <f t="shared" si="188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9"/>
        <v>0.42472727272727273</v>
      </c>
      <c r="P1989">
        <f t="shared" si="188"/>
        <v>83.43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9"/>
        <v>4.1666666666666666E-3</v>
      </c>
      <c r="P1990">
        <f t="shared" si="188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9"/>
        <v>0.01</v>
      </c>
      <c r="P1991">
        <f t="shared" si="188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9"/>
        <v>0.16966666666666666</v>
      </c>
      <c r="P1992">
        <f t="shared" si="188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9"/>
        <v>7.0000000000000007E-2</v>
      </c>
      <c r="P1993">
        <f t="shared" si="188"/>
        <v>46.67</v>
      </c>
      <c r="Q1993" t="str">
        <f t="shared" si="186"/>
        <v>photography</v>
      </c>
      <c r="R1993" t="str">
        <f t="shared" si="187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9"/>
        <v>1.3333333333333333E-3</v>
      </c>
      <c r="P1994">
        <f t="shared" si="188"/>
        <v>1</v>
      </c>
      <c r="Q1994" t="str">
        <f t="shared" si="186"/>
        <v>photography</v>
      </c>
      <c r="R1994" t="str">
        <f t="shared" si="187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9"/>
        <v>0</v>
      </c>
      <c r="P1995">
        <f t="shared" si="188"/>
        <v>0</v>
      </c>
      <c r="Q1995" t="str">
        <f t="shared" ref="Q1995:Q2058" si="192">LEFT(N1995,SEARCH("/",N1995,1)-1)</f>
        <v>photography</v>
      </c>
      <c r="R1995" t="str">
        <f t="shared" ref="R1995:R2058" si="193">RIGHT(N1995,LEN(N1995) - FIND("/",N1995))</f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9"/>
        <v>0</v>
      </c>
      <c r="P1996">
        <f t="shared" si="188"/>
        <v>0</v>
      </c>
      <c r="Q1996" t="str">
        <f t="shared" si="192"/>
        <v>photography</v>
      </c>
      <c r="R1996" t="str">
        <f t="shared" si="193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9"/>
        <v>7.8E-2</v>
      </c>
      <c r="P1997">
        <f t="shared" si="188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9"/>
        <v>0</v>
      </c>
      <c r="P1998">
        <f t="shared" si="188"/>
        <v>0</v>
      </c>
      <c r="Q1998" t="str">
        <f t="shared" si="192"/>
        <v>photography</v>
      </c>
      <c r="R1998" t="str">
        <f t="shared" si="193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9"/>
        <v>0</v>
      </c>
      <c r="P1999">
        <f t="shared" si="188"/>
        <v>0</v>
      </c>
      <c r="Q1999" t="str">
        <f t="shared" si="192"/>
        <v>photography</v>
      </c>
      <c r="R1999" t="str">
        <f t="shared" si="193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9"/>
        <v>0.26200000000000001</v>
      </c>
      <c r="P2000">
        <f t="shared" si="188"/>
        <v>218.33</v>
      </c>
      <c r="Q2000" t="str">
        <f t="shared" si="192"/>
        <v>photography</v>
      </c>
      <c r="R2000" t="str">
        <f t="shared" si="193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9"/>
        <v>7.6129032258064515E-3</v>
      </c>
      <c r="P2001">
        <f t="shared" si="188"/>
        <v>33.71</v>
      </c>
      <c r="Q2001" t="str">
        <f t="shared" si="192"/>
        <v>photography</v>
      </c>
      <c r="R2001" t="str">
        <f t="shared" si="193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9"/>
        <v>0.125</v>
      </c>
      <c r="P2002">
        <f t="shared" si="188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9"/>
        <v>3.8212909090909091</v>
      </c>
      <c r="P2003">
        <f t="shared" si="188"/>
        <v>128.38999999999999</v>
      </c>
      <c r="Q2003" t="str">
        <f t="shared" si="192"/>
        <v>technology</v>
      </c>
      <c r="R2003" t="str">
        <f t="shared" si="193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9"/>
        <v>2.1679422000000002</v>
      </c>
      <c r="P2004">
        <f t="shared" si="188"/>
        <v>78.83</v>
      </c>
      <c r="Q2004" t="str">
        <f t="shared" si="192"/>
        <v>technology</v>
      </c>
      <c r="R2004" t="str">
        <f t="shared" si="193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9"/>
        <v>3.12</v>
      </c>
      <c r="P2005">
        <f t="shared" si="188"/>
        <v>91.76</v>
      </c>
      <c r="Q2005" t="str">
        <f t="shared" si="192"/>
        <v>technology</v>
      </c>
      <c r="R2005" t="str">
        <f t="shared" si="193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9"/>
        <v>2.3442048</v>
      </c>
      <c r="P2006">
        <f t="shared" si="188"/>
        <v>331.1</v>
      </c>
      <c r="Q2006" t="str">
        <f t="shared" si="192"/>
        <v>technology</v>
      </c>
      <c r="R2006" t="str">
        <f t="shared" si="193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9"/>
        <v>1.236801</v>
      </c>
      <c r="P2007">
        <f t="shared" si="188"/>
        <v>194.26</v>
      </c>
      <c r="Q2007" t="str">
        <f t="shared" si="192"/>
        <v>technology</v>
      </c>
      <c r="R2007" t="str">
        <f t="shared" si="193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9"/>
        <v>2.4784000000000002</v>
      </c>
      <c r="P2008">
        <f t="shared" si="188"/>
        <v>408.98</v>
      </c>
      <c r="Q2008" t="str">
        <f t="shared" si="192"/>
        <v>technology</v>
      </c>
      <c r="R2008" t="str">
        <f t="shared" si="193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9"/>
        <v>1.157092</v>
      </c>
      <c r="P2009">
        <f t="shared" si="188"/>
        <v>84.46</v>
      </c>
      <c r="Q2009" t="str">
        <f t="shared" si="192"/>
        <v>technology</v>
      </c>
      <c r="R2009" t="str">
        <f t="shared" si="193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9"/>
        <v>1.1707484768810599</v>
      </c>
      <c r="P2010">
        <f t="shared" si="188"/>
        <v>44.85</v>
      </c>
      <c r="Q2010" t="str">
        <f t="shared" si="192"/>
        <v>technology</v>
      </c>
      <c r="R2010" t="str">
        <f t="shared" si="193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9"/>
        <v>3.05158</v>
      </c>
      <c r="P2011">
        <f t="shared" si="188"/>
        <v>383.36</v>
      </c>
      <c r="Q2011" t="str">
        <f t="shared" si="192"/>
        <v>technology</v>
      </c>
      <c r="R2011" t="str">
        <f t="shared" si="193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9"/>
        <v>3.2005299999999997</v>
      </c>
      <c r="P2012">
        <f t="shared" si="188"/>
        <v>55.28</v>
      </c>
      <c r="Q2012" t="str">
        <f t="shared" si="192"/>
        <v>technology</v>
      </c>
      <c r="R2012" t="str">
        <f t="shared" si="193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9"/>
        <v>8.1956399999999991</v>
      </c>
      <c r="P2013">
        <f t="shared" si="188"/>
        <v>422.02</v>
      </c>
      <c r="Q2013" t="str">
        <f t="shared" si="192"/>
        <v>technology</v>
      </c>
      <c r="R2013" t="str">
        <f t="shared" si="193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9"/>
        <v>2.3490000000000002</v>
      </c>
      <c r="P2014">
        <f t="shared" si="188"/>
        <v>64.180000000000007</v>
      </c>
      <c r="Q2014" t="str">
        <f t="shared" si="192"/>
        <v>technology</v>
      </c>
      <c r="R2014" t="str">
        <f t="shared" si="193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9"/>
        <v>4.9491375</v>
      </c>
      <c r="P2015">
        <f t="shared" si="188"/>
        <v>173.58</v>
      </c>
      <c r="Q2015" t="str">
        <f t="shared" si="192"/>
        <v>technology</v>
      </c>
      <c r="R2015" t="str">
        <f t="shared" si="193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9"/>
        <v>78.137822333333332</v>
      </c>
      <c r="P2016">
        <f t="shared" si="188"/>
        <v>88.6</v>
      </c>
      <c r="Q2016" t="str">
        <f t="shared" si="192"/>
        <v>technology</v>
      </c>
      <c r="R2016" t="str">
        <f t="shared" si="193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9"/>
        <v>1.1300013888888889</v>
      </c>
      <c r="P2017">
        <f t="shared" si="188"/>
        <v>50.22</v>
      </c>
      <c r="Q2017" t="str">
        <f t="shared" si="192"/>
        <v>technology</v>
      </c>
      <c r="R2017" t="str">
        <f t="shared" si="193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9"/>
        <v>9.2154220000000002</v>
      </c>
      <c r="P2018">
        <f t="shared" si="188"/>
        <v>192.39</v>
      </c>
      <c r="Q2018" t="str">
        <f t="shared" si="192"/>
        <v>technology</v>
      </c>
      <c r="R2018" t="str">
        <f t="shared" si="193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9"/>
        <v>1.2510239999999999</v>
      </c>
      <c r="P2019">
        <f t="shared" si="188"/>
        <v>73.42</v>
      </c>
      <c r="Q2019" t="str">
        <f t="shared" si="192"/>
        <v>technology</v>
      </c>
      <c r="R2019" t="str">
        <f t="shared" si="193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9"/>
        <v>1.0224343076923077</v>
      </c>
      <c r="P2020">
        <f t="shared" si="188"/>
        <v>147.68</v>
      </c>
      <c r="Q2020" t="str">
        <f t="shared" si="192"/>
        <v>technology</v>
      </c>
      <c r="R2020" t="str">
        <f t="shared" si="193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9"/>
        <v>4.8490975000000001</v>
      </c>
      <c r="P2021">
        <f t="shared" si="188"/>
        <v>108.97</v>
      </c>
      <c r="Q2021" t="str">
        <f t="shared" si="192"/>
        <v>technology</v>
      </c>
      <c r="R2021" t="str">
        <f t="shared" si="193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9"/>
        <v>1.9233333333333333</v>
      </c>
      <c r="P2022">
        <f t="shared" si="188"/>
        <v>23.65</v>
      </c>
      <c r="Q2022" t="str">
        <f t="shared" si="192"/>
        <v>technology</v>
      </c>
      <c r="R2022" t="str">
        <f t="shared" si="193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9"/>
        <v>2.8109999999999999</v>
      </c>
      <c r="P2023">
        <f t="shared" si="188"/>
        <v>147.94999999999999</v>
      </c>
      <c r="Q2023" t="str">
        <f t="shared" si="192"/>
        <v>technology</v>
      </c>
      <c r="R2023" t="str">
        <f t="shared" si="193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9"/>
        <v>1.2513700000000001</v>
      </c>
      <c r="P2024">
        <f t="shared" si="188"/>
        <v>385.04</v>
      </c>
      <c r="Q2024" t="str">
        <f t="shared" si="192"/>
        <v>technology</v>
      </c>
      <c r="R2024" t="str">
        <f t="shared" si="193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9"/>
        <v>1.61459</v>
      </c>
      <c r="P2025">
        <f t="shared" si="188"/>
        <v>457.39</v>
      </c>
      <c r="Q2025" t="str">
        <f t="shared" si="192"/>
        <v>technology</v>
      </c>
      <c r="R2025" t="str">
        <f t="shared" si="193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9"/>
        <v>5.8535000000000004</v>
      </c>
      <c r="P2026">
        <f t="shared" si="188"/>
        <v>222.99</v>
      </c>
      <c r="Q2026" t="str">
        <f t="shared" si="192"/>
        <v>technology</v>
      </c>
      <c r="R2026" t="str">
        <f t="shared" si="193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9"/>
        <v>2.0114999999999998</v>
      </c>
      <c r="P2027">
        <f t="shared" si="188"/>
        <v>220.74</v>
      </c>
      <c r="Q2027" t="str">
        <f t="shared" si="192"/>
        <v>technology</v>
      </c>
      <c r="R2027" t="str">
        <f t="shared" si="193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9"/>
        <v>1.3348307999999998</v>
      </c>
      <c r="P2028">
        <f t="shared" si="188"/>
        <v>73.5</v>
      </c>
      <c r="Q2028" t="str">
        <f t="shared" si="192"/>
        <v>technology</v>
      </c>
      <c r="R2028" t="str">
        <f t="shared" si="193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9"/>
        <v>1.2024900000000001</v>
      </c>
      <c r="P2029">
        <f t="shared" si="188"/>
        <v>223.1</v>
      </c>
      <c r="Q2029" t="str">
        <f t="shared" si="192"/>
        <v>technology</v>
      </c>
      <c r="R2029" t="str">
        <f t="shared" si="193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9"/>
        <v>1.2616666666666667</v>
      </c>
      <c r="P2030">
        <f t="shared" si="188"/>
        <v>47.91</v>
      </c>
      <c r="Q2030" t="str">
        <f t="shared" si="192"/>
        <v>technology</v>
      </c>
      <c r="R2030" t="str">
        <f t="shared" si="193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9"/>
        <v>3.6120000000000001</v>
      </c>
      <c r="P2031">
        <f t="shared" si="188"/>
        <v>96.06</v>
      </c>
      <c r="Q2031" t="str">
        <f t="shared" si="192"/>
        <v>technology</v>
      </c>
      <c r="R2031" t="str">
        <f t="shared" si="193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9"/>
        <v>2.26239013671875</v>
      </c>
      <c r="P2032">
        <f t="shared" si="188"/>
        <v>118.61</v>
      </c>
      <c r="Q2032" t="str">
        <f t="shared" si="192"/>
        <v>technology</v>
      </c>
      <c r="R2032" t="str">
        <f t="shared" si="193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9"/>
        <v>1.2035</v>
      </c>
      <c r="P2033">
        <f t="shared" si="188"/>
        <v>118.45</v>
      </c>
      <c r="Q2033" t="str">
        <f t="shared" si="192"/>
        <v>technology</v>
      </c>
      <c r="R2033" t="str">
        <f t="shared" si="193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9"/>
        <v>3.0418799999999999</v>
      </c>
      <c r="P2034">
        <f t="shared" si="188"/>
        <v>143.21</v>
      </c>
      <c r="Q2034" t="str">
        <f t="shared" si="192"/>
        <v>technology</v>
      </c>
      <c r="R2034" t="str">
        <f t="shared" si="193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9"/>
        <v>1.7867599999999999</v>
      </c>
      <c r="P2035">
        <f t="shared" si="188"/>
        <v>282.72000000000003</v>
      </c>
      <c r="Q2035" t="str">
        <f t="shared" si="192"/>
        <v>technology</v>
      </c>
      <c r="R2035" t="str">
        <f t="shared" si="193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9"/>
        <v>3.868199871794872</v>
      </c>
      <c r="P2036">
        <f t="shared" si="188"/>
        <v>593.94000000000005</v>
      </c>
      <c r="Q2036" t="str">
        <f t="shared" si="192"/>
        <v>technology</v>
      </c>
      <c r="R2036" t="str">
        <f t="shared" si="193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9"/>
        <v>2.1103642500000004</v>
      </c>
      <c r="P2037">
        <f t="shared" si="188"/>
        <v>262.16000000000003</v>
      </c>
      <c r="Q2037" t="str">
        <f t="shared" si="192"/>
        <v>technology</v>
      </c>
      <c r="R2037" t="str">
        <f t="shared" si="193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9"/>
        <v>1.3166833333333334</v>
      </c>
      <c r="P2038">
        <f t="shared" si="188"/>
        <v>46.58</v>
      </c>
      <c r="Q2038" t="str">
        <f t="shared" si="192"/>
        <v>technology</v>
      </c>
      <c r="R2038" t="str">
        <f t="shared" si="193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9"/>
        <v>3.0047639999999998</v>
      </c>
      <c r="P2039">
        <f t="shared" si="188"/>
        <v>70.040000000000006</v>
      </c>
      <c r="Q2039" t="str">
        <f t="shared" si="192"/>
        <v>technology</v>
      </c>
      <c r="R2039" t="str">
        <f t="shared" si="193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9"/>
        <v>4.2051249999999998</v>
      </c>
      <c r="P2040">
        <f t="shared" si="188"/>
        <v>164.91</v>
      </c>
      <c r="Q2040" t="str">
        <f t="shared" si="192"/>
        <v>technology</v>
      </c>
      <c r="R2040" t="str">
        <f t="shared" si="193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9"/>
        <v>1.362168</v>
      </c>
      <c r="P2041">
        <f t="shared" si="188"/>
        <v>449.26</v>
      </c>
      <c r="Q2041" t="str">
        <f t="shared" si="192"/>
        <v>technology</v>
      </c>
      <c r="R2041" t="str">
        <f t="shared" si="193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9"/>
        <v>2.4817133333333334</v>
      </c>
      <c r="P2042">
        <f t="shared" si="188"/>
        <v>27.47</v>
      </c>
      <c r="Q2042" t="str">
        <f t="shared" si="192"/>
        <v>technology</v>
      </c>
      <c r="R2042" t="str">
        <f t="shared" si="193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9"/>
        <v>1.8186315789473684</v>
      </c>
      <c r="P2043">
        <f t="shared" si="188"/>
        <v>143.97999999999999</v>
      </c>
      <c r="Q2043" t="str">
        <f t="shared" si="192"/>
        <v>technology</v>
      </c>
      <c r="R2043" t="str">
        <f t="shared" si="193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9"/>
        <v>1.2353000000000001</v>
      </c>
      <c r="P2044">
        <f t="shared" si="188"/>
        <v>88.24</v>
      </c>
      <c r="Q2044" t="str">
        <f t="shared" si="192"/>
        <v>technology</v>
      </c>
      <c r="R2044" t="str">
        <f t="shared" si="193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9"/>
        <v>5.0620938628158845</v>
      </c>
      <c r="P2045">
        <f t="shared" si="188"/>
        <v>36.33</v>
      </c>
      <c r="Q2045" t="str">
        <f t="shared" si="192"/>
        <v>technology</v>
      </c>
      <c r="R2045" t="str">
        <f t="shared" si="193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9"/>
        <v>1.0821333333333334</v>
      </c>
      <c r="P2046">
        <f t="shared" si="188"/>
        <v>90.18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9"/>
        <v>8.1918387755102042</v>
      </c>
      <c r="P2047">
        <f t="shared" si="188"/>
        <v>152.62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9"/>
        <v>1.2110000000000001</v>
      </c>
      <c r="P2048">
        <f t="shared" si="188"/>
        <v>55.81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9"/>
        <v>1.0299897959183673</v>
      </c>
      <c r="P2049">
        <f t="shared" si="188"/>
        <v>227.85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9"/>
        <v>1.4833229411764706</v>
      </c>
      <c r="P2050">
        <f t="shared" ref="P2050:P2113" si="194">ROUND(IFERROR(E2050/L2050,0),2)</f>
        <v>91.83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5">E2051/D2051</f>
        <v>1.2019070000000001</v>
      </c>
      <c r="P2051">
        <f t="shared" si="194"/>
        <v>80.989999999999995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5"/>
        <v>4.7327000000000004</v>
      </c>
      <c r="P2052">
        <f t="shared" si="194"/>
        <v>278.39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5"/>
        <v>1.303625</v>
      </c>
      <c r="P2053">
        <f t="shared" si="194"/>
        <v>43.1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5"/>
        <v>3.5304799999999998</v>
      </c>
      <c r="P2054">
        <f t="shared" si="194"/>
        <v>326.29000000000002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5"/>
        <v>1.0102</v>
      </c>
      <c r="P2055">
        <f t="shared" si="194"/>
        <v>41.74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5"/>
        <v>1.1359142857142857</v>
      </c>
      <c r="P2056">
        <f t="shared" si="194"/>
        <v>64.02</v>
      </c>
      <c r="Q2056" t="str">
        <f t="shared" si="192"/>
        <v>technology</v>
      </c>
      <c r="R2056" t="str">
        <f t="shared" si="193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5"/>
        <v>1.6741666666666666</v>
      </c>
      <c r="P2057">
        <f t="shared" si="194"/>
        <v>99.46</v>
      </c>
      <c r="Q2057" t="str">
        <f t="shared" si="192"/>
        <v>technology</v>
      </c>
      <c r="R2057" t="str">
        <f t="shared" si="193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5"/>
        <v>1.5345200000000001</v>
      </c>
      <c r="P2058">
        <f t="shared" si="194"/>
        <v>138.49</v>
      </c>
      <c r="Q2058" t="str">
        <f t="shared" si="192"/>
        <v>technology</v>
      </c>
      <c r="R2058" t="str">
        <f t="shared" si="193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5"/>
        <v>2.022322</v>
      </c>
      <c r="P2059">
        <f t="shared" si="194"/>
        <v>45.55</v>
      </c>
      <c r="Q2059" t="str">
        <f t="shared" ref="Q2059:Q2122" si="198">LEFT(N2059,SEARCH("/",N2059,1)-1)</f>
        <v>technology</v>
      </c>
      <c r="R2059" t="str">
        <f t="shared" ref="R2059:R2122" si="199">RIGHT(N2059,LEN(N2059) - FIND("/",N2059))</f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5"/>
        <v>1.6828125</v>
      </c>
      <c r="P2060">
        <f t="shared" si="194"/>
        <v>10.51</v>
      </c>
      <c r="Q2060" t="str">
        <f t="shared" si="198"/>
        <v>technology</v>
      </c>
      <c r="R2060" t="str">
        <f t="shared" si="199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5"/>
        <v>1.4345666666666668</v>
      </c>
      <c r="P2061">
        <f t="shared" si="194"/>
        <v>114.77</v>
      </c>
      <c r="Q2061" t="str">
        <f t="shared" si="198"/>
        <v>technology</v>
      </c>
      <c r="R2061" t="str">
        <f t="shared" si="199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5"/>
        <v>1.964</v>
      </c>
      <c r="P2062">
        <f t="shared" si="194"/>
        <v>36</v>
      </c>
      <c r="Q2062" t="str">
        <f t="shared" si="198"/>
        <v>technology</v>
      </c>
      <c r="R2062" t="str">
        <f t="shared" si="199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5"/>
        <v>1.0791999999999999</v>
      </c>
      <c r="P2063">
        <f t="shared" si="194"/>
        <v>154.16999999999999</v>
      </c>
      <c r="Q2063" t="str">
        <f t="shared" si="198"/>
        <v>technology</v>
      </c>
      <c r="R2063" t="str">
        <f t="shared" si="199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5"/>
        <v>1.14977</v>
      </c>
      <c r="P2064">
        <f t="shared" si="194"/>
        <v>566.39</v>
      </c>
      <c r="Q2064" t="str">
        <f t="shared" si="198"/>
        <v>technology</v>
      </c>
      <c r="R2064" t="str">
        <f t="shared" si="199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5"/>
        <v>1.4804999999999999</v>
      </c>
      <c r="P2065">
        <f t="shared" si="194"/>
        <v>120.86</v>
      </c>
      <c r="Q2065" t="str">
        <f t="shared" si="198"/>
        <v>technology</v>
      </c>
      <c r="R2065" t="str">
        <f t="shared" si="199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5"/>
        <v>1.9116676082790633</v>
      </c>
      <c r="P2066">
        <f t="shared" si="194"/>
        <v>86.16</v>
      </c>
      <c r="Q2066" t="str">
        <f t="shared" si="198"/>
        <v>technology</v>
      </c>
      <c r="R2066" t="str">
        <f t="shared" si="199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5"/>
        <v>1.99215125</v>
      </c>
      <c r="P2067">
        <f t="shared" si="194"/>
        <v>51.21</v>
      </c>
      <c r="Q2067" t="str">
        <f t="shared" si="198"/>
        <v>technology</v>
      </c>
      <c r="R2067" t="str">
        <f t="shared" si="199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5"/>
        <v>2.1859999999999999</v>
      </c>
      <c r="P2068">
        <f t="shared" si="194"/>
        <v>67.260000000000005</v>
      </c>
      <c r="Q2068" t="str">
        <f t="shared" si="198"/>
        <v>technology</v>
      </c>
      <c r="R2068" t="str">
        <f t="shared" si="199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5"/>
        <v>1.2686868686868686</v>
      </c>
      <c r="P2069">
        <f t="shared" si="194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5"/>
        <v>1.0522388</v>
      </c>
      <c r="P2070">
        <f t="shared" si="194"/>
        <v>346.13</v>
      </c>
      <c r="Q2070" t="str">
        <f t="shared" si="198"/>
        <v>technology</v>
      </c>
      <c r="R2070" t="str">
        <f t="shared" si="199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5"/>
        <v>1.2840666000000001</v>
      </c>
      <c r="P2071">
        <f t="shared" si="194"/>
        <v>244.12</v>
      </c>
      <c r="Q2071" t="str">
        <f t="shared" si="198"/>
        <v>technology</v>
      </c>
      <c r="R2071" t="str">
        <f t="shared" si="199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5"/>
        <v>3.1732719999999999</v>
      </c>
      <c r="P2072">
        <f t="shared" si="194"/>
        <v>259.25</v>
      </c>
      <c r="Q2072" t="str">
        <f t="shared" si="198"/>
        <v>technology</v>
      </c>
      <c r="R2072" t="str">
        <f t="shared" si="199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5"/>
        <v>2.8073000000000001</v>
      </c>
      <c r="P2073">
        <f t="shared" si="194"/>
        <v>201.96</v>
      </c>
      <c r="Q2073" t="str">
        <f t="shared" si="198"/>
        <v>technology</v>
      </c>
      <c r="R2073" t="str">
        <f t="shared" si="199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5"/>
        <v>1.1073146853146854</v>
      </c>
      <c r="P2074">
        <f t="shared" si="194"/>
        <v>226.21</v>
      </c>
      <c r="Q2074" t="str">
        <f t="shared" si="198"/>
        <v>technology</v>
      </c>
      <c r="R2074" t="str">
        <f t="shared" si="199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5"/>
        <v>1.5260429999999998</v>
      </c>
      <c r="P2075">
        <f t="shared" si="194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5"/>
        <v>1.0249999999999999</v>
      </c>
      <c r="P2076">
        <f t="shared" si="194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5"/>
        <v>16.783738373837384</v>
      </c>
      <c r="P2077">
        <f t="shared" si="194"/>
        <v>20.47</v>
      </c>
      <c r="Q2077" t="str">
        <f t="shared" si="198"/>
        <v>technology</v>
      </c>
      <c r="R2077" t="str">
        <f t="shared" si="199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5"/>
        <v>5.4334915642458101</v>
      </c>
      <c r="P2078">
        <f t="shared" si="194"/>
        <v>116.35</v>
      </c>
      <c r="Q2078" t="str">
        <f t="shared" si="198"/>
        <v>technology</v>
      </c>
      <c r="R2078" t="str">
        <f t="shared" si="199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5"/>
        <v>1.1550800000000001</v>
      </c>
      <c r="P2079">
        <f t="shared" si="194"/>
        <v>307.2</v>
      </c>
      <c r="Q2079" t="str">
        <f t="shared" si="198"/>
        <v>technology</v>
      </c>
      <c r="R2079" t="str">
        <f t="shared" si="199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5"/>
        <v>1.3120499999999999</v>
      </c>
      <c r="P2080">
        <f t="shared" si="194"/>
        <v>546.69000000000005</v>
      </c>
      <c r="Q2080" t="str">
        <f t="shared" si="198"/>
        <v>technology</v>
      </c>
      <c r="R2080" t="str">
        <f t="shared" si="199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5"/>
        <v>2.8816999999999999</v>
      </c>
      <c r="P2081">
        <f t="shared" si="194"/>
        <v>47.47</v>
      </c>
      <c r="Q2081" t="str">
        <f t="shared" si="198"/>
        <v>technology</v>
      </c>
      <c r="R2081" t="str">
        <f t="shared" si="199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5"/>
        <v>5.0780000000000003</v>
      </c>
      <c r="P2082">
        <f t="shared" si="194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5"/>
        <v>1.1457142857142857</v>
      </c>
      <c r="P2083">
        <f t="shared" si="194"/>
        <v>72.91</v>
      </c>
      <c r="Q2083" t="str">
        <f t="shared" si="198"/>
        <v>music</v>
      </c>
      <c r="R2083" t="str">
        <f t="shared" si="199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5"/>
        <v>1.1073333333333333</v>
      </c>
      <c r="P2084">
        <f t="shared" si="194"/>
        <v>43.71</v>
      </c>
      <c r="Q2084" t="str">
        <f t="shared" si="198"/>
        <v>music</v>
      </c>
      <c r="R2084" t="str">
        <f t="shared" si="199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5"/>
        <v>1.1333333333333333</v>
      </c>
      <c r="P2085">
        <f t="shared" si="194"/>
        <v>34</v>
      </c>
      <c r="Q2085" t="str">
        <f t="shared" si="198"/>
        <v>music</v>
      </c>
      <c r="R2085" t="str">
        <f t="shared" si="199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5"/>
        <v>1.0833333333333333</v>
      </c>
      <c r="P2086">
        <f t="shared" si="194"/>
        <v>70.650000000000006</v>
      </c>
      <c r="Q2086" t="str">
        <f t="shared" si="198"/>
        <v>music</v>
      </c>
      <c r="R2086" t="str">
        <f t="shared" si="199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5"/>
        <v>1.2353333333333334</v>
      </c>
      <c r="P2087">
        <f t="shared" si="194"/>
        <v>89.3</v>
      </c>
      <c r="Q2087" t="str">
        <f t="shared" si="198"/>
        <v>music</v>
      </c>
      <c r="R2087" t="str">
        <f t="shared" si="199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5"/>
        <v>1.0069999999999999</v>
      </c>
      <c r="P2088">
        <f t="shared" si="194"/>
        <v>115.09</v>
      </c>
      <c r="Q2088" t="str">
        <f t="shared" si="198"/>
        <v>music</v>
      </c>
      <c r="R2088" t="str">
        <f t="shared" si="199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5"/>
        <v>1.0353333333333334</v>
      </c>
      <c r="P2089">
        <f t="shared" si="194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5"/>
        <v>1.1551066666666667</v>
      </c>
      <c r="P2090">
        <f t="shared" si="194"/>
        <v>46.2</v>
      </c>
      <c r="Q2090" t="str">
        <f t="shared" si="198"/>
        <v>music</v>
      </c>
      <c r="R2090" t="str">
        <f t="shared" si="199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5"/>
        <v>1.2040040000000001</v>
      </c>
      <c r="P2091">
        <f t="shared" si="194"/>
        <v>48.55</v>
      </c>
      <c r="Q2091" t="str">
        <f t="shared" si="198"/>
        <v>music</v>
      </c>
      <c r="R2091" t="str">
        <f t="shared" si="199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5"/>
        <v>1.1504037499999999</v>
      </c>
      <c r="P2092">
        <f t="shared" si="194"/>
        <v>57.52</v>
      </c>
      <c r="Q2092" t="str">
        <f t="shared" si="198"/>
        <v>music</v>
      </c>
      <c r="R2092" t="str">
        <f t="shared" si="199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5"/>
        <v>1.2046777777777777</v>
      </c>
      <c r="P2093">
        <f t="shared" si="194"/>
        <v>88.15</v>
      </c>
      <c r="Q2093" t="str">
        <f t="shared" si="198"/>
        <v>music</v>
      </c>
      <c r="R2093" t="str">
        <f t="shared" si="199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5"/>
        <v>1.0128333333333333</v>
      </c>
      <c r="P2094">
        <f t="shared" si="194"/>
        <v>110.49</v>
      </c>
      <c r="Q2094" t="str">
        <f t="shared" si="198"/>
        <v>music</v>
      </c>
      <c r="R2094" t="str">
        <f t="shared" si="199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5"/>
        <v>1.0246666666666666</v>
      </c>
      <c r="P2095">
        <f t="shared" si="194"/>
        <v>66.83</v>
      </c>
      <c r="Q2095" t="str">
        <f t="shared" si="198"/>
        <v>music</v>
      </c>
      <c r="R2095" t="str">
        <f t="shared" si="199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5"/>
        <v>1.2054285714285715</v>
      </c>
      <c r="P2096">
        <f t="shared" si="194"/>
        <v>58.6</v>
      </c>
      <c r="Q2096" t="str">
        <f t="shared" si="198"/>
        <v>music</v>
      </c>
      <c r="R2096" t="str">
        <f t="shared" si="199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5"/>
        <v>1</v>
      </c>
      <c r="P2097">
        <f t="shared" si="194"/>
        <v>113.64</v>
      </c>
      <c r="Q2097" t="str">
        <f t="shared" si="198"/>
        <v>music</v>
      </c>
      <c r="R2097" t="str">
        <f t="shared" si="199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5"/>
        <v>1.0166666666666666</v>
      </c>
      <c r="P2098">
        <f t="shared" si="194"/>
        <v>43.57</v>
      </c>
      <c r="Q2098" t="str">
        <f t="shared" si="198"/>
        <v>music</v>
      </c>
      <c r="R2098" t="str">
        <f t="shared" si="199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5"/>
        <v>1</v>
      </c>
      <c r="P2099">
        <f t="shared" si="194"/>
        <v>78.95</v>
      </c>
      <c r="Q2099" t="str">
        <f t="shared" si="198"/>
        <v>music</v>
      </c>
      <c r="R2099" t="str">
        <f t="shared" si="199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5"/>
        <v>1.0033333333333334</v>
      </c>
      <c r="P2100">
        <f t="shared" si="194"/>
        <v>188.13</v>
      </c>
      <c r="Q2100" t="str">
        <f t="shared" si="198"/>
        <v>music</v>
      </c>
      <c r="R2100" t="str">
        <f t="shared" si="199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5"/>
        <v>1.3236666666666668</v>
      </c>
      <c r="P2101">
        <f t="shared" si="194"/>
        <v>63.03</v>
      </c>
      <c r="Q2101" t="str">
        <f t="shared" si="198"/>
        <v>music</v>
      </c>
      <c r="R2101" t="str">
        <f t="shared" si="199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5"/>
        <v>1.3666666666666667</v>
      </c>
      <c r="P2102">
        <f t="shared" si="194"/>
        <v>30.37</v>
      </c>
      <c r="Q2102" t="str">
        <f t="shared" si="198"/>
        <v>music</v>
      </c>
      <c r="R2102" t="str">
        <f t="shared" si="199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5"/>
        <v>1.1325000000000001</v>
      </c>
      <c r="P2103">
        <f t="shared" si="194"/>
        <v>51.48</v>
      </c>
      <c r="Q2103" t="str">
        <f t="shared" si="198"/>
        <v>music</v>
      </c>
      <c r="R2103" t="str">
        <f t="shared" si="199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1.36</v>
      </c>
      <c r="P2104">
        <f t="shared" si="194"/>
        <v>35.79</v>
      </c>
      <c r="Q2104" t="str">
        <f t="shared" si="198"/>
        <v>music</v>
      </c>
      <c r="R2104" t="str">
        <f t="shared" si="199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5"/>
        <v>1.4612318374694613</v>
      </c>
      <c r="P2105">
        <f t="shared" si="194"/>
        <v>98.82</v>
      </c>
      <c r="Q2105" t="str">
        <f t="shared" si="198"/>
        <v>music</v>
      </c>
      <c r="R2105" t="str">
        <f t="shared" si="199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5"/>
        <v>1.2949999999999999</v>
      </c>
      <c r="P2106">
        <f t="shared" si="194"/>
        <v>28</v>
      </c>
      <c r="Q2106" t="str">
        <f t="shared" si="198"/>
        <v>music</v>
      </c>
      <c r="R2106" t="str">
        <f t="shared" si="199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5"/>
        <v>2.54</v>
      </c>
      <c r="P2107">
        <f t="shared" si="194"/>
        <v>51.31</v>
      </c>
      <c r="Q2107" t="str">
        <f t="shared" si="198"/>
        <v>music</v>
      </c>
      <c r="R2107" t="str">
        <f t="shared" si="199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1.0704545454545455</v>
      </c>
      <c r="P2108">
        <f t="shared" si="194"/>
        <v>53.52</v>
      </c>
      <c r="Q2108" t="str">
        <f t="shared" si="198"/>
        <v>music</v>
      </c>
      <c r="R2108" t="str">
        <f t="shared" si="199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5"/>
        <v>1.0773299999999999</v>
      </c>
      <c r="P2109">
        <f t="shared" si="194"/>
        <v>37.15</v>
      </c>
      <c r="Q2109" t="str">
        <f t="shared" si="198"/>
        <v>music</v>
      </c>
      <c r="R2109" t="str">
        <f t="shared" si="199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5"/>
        <v>1.0731250000000001</v>
      </c>
      <c r="P2110">
        <f t="shared" si="194"/>
        <v>89.9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5"/>
        <v>1.06525</v>
      </c>
      <c r="P2111">
        <f t="shared" si="194"/>
        <v>106.53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5"/>
        <v>1.0035000000000001</v>
      </c>
      <c r="P2112">
        <f t="shared" si="194"/>
        <v>52.82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5"/>
        <v>1.0649999999999999</v>
      </c>
      <c r="P2113">
        <f t="shared" si="194"/>
        <v>54.62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5"/>
        <v>1</v>
      </c>
      <c r="P2114">
        <f t="shared" ref="P2114:P2177" si="200">ROUND(IFERROR(E2114/L2114,0),2)</f>
        <v>27.27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1">E2115/D2115</f>
        <v>1.0485714285714285</v>
      </c>
      <c r="P2115">
        <f t="shared" si="200"/>
        <v>68.599999999999994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1"/>
        <v>1.0469999999999999</v>
      </c>
      <c r="P2116">
        <f t="shared" si="200"/>
        <v>35.61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1"/>
        <v>2.2566666666666668</v>
      </c>
      <c r="P2117">
        <f t="shared" si="200"/>
        <v>94.03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1"/>
        <v>1.0090416666666666</v>
      </c>
      <c r="P2118">
        <f t="shared" si="200"/>
        <v>526.46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1"/>
        <v>1.4775</v>
      </c>
      <c r="P2119">
        <f t="shared" si="200"/>
        <v>50.66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1"/>
        <v>1.3461099999999999</v>
      </c>
      <c r="P2120">
        <f t="shared" si="200"/>
        <v>79.180000000000007</v>
      </c>
      <c r="Q2120" t="str">
        <f t="shared" si="198"/>
        <v>music</v>
      </c>
      <c r="R2120" t="str">
        <f t="shared" si="199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1"/>
        <v>1.0075000000000001</v>
      </c>
      <c r="P2121">
        <f t="shared" si="200"/>
        <v>91.59</v>
      </c>
      <c r="Q2121" t="str">
        <f t="shared" si="198"/>
        <v>music</v>
      </c>
      <c r="R2121" t="str">
        <f t="shared" si="199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1"/>
        <v>1.00880375</v>
      </c>
      <c r="P2122">
        <f t="shared" si="200"/>
        <v>116.96</v>
      </c>
      <c r="Q2122" t="str">
        <f t="shared" si="198"/>
        <v>music</v>
      </c>
      <c r="R2122" t="str">
        <f t="shared" si="199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1"/>
        <v>5.6800000000000002E-3</v>
      </c>
      <c r="P2123">
        <f t="shared" si="200"/>
        <v>28.4</v>
      </c>
      <c r="Q2123" t="str">
        <f t="shared" ref="Q2123:Q2186" si="204">LEFT(N2123,SEARCH("/",N2123,1)-1)</f>
        <v>games</v>
      </c>
      <c r="R2123" t="str">
        <f t="shared" ref="R2123:R2186" si="205">RIGHT(N2123,LEN(N2123) - FIND("/",N2123))</f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1"/>
        <v>3.875E-3</v>
      </c>
      <c r="P2124">
        <f t="shared" si="200"/>
        <v>103.33</v>
      </c>
      <c r="Q2124" t="str">
        <f t="shared" si="204"/>
        <v>games</v>
      </c>
      <c r="R2124" t="str">
        <f t="shared" si="205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1"/>
        <v>0.1</v>
      </c>
      <c r="P2125">
        <f t="shared" si="200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1"/>
        <v>0.10454545454545454</v>
      </c>
      <c r="P2126">
        <f t="shared" si="200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1"/>
        <v>1.4200000000000001E-2</v>
      </c>
      <c r="P2127">
        <f t="shared" si="200"/>
        <v>31.56</v>
      </c>
      <c r="Q2127" t="str">
        <f t="shared" si="204"/>
        <v>games</v>
      </c>
      <c r="R2127" t="str">
        <f t="shared" si="205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1"/>
        <v>5.0000000000000001E-4</v>
      </c>
      <c r="P2128">
        <f t="shared" si="200"/>
        <v>5</v>
      </c>
      <c r="Q2128" t="str">
        <f t="shared" si="204"/>
        <v>games</v>
      </c>
      <c r="R2128" t="str">
        <f t="shared" si="205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1"/>
        <v>0.28842857142857142</v>
      </c>
      <c r="P2129">
        <f t="shared" si="200"/>
        <v>34.22</v>
      </c>
      <c r="Q2129" t="str">
        <f t="shared" si="204"/>
        <v>games</v>
      </c>
      <c r="R2129" t="str">
        <f t="shared" si="205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1"/>
        <v>1.6666666666666668E-3</v>
      </c>
      <c r="P2130">
        <f t="shared" si="200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1"/>
        <v>0.11799999999999999</v>
      </c>
      <c r="P2131">
        <f t="shared" si="200"/>
        <v>19.670000000000002</v>
      </c>
      <c r="Q2131" t="str">
        <f t="shared" si="204"/>
        <v>games</v>
      </c>
      <c r="R2131" t="str">
        <f t="shared" si="205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1"/>
        <v>2.0238095238095236E-3</v>
      </c>
      <c r="P2132">
        <f t="shared" si="200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1"/>
        <v>0.05</v>
      </c>
      <c r="P2133">
        <f t="shared" si="200"/>
        <v>8.33</v>
      </c>
      <c r="Q2133" t="str">
        <f t="shared" si="204"/>
        <v>games</v>
      </c>
      <c r="R2133" t="str">
        <f t="shared" si="205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1"/>
        <v>2.1129899999999997E-2</v>
      </c>
      <c r="P2134">
        <f t="shared" si="200"/>
        <v>21.34</v>
      </c>
      <c r="Q2134" t="str">
        <f t="shared" si="204"/>
        <v>games</v>
      </c>
      <c r="R2134" t="str">
        <f t="shared" si="205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1"/>
        <v>1.6E-2</v>
      </c>
      <c r="P2135">
        <f t="shared" si="200"/>
        <v>5.33</v>
      </c>
      <c r="Q2135" t="str">
        <f t="shared" si="204"/>
        <v>games</v>
      </c>
      <c r="R2135" t="str">
        <f t="shared" si="205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1"/>
        <v>1.7333333333333333E-2</v>
      </c>
      <c r="P2136">
        <f t="shared" si="200"/>
        <v>34.67</v>
      </c>
      <c r="Q2136" t="str">
        <f t="shared" si="204"/>
        <v>games</v>
      </c>
      <c r="R2136" t="str">
        <f t="shared" si="205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1"/>
        <v>9.5600000000000004E-2</v>
      </c>
      <c r="P2137">
        <f t="shared" si="200"/>
        <v>21.73</v>
      </c>
      <c r="Q2137" t="str">
        <f t="shared" si="204"/>
        <v>games</v>
      </c>
      <c r="R2137" t="str">
        <f t="shared" si="205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1"/>
        <v>5.9612499999999998E-4</v>
      </c>
      <c r="P2138">
        <f t="shared" si="200"/>
        <v>11.92</v>
      </c>
      <c r="Q2138" t="str">
        <f t="shared" si="204"/>
        <v>games</v>
      </c>
      <c r="R2138" t="str">
        <f t="shared" si="205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1"/>
        <v>0.28405999999999998</v>
      </c>
      <c r="P2139">
        <f t="shared" si="200"/>
        <v>26.6</v>
      </c>
      <c r="Q2139" t="str">
        <f t="shared" si="204"/>
        <v>games</v>
      </c>
      <c r="R2139" t="str">
        <f t="shared" si="205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1"/>
        <v>0.128</v>
      </c>
      <c r="P2140">
        <f t="shared" si="200"/>
        <v>10.67</v>
      </c>
      <c r="Q2140" t="str">
        <f t="shared" si="204"/>
        <v>games</v>
      </c>
      <c r="R2140" t="str">
        <f t="shared" si="205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1"/>
        <v>5.4199999999999998E-2</v>
      </c>
      <c r="P2141">
        <f t="shared" si="200"/>
        <v>29.04</v>
      </c>
      <c r="Q2141" t="str">
        <f t="shared" si="204"/>
        <v>games</v>
      </c>
      <c r="R2141" t="str">
        <f t="shared" si="205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1"/>
        <v>1.1199999999999999E-3</v>
      </c>
      <c r="P2142">
        <f t="shared" si="200"/>
        <v>50.91</v>
      </c>
      <c r="Q2142" t="str">
        <f t="shared" si="204"/>
        <v>games</v>
      </c>
      <c r="R2142" t="str">
        <f t="shared" si="205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1"/>
        <v>0</v>
      </c>
      <c r="P2143">
        <f t="shared" si="200"/>
        <v>0</v>
      </c>
      <c r="Q2143" t="str">
        <f t="shared" si="204"/>
        <v>games</v>
      </c>
      <c r="R2143" t="str">
        <f t="shared" si="205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1"/>
        <v>5.7238095238095241E-2</v>
      </c>
      <c r="P2144">
        <f t="shared" si="200"/>
        <v>50.08</v>
      </c>
      <c r="Q2144" t="str">
        <f t="shared" si="204"/>
        <v>games</v>
      </c>
      <c r="R2144" t="str">
        <f t="shared" si="205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1"/>
        <v>0.1125</v>
      </c>
      <c r="P2145">
        <f t="shared" si="200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1"/>
        <v>1.7098591549295775E-2</v>
      </c>
      <c r="P2146">
        <f t="shared" si="200"/>
        <v>25.29</v>
      </c>
      <c r="Q2146" t="str">
        <f t="shared" si="204"/>
        <v>games</v>
      </c>
      <c r="R2146" t="str">
        <f t="shared" si="205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1"/>
        <v>0.30433333333333334</v>
      </c>
      <c r="P2147">
        <f t="shared" si="200"/>
        <v>51.29</v>
      </c>
      <c r="Q2147" t="str">
        <f t="shared" si="204"/>
        <v>games</v>
      </c>
      <c r="R2147" t="str">
        <f t="shared" si="205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1"/>
        <v>2.0000000000000001E-4</v>
      </c>
      <c r="P2148">
        <f t="shared" si="200"/>
        <v>1</v>
      </c>
      <c r="Q2148" t="str">
        <f t="shared" si="204"/>
        <v>games</v>
      </c>
      <c r="R2148" t="str">
        <f t="shared" si="205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1"/>
        <v>6.9641025641025639E-3</v>
      </c>
      <c r="P2149">
        <f t="shared" si="200"/>
        <v>49.38</v>
      </c>
      <c r="Q2149" t="str">
        <f t="shared" si="204"/>
        <v>games</v>
      </c>
      <c r="R2149" t="str">
        <f t="shared" si="205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1"/>
        <v>0.02</v>
      </c>
      <c r="P2150">
        <f t="shared" si="200"/>
        <v>1</v>
      </c>
      <c r="Q2150" t="str">
        <f t="shared" si="204"/>
        <v>games</v>
      </c>
      <c r="R2150" t="str">
        <f t="shared" si="205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1"/>
        <v>0</v>
      </c>
      <c r="P2151">
        <f t="shared" si="200"/>
        <v>0</v>
      </c>
      <c r="Q2151" t="str">
        <f t="shared" si="204"/>
        <v>games</v>
      </c>
      <c r="R2151" t="str">
        <f t="shared" si="205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1"/>
        <v>8.0999999999999996E-3</v>
      </c>
      <c r="P2152">
        <f t="shared" si="200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1"/>
        <v>2.6222222222222224E-3</v>
      </c>
      <c r="P2153">
        <f t="shared" si="200"/>
        <v>19.670000000000002</v>
      </c>
      <c r="Q2153" t="str">
        <f t="shared" si="204"/>
        <v>games</v>
      </c>
      <c r="R2153" t="str">
        <f t="shared" si="205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1"/>
        <v>1.6666666666666668E-3</v>
      </c>
      <c r="P2154">
        <f t="shared" si="200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1"/>
        <v>9.1244548809124457E-5</v>
      </c>
      <c r="P2155">
        <f t="shared" si="200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1"/>
        <v>8.0000000000000002E-3</v>
      </c>
      <c r="P2156">
        <f t="shared" si="200"/>
        <v>1</v>
      </c>
      <c r="Q2156" t="str">
        <f t="shared" si="204"/>
        <v>games</v>
      </c>
      <c r="R2156" t="str">
        <f t="shared" si="205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1"/>
        <v>2.3E-2</v>
      </c>
      <c r="P2157">
        <f t="shared" si="200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1"/>
        <v>2.6660714285714284E-2</v>
      </c>
      <c r="P2158">
        <f t="shared" si="200"/>
        <v>17.989999999999998</v>
      </c>
      <c r="Q2158" t="str">
        <f t="shared" si="204"/>
        <v>games</v>
      </c>
      <c r="R2158" t="str">
        <f t="shared" si="205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1"/>
        <v>0.28192</v>
      </c>
      <c r="P2159">
        <f t="shared" si="200"/>
        <v>370.95</v>
      </c>
      <c r="Q2159" t="str">
        <f t="shared" si="204"/>
        <v>games</v>
      </c>
      <c r="R2159" t="str">
        <f t="shared" si="205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1"/>
        <v>6.5900366666666668E-2</v>
      </c>
      <c r="P2160">
        <f t="shared" si="200"/>
        <v>63.57</v>
      </c>
      <c r="Q2160" t="str">
        <f t="shared" si="204"/>
        <v>games</v>
      </c>
      <c r="R2160" t="str">
        <f t="shared" si="205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7.2222222222222219E-3</v>
      </c>
      <c r="P2161">
        <f t="shared" si="200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1"/>
        <v>8.5000000000000006E-3</v>
      </c>
      <c r="P2162">
        <f t="shared" si="200"/>
        <v>5.31</v>
      </c>
      <c r="Q2162" t="str">
        <f t="shared" si="204"/>
        <v>games</v>
      </c>
      <c r="R2162" t="str">
        <f t="shared" si="205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1"/>
        <v>1.1575</v>
      </c>
      <c r="P2163">
        <f t="shared" si="200"/>
        <v>35.619999999999997</v>
      </c>
      <c r="Q2163" t="str">
        <f t="shared" si="204"/>
        <v>music</v>
      </c>
      <c r="R2163" t="str">
        <f t="shared" si="205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1"/>
        <v>1.1226666666666667</v>
      </c>
      <c r="P2164">
        <f t="shared" si="200"/>
        <v>87.1</v>
      </c>
      <c r="Q2164" t="str">
        <f t="shared" si="204"/>
        <v>music</v>
      </c>
      <c r="R2164" t="str">
        <f t="shared" si="205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1"/>
        <v>1.3220000000000001</v>
      </c>
      <c r="P2165">
        <f t="shared" si="200"/>
        <v>75.11</v>
      </c>
      <c r="Q2165" t="str">
        <f t="shared" si="204"/>
        <v>music</v>
      </c>
      <c r="R2165" t="str">
        <f t="shared" si="205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1"/>
        <v>1.0263636363636364</v>
      </c>
      <c r="P2166">
        <f t="shared" si="200"/>
        <v>68.010000000000005</v>
      </c>
      <c r="Q2166" t="str">
        <f t="shared" si="204"/>
        <v>music</v>
      </c>
      <c r="R2166" t="str">
        <f t="shared" si="205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1"/>
        <v>1.3864000000000001</v>
      </c>
      <c r="P2167">
        <f t="shared" si="200"/>
        <v>29.62</v>
      </c>
      <c r="Q2167" t="str">
        <f t="shared" si="204"/>
        <v>music</v>
      </c>
      <c r="R2167" t="str">
        <f t="shared" si="205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1"/>
        <v>1.466</v>
      </c>
      <c r="P2168">
        <f t="shared" si="200"/>
        <v>91.63</v>
      </c>
      <c r="Q2168" t="str">
        <f t="shared" si="204"/>
        <v>music</v>
      </c>
      <c r="R2168" t="str">
        <f t="shared" si="205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1"/>
        <v>1.2</v>
      </c>
      <c r="P2169">
        <f t="shared" si="200"/>
        <v>22.5</v>
      </c>
      <c r="Q2169" t="str">
        <f t="shared" si="204"/>
        <v>music</v>
      </c>
      <c r="R2169" t="str">
        <f t="shared" si="205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1"/>
        <v>1.215816111111111</v>
      </c>
      <c r="P2170">
        <f t="shared" si="200"/>
        <v>64.37</v>
      </c>
      <c r="Q2170" t="str">
        <f t="shared" si="204"/>
        <v>music</v>
      </c>
      <c r="R2170" t="str">
        <f t="shared" si="205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1"/>
        <v>1</v>
      </c>
      <c r="P2171">
        <f t="shared" si="200"/>
        <v>21.86</v>
      </c>
      <c r="Q2171" t="str">
        <f t="shared" si="204"/>
        <v>music</v>
      </c>
      <c r="R2171" t="str">
        <f t="shared" si="205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1"/>
        <v>1.8085714285714285</v>
      </c>
      <c r="P2172">
        <f t="shared" si="200"/>
        <v>33.32</v>
      </c>
      <c r="Q2172" t="str">
        <f t="shared" si="204"/>
        <v>music</v>
      </c>
      <c r="R2172" t="str">
        <f t="shared" si="205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1"/>
        <v>1.0607500000000001</v>
      </c>
      <c r="P2173">
        <f t="shared" si="200"/>
        <v>90.28</v>
      </c>
      <c r="Q2173" t="str">
        <f t="shared" si="204"/>
        <v>music</v>
      </c>
      <c r="R2173" t="str">
        <f t="shared" si="205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1"/>
        <v>1</v>
      </c>
      <c r="P2174">
        <f t="shared" si="200"/>
        <v>76.92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1"/>
        <v>1.2692857142857144</v>
      </c>
      <c r="P2175">
        <f t="shared" si="200"/>
        <v>59.23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1"/>
        <v>1.0297499999999999</v>
      </c>
      <c r="P2176">
        <f t="shared" si="200"/>
        <v>65.38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1"/>
        <v>2.5</v>
      </c>
      <c r="P2177">
        <f t="shared" si="200"/>
        <v>67.31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1"/>
        <v>1.2602</v>
      </c>
      <c r="P2178">
        <f t="shared" ref="P2178:P2241" si="206">ROUND(IFERROR(E2178/L2178,0),2)</f>
        <v>88.75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7">E2179/D2179</f>
        <v>1.0012000000000001</v>
      </c>
      <c r="P2179">
        <f t="shared" si="206"/>
        <v>65.87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7"/>
        <v>1.3864000000000001</v>
      </c>
      <c r="P2180">
        <f t="shared" si="206"/>
        <v>40.35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7"/>
        <v>1.6140000000000001</v>
      </c>
      <c r="P2181">
        <f t="shared" si="206"/>
        <v>76.86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7"/>
        <v>1.071842</v>
      </c>
      <c r="P2182">
        <f t="shared" si="206"/>
        <v>68.709999999999994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7"/>
        <v>1.5309999999999999</v>
      </c>
      <c r="P2183">
        <f t="shared" si="206"/>
        <v>57.77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7"/>
        <v>5.2416666666666663</v>
      </c>
      <c r="P2184">
        <f t="shared" si="206"/>
        <v>44.17</v>
      </c>
      <c r="Q2184" t="str">
        <f t="shared" si="204"/>
        <v>games</v>
      </c>
      <c r="R2184" t="str">
        <f t="shared" si="205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7"/>
        <v>4.8927777777777779</v>
      </c>
      <c r="P2185">
        <f t="shared" si="206"/>
        <v>31.57</v>
      </c>
      <c r="Q2185" t="str">
        <f t="shared" si="204"/>
        <v>games</v>
      </c>
      <c r="R2185" t="str">
        <f t="shared" si="205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7"/>
        <v>2.8473999999999999</v>
      </c>
      <c r="P2186">
        <f t="shared" si="206"/>
        <v>107.05</v>
      </c>
      <c r="Q2186" t="str">
        <f t="shared" si="204"/>
        <v>games</v>
      </c>
      <c r="R2186" t="str">
        <f t="shared" si="205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7"/>
        <v>18.569700000000001</v>
      </c>
      <c r="P2187">
        <f t="shared" si="206"/>
        <v>149.03</v>
      </c>
      <c r="Q2187" t="str">
        <f t="shared" ref="Q2187:Q2250" si="210">LEFT(N2187,SEARCH("/",N2187,1)-1)</f>
        <v>games</v>
      </c>
      <c r="R2187" t="str">
        <f t="shared" ref="R2187:R2250" si="211">RIGHT(N2187,LEN(N2187) - FIND("/",N2187))</f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7"/>
        <v>1.0967499999999999</v>
      </c>
      <c r="P2188">
        <f t="shared" si="206"/>
        <v>55.96</v>
      </c>
      <c r="Q2188" t="str">
        <f t="shared" si="210"/>
        <v>games</v>
      </c>
      <c r="R2188" t="str">
        <f t="shared" si="211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7"/>
        <v>10.146425000000001</v>
      </c>
      <c r="P2189">
        <f t="shared" si="206"/>
        <v>56.97</v>
      </c>
      <c r="Q2189" t="str">
        <f t="shared" si="210"/>
        <v>games</v>
      </c>
      <c r="R2189" t="str">
        <f t="shared" si="211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7"/>
        <v>4.1217692027666546</v>
      </c>
      <c r="P2190">
        <f t="shared" si="206"/>
        <v>44.06</v>
      </c>
      <c r="Q2190" t="str">
        <f t="shared" si="210"/>
        <v>games</v>
      </c>
      <c r="R2190" t="str">
        <f t="shared" si="211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7"/>
        <v>5.0324999999999998</v>
      </c>
      <c r="P2191">
        <f t="shared" si="206"/>
        <v>68.63</v>
      </c>
      <c r="Q2191" t="str">
        <f t="shared" si="210"/>
        <v>games</v>
      </c>
      <c r="R2191" t="str">
        <f t="shared" si="211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7"/>
        <v>1.8461052631578947</v>
      </c>
      <c r="P2192">
        <f t="shared" si="206"/>
        <v>65.319999999999993</v>
      </c>
      <c r="Q2192" t="str">
        <f t="shared" si="210"/>
        <v>games</v>
      </c>
      <c r="R2192" t="str">
        <f t="shared" si="211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7"/>
        <v>1.1973333333333334</v>
      </c>
      <c r="P2193">
        <f t="shared" si="206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7"/>
        <v>10.812401666666668</v>
      </c>
      <c r="P2194">
        <f t="shared" si="206"/>
        <v>40.07</v>
      </c>
      <c r="Q2194" t="str">
        <f t="shared" si="210"/>
        <v>games</v>
      </c>
      <c r="R2194" t="str">
        <f t="shared" si="211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7"/>
        <v>4.5237333333333334</v>
      </c>
      <c r="P2195">
        <f t="shared" si="206"/>
        <v>75.650000000000006</v>
      </c>
      <c r="Q2195" t="str">
        <f t="shared" si="210"/>
        <v>games</v>
      </c>
      <c r="R2195" t="str">
        <f t="shared" si="211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7"/>
        <v>5.3737000000000004</v>
      </c>
      <c r="P2196">
        <f t="shared" si="206"/>
        <v>61.2</v>
      </c>
      <c r="Q2196" t="str">
        <f t="shared" si="210"/>
        <v>games</v>
      </c>
      <c r="R2196" t="str">
        <f t="shared" si="211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7"/>
        <v>1.2032608695652174</v>
      </c>
      <c r="P2197">
        <f t="shared" si="206"/>
        <v>48.13</v>
      </c>
      <c r="Q2197" t="str">
        <f t="shared" si="210"/>
        <v>games</v>
      </c>
      <c r="R2197" t="str">
        <f t="shared" si="211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7"/>
        <v>1.1383571428571428</v>
      </c>
      <c r="P2198">
        <f t="shared" si="206"/>
        <v>68.11</v>
      </c>
      <c r="Q2198" t="str">
        <f t="shared" si="210"/>
        <v>games</v>
      </c>
      <c r="R2198" t="str">
        <f t="shared" si="211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7"/>
        <v>9.5103109999999997</v>
      </c>
      <c r="P2199">
        <f t="shared" si="206"/>
        <v>65.89</v>
      </c>
      <c r="Q2199" t="str">
        <f t="shared" si="210"/>
        <v>games</v>
      </c>
      <c r="R2199" t="str">
        <f t="shared" si="211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7"/>
        <v>1.3289249999999999</v>
      </c>
      <c r="P2200">
        <f t="shared" si="206"/>
        <v>81.650000000000006</v>
      </c>
      <c r="Q2200" t="str">
        <f t="shared" si="210"/>
        <v>games</v>
      </c>
      <c r="R2200" t="str">
        <f t="shared" si="211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7"/>
        <v>1.4697777777777778</v>
      </c>
      <c r="P2201">
        <f t="shared" si="206"/>
        <v>52.7</v>
      </c>
      <c r="Q2201" t="str">
        <f t="shared" si="210"/>
        <v>games</v>
      </c>
      <c r="R2201" t="str">
        <f t="shared" si="211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7"/>
        <v>5.4215</v>
      </c>
      <c r="P2202">
        <f t="shared" si="206"/>
        <v>41.23</v>
      </c>
      <c r="Q2202" t="str">
        <f t="shared" si="210"/>
        <v>games</v>
      </c>
      <c r="R2202" t="str">
        <f t="shared" si="211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7"/>
        <v>3.8271818181818182</v>
      </c>
      <c r="P2203">
        <f t="shared" si="206"/>
        <v>15.04</v>
      </c>
      <c r="Q2203" t="str">
        <f t="shared" si="210"/>
        <v>music</v>
      </c>
      <c r="R2203" t="str">
        <f t="shared" si="211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7"/>
        <v>7.0418124999999998</v>
      </c>
      <c r="P2204">
        <f t="shared" si="206"/>
        <v>39.07</v>
      </c>
      <c r="Q2204" t="str">
        <f t="shared" si="210"/>
        <v>music</v>
      </c>
      <c r="R2204" t="str">
        <f t="shared" si="211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7"/>
        <v>1.0954999999999999</v>
      </c>
      <c r="P2205">
        <f t="shared" si="206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7"/>
        <v>1.3286666666666667</v>
      </c>
      <c r="P2206">
        <f t="shared" si="206"/>
        <v>27.3</v>
      </c>
      <c r="Q2206" t="str">
        <f t="shared" si="210"/>
        <v>music</v>
      </c>
      <c r="R2206" t="str">
        <f t="shared" si="211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7"/>
        <v>1.52</v>
      </c>
      <c r="P2207">
        <f t="shared" si="206"/>
        <v>42.22</v>
      </c>
      <c r="Q2207" t="str">
        <f t="shared" si="210"/>
        <v>music</v>
      </c>
      <c r="R2207" t="str">
        <f t="shared" si="211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7"/>
        <v>1.0272727272727273</v>
      </c>
      <c r="P2208">
        <f t="shared" si="206"/>
        <v>33.24</v>
      </c>
      <c r="Q2208" t="str">
        <f t="shared" si="210"/>
        <v>music</v>
      </c>
      <c r="R2208" t="str">
        <f t="shared" si="211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7"/>
        <v>1</v>
      </c>
      <c r="P2209">
        <f t="shared" si="206"/>
        <v>285.70999999999998</v>
      </c>
      <c r="Q2209" t="str">
        <f t="shared" si="210"/>
        <v>music</v>
      </c>
      <c r="R2209" t="str">
        <f t="shared" si="211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7"/>
        <v>1.016</v>
      </c>
      <c r="P2210">
        <f t="shared" si="206"/>
        <v>42.33</v>
      </c>
      <c r="Q2210" t="str">
        <f t="shared" si="210"/>
        <v>music</v>
      </c>
      <c r="R2210" t="str">
        <f t="shared" si="211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7"/>
        <v>1.508</v>
      </c>
      <c r="P2211">
        <f t="shared" si="206"/>
        <v>50.27</v>
      </c>
      <c r="Q2211" t="str">
        <f t="shared" si="210"/>
        <v>music</v>
      </c>
      <c r="R2211" t="str">
        <f t="shared" si="211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7"/>
        <v>1.11425</v>
      </c>
      <c r="P2212">
        <f t="shared" si="206"/>
        <v>61.9</v>
      </c>
      <c r="Q2212" t="str">
        <f t="shared" si="210"/>
        <v>music</v>
      </c>
      <c r="R2212" t="str">
        <f t="shared" si="211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7"/>
        <v>1.956</v>
      </c>
      <c r="P2213">
        <f t="shared" si="206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7"/>
        <v>1.1438333333333333</v>
      </c>
      <c r="P2214">
        <f t="shared" si="206"/>
        <v>55.8</v>
      </c>
      <c r="Q2214" t="str">
        <f t="shared" si="210"/>
        <v>music</v>
      </c>
      <c r="R2214" t="str">
        <f t="shared" si="211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7"/>
        <v>2</v>
      </c>
      <c r="P2215">
        <f t="shared" si="206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7"/>
        <v>2.9250166666666666</v>
      </c>
      <c r="P2216">
        <f t="shared" si="206"/>
        <v>73.13</v>
      </c>
      <c r="Q2216" t="str">
        <f t="shared" si="210"/>
        <v>music</v>
      </c>
      <c r="R2216" t="str">
        <f t="shared" si="211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7"/>
        <v>1.5636363636363637</v>
      </c>
      <c r="P2217">
        <f t="shared" si="206"/>
        <v>26.06</v>
      </c>
      <c r="Q2217" t="str">
        <f t="shared" si="210"/>
        <v>music</v>
      </c>
      <c r="R2217" t="str">
        <f t="shared" si="211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7"/>
        <v>1.0566666666666666</v>
      </c>
      <c r="P2218">
        <f t="shared" si="206"/>
        <v>22.64</v>
      </c>
      <c r="Q2218" t="str">
        <f t="shared" si="210"/>
        <v>music</v>
      </c>
      <c r="R2218" t="str">
        <f t="shared" si="211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7"/>
        <v>1.0119047619047619</v>
      </c>
      <c r="P2219">
        <f t="shared" si="206"/>
        <v>47.22</v>
      </c>
      <c r="Q2219" t="str">
        <f t="shared" si="210"/>
        <v>music</v>
      </c>
      <c r="R2219" t="str">
        <f t="shared" si="211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7"/>
        <v>1.2283299999999999</v>
      </c>
      <c r="P2220">
        <f t="shared" si="206"/>
        <v>32.32</v>
      </c>
      <c r="Q2220" t="str">
        <f t="shared" si="210"/>
        <v>music</v>
      </c>
      <c r="R2220" t="str">
        <f t="shared" si="211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7"/>
        <v>1.0149999999999999</v>
      </c>
      <c r="P2221">
        <f t="shared" si="206"/>
        <v>53.42</v>
      </c>
      <c r="Q2221" t="str">
        <f t="shared" si="210"/>
        <v>music</v>
      </c>
      <c r="R2221" t="str">
        <f t="shared" si="211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7"/>
        <v>1.0114285714285713</v>
      </c>
      <c r="P2222">
        <f t="shared" si="206"/>
        <v>51.3</v>
      </c>
      <c r="Q2222" t="str">
        <f t="shared" si="210"/>
        <v>music</v>
      </c>
      <c r="R2222" t="str">
        <f t="shared" si="211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7"/>
        <v>1.0811999999999999</v>
      </c>
      <c r="P2223">
        <f t="shared" si="206"/>
        <v>37.200000000000003</v>
      </c>
      <c r="Q2223" t="str">
        <f t="shared" si="210"/>
        <v>games</v>
      </c>
      <c r="R2223" t="str">
        <f t="shared" si="211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7"/>
        <v>1.6259999999999999</v>
      </c>
      <c r="P2224">
        <f t="shared" si="206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7"/>
        <v>1.0580000000000001</v>
      </c>
      <c r="P2225">
        <f t="shared" si="206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7"/>
        <v>2.4315000000000002</v>
      </c>
      <c r="P2226">
        <f t="shared" si="206"/>
        <v>82.15</v>
      </c>
      <c r="Q2226" t="str">
        <f t="shared" si="210"/>
        <v>games</v>
      </c>
      <c r="R2226" t="str">
        <f t="shared" si="211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7"/>
        <v>9.4483338095238096</v>
      </c>
      <c r="P2227">
        <f t="shared" si="206"/>
        <v>164.8</v>
      </c>
      <c r="Q2227" t="str">
        <f t="shared" si="210"/>
        <v>games</v>
      </c>
      <c r="R2227" t="str">
        <f t="shared" si="211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7"/>
        <v>1.0846283333333333</v>
      </c>
      <c r="P2228">
        <f t="shared" si="206"/>
        <v>60.82</v>
      </c>
      <c r="Q2228" t="str">
        <f t="shared" si="210"/>
        <v>games</v>
      </c>
      <c r="R2228" t="str">
        <f t="shared" si="211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7"/>
        <v>1.5737692307692308</v>
      </c>
      <c r="P2229">
        <f t="shared" si="206"/>
        <v>67.97</v>
      </c>
      <c r="Q2229" t="str">
        <f t="shared" si="210"/>
        <v>games</v>
      </c>
      <c r="R2229" t="str">
        <f t="shared" si="211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7"/>
        <v>11.744899999999999</v>
      </c>
      <c r="P2230">
        <f t="shared" si="206"/>
        <v>81.56</v>
      </c>
      <c r="Q2230" t="str">
        <f t="shared" si="210"/>
        <v>games</v>
      </c>
      <c r="R2230" t="str">
        <f t="shared" si="211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7"/>
        <v>1.7104755366949576</v>
      </c>
      <c r="P2231">
        <f t="shared" si="206"/>
        <v>25.43</v>
      </c>
      <c r="Q2231" t="str">
        <f t="shared" si="210"/>
        <v>games</v>
      </c>
      <c r="R2231" t="str">
        <f t="shared" si="211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7"/>
        <v>1.2595294117647058</v>
      </c>
      <c r="P2232">
        <f t="shared" si="206"/>
        <v>21.5</v>
      </c>
      <c r="Q2232" t="str">
        <f t="shared" si="210"/>
        <v>games</v>
      </c>
      <c r="R2232" t="str">
        <f t="shared" si="211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7"/>
        <v>12.121296000000001</v>
      </c>
      <c r="P2233">
        <f t="shared" si="206"/>
        <v>27.23</v>
      </c>
      <c r="Q2233" t="str">
        <f t="shared" si="210"/>
        <v>games</v>
      </c>
      <c r="R2233" t="str">
        <f t="shared" si="211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7"/>
        <v>4.9580000000000002</v>
      </c>
      <c r="P2234">
        <f t="shared" si="206"/>
        <v>25.09</v>
      </c>
      <c r="Q2234" t="str">
        <f t="shared" si="210"/>
        <v>games</v>
      </c>
      <c r="R2234" t="str">
        <f t="shared" si="211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7"/>
        <v>3.3203999999999998</v>
      </c>
      <c r="P2235">
        <f t="shared" si="206"/>
        <v>21.23</v>
      </c>
      <c r="Q2235" t="str">
        <f t="shared" si="210"/>
        <v>games</v>
      </c>
      <c r="R2235" t="str">
        <f t="shared" si="211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7"/>
        <v>11.65</v>
      </c>
      <c r="P2236">
        <f t="shared" si="206"/>
        <v>41.61</v>
      </c>
      <c r="Q2236" t="str">
        <f t="shared" si="210"/>
        <v>games</v>
      </c>
      <c r="R2236" t="str">
        <f t="shared" si="211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7"/>
        <v>1.5331538461538461</v>
      </c>
      <c r="P2237">
        <f t="shared" si="206"/>
        <v>135.59</v>
      </c>
      <c r="Q2237" t="str">
        <f t="shared" si="210"/>
        <v>games</v>
      </c>
      <c r="R2237" t="str">
        <f t="shared" si="211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7"/>
        <v>5.3710714285714287</v>
      </c>
      <c r="P2238">
        <f t="shared" si="206"/>
        <v>22.12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7"/>
        <v>3.5292777777777777</v>
      </c>
      <c r="P2239">
        <f t="shared" si="206"/>
        <v>64.63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7"/>
        <v>1.3740000000000001</v>
      </c>
      <c r="P2240">
        <f t="shared" si="206"/>
        <v>69.569999999999993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7"/>
        <v>1.2802667999999999</v>
      </c>
      <c r="P2241">
        <f t="shared" si="206"/>
        <v>75.13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7"/>
        <v>2.7067999999999999</v>
      </c>
      <c r="P2242">
        <f t="shared" ref="P2242:P2305" si="212">ROUND(IFERROR(E2242/L2242,0),2)</f>
        <v>140.97999999999999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3">E2243/D2243</f>
        <v>8.0640000000000001</v>
      </c>
      <c r="P2243">
        <f t="shared" si="212"/>
        <v>49.47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3"/>
        <v>13.600976000000001</v>
      </c>
      <c r="P2244">
        <f t="shared" si="212"/>
        <v>53.87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3"/>
        <v>9302.5</v>
      </c>
      <c r="P2245">
        <f t="shared" si="212"/>
        <v>4.57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3"/>
        <v>3.7702</v>
      </c>
      <c r="P2246">
        <f t="shared" si="212"/>
        <v>65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3"/>
        <v>26.47025</v>
      </c>
      <c r="P2247">
        <f t="shared" si="212"/>
        <v>53.48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3"/>
        <v>1.0012000000000001</v>
      </c>
      <c r="P2248">
        <f t="shared" si="212"/>
        <v>43.91</v>
      </c>
      <c r="Q2248" t="str">
        <f t="shared" si="210"/>
        <v>games</v>
      </c>
      <c r="R2248" t="str">
        <f t="shared" si="211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3"/>
        <v>1.0445405405405406</v>
      </c>
      <c r="P2249">
        <f t="shared" si="212"/>
        <v>50.85</v>
      </c>
      <c r="Q2249" t="str">
        <f t="shared" si="210"/>
        <v>games</v>
      </c>
      <c r="R2249" t="str">
        <f t="shared" si="211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3"/>
        <v>1.0721428571428571</v>
      </c>
      <c r="P2250">
        <f t="shared" si="212"/>
        <v>58.63</v>
      </c>
      <c r="Q2250" t="str">
        <f t="shared" si="210"/>
        <v>games</v>
      </c>
      <c r="R2250" t="str">
        <f t="shared" si="211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3"/>
        <v>1.6877142857142857</v>
      </c>
      <c r="P2251">
        <f t="shared" si="212"/>
        <v>32.82</v>
      </c>
      <c r="Q2251" t="str">
        <f t="shared" ref="Q2251:Q2314" si="216">LEFT(N2251,SEARCH("/",N2251,1)-1)</f>
        <v>games</v>
      </c>
      <c r="R2251" t="str">
        <f t="shared" ref="R2251:R2314" si="217">RIGHT(N2251,LEN(N2251) - FIND("/",N2251))</f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3"/>
        <v>9.7511200000000002</v>
      </c>
      <c r="P2252">
        <f t="shared" si="212"/>
        <v>426.93</v>
      </c>
      <c r="Q2252" t="str">
        <f t="shared" si="216"/>
        <v>games</v>
      </c>
      <c r="R2252" t="str">
        <f t="shared" si="217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3"/>
        <v>1.3444929411764706</v>
      </c>
      <c r="P2253">
        <f t="shared" si="212"/>
        <v>23.81</v>
      </c>
      <c r="Q2253" t="str">
        <f t="shared" si="216"/>
        <v>games</v>
      </c>
      <c r="R2253" t="str">
        <f t="shared" si="217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3"/>
        <v>2.722777777777778</v>
      </c>
      <c r="P2254">
        <f t="shared" si="212"/>
        <v>98.41</v>
      </c>
      <c r="Q2254" t="str">
        <f t="shared" si="216"/>
        <v>games</v>
      </c>
      <c r="R2254" t="str">
        <f t="shared" si="217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3"/>
        <v>1.1268750000000001</v>
      </c>
      <c r="P2255">
        <f t="shared" si="212"/>
        <v>107.32</v>
      </c>
      <c r="Q2255" t="str">
        <f t="shared" si="216"/>
        <v>games</v>
      </c>
      <c r="R2255" t="str">
        <f t="shared" si="217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3"/>
        <v>4.5979999999999999</v>
      </c>
      <c r="P2256">
        <f t="shared" si="212"/>
        <v>11.67</v>
      </c>
      <c r="Q2256" t="str">
        <f t="shared" si="216"/>
        <v>games</v>
      </c>
      <c r="R2256" t="str">
        <f t="shared" si="217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3"/>
        <v>2.8665822784810127</v>
      </c>
      <c r="P2257">
        <f t="shared" si="212"/>
        <v>41.78</v>
      </c>
      <c r="Q2257" t="str">
        <f t="shared" si="216"/>
        <v>games</v>
      </c>
      <c r="R2257" t="str">
        <f t="shared" si="217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3"/>
        <v>2.2270833333333333</v>
      </c>
      <c r="P2258">
        <f t="shared" si="212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3"/>
        <v>6.3613999999999997</v>
      </c>
      <c r="P2259">
        <f t="shared" si="212"/>
        <v>94.1</v>
      </c>
      <c r="Q2259" t="str">
        <f t="shared" si="216"/>
        <v>games</v>
      </c>
      <c r="R2259" t="str">
        <f t="shared" si="217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3"/>
        <v>1.4650000000000001</v>
      </c>
      <c r="P2260">
        <f t="shared" si="212"/>
        <v>15.72</v>
      </c>
      <c r="Q2260" t="str">
        <f t="shared" si="216"/>
        <v>games</v>
      </c>
      <c r="R2260" t="str">
        <f t="shared" si="217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3"/>
        <v>18.670999999999999</v>
      </c>
      <c r="P2261">
        <f t="shared" si="212"/>
        <v>90.64</v>
      </c>
      <c r="Q2261" t="str">
        <f t="shared" si="216"/>
        <v>games</v>
      </c>
      <c r="R2261" t="str">
        <f t="shared" si="217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3"/>
        <v>3.2692000000000001</v>
      </c>
      <c r="P2262">
        <f t="shared" si="212"/>
        <v>97.3</v>
      </c>
      <c r="Q2262" t="str">
        <f t="shared" si="216"/>
        <v>games</v>
      </c>
      <c r="R2262" t="str">
        <f t="shared" si="217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3"/>
        <v>7.7949999999999999</v>
      </c>
      <c r="P2263">
        <f t="shared" si="212"/>
        <v>37.119999999999997</v>
      </c>
      <c r="Q2263" t="str">
        <f t="shared" si="216"/>
        <v>games</v>
      </c>
      <c r="R2263" t="str">
        <f t="shared" si="217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3"/>
        <v>1.5415151515151515</v>
      </c>
      <c r="P2264">
        <f t="shared" si="212"/>
        <v>28.1</v>
      </c>
      <c r="Q2264" t="str">
        <f t="shared" si="216"/>
        <v>games</v>
      </c>
      <c r="R2264" t="str">
        <f t="shared" si="217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3"/>
        <v>1.1554666666666666</v>
      </c>
      <c r="P2265">
        <f t="shared" si="212"/>
        <v>144.43</v>
      </c>
      <c r="Q2265" t="str">
        <f t="shared" si="216"/>
        <v>games</v>
      </c>
      <c r="R2265" t="str">
        <f t="shared" si="217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3"/>
        <v>1.8003333333333333</v>
      </c>
      <c r="P2266">
        <f t="shared" si="212"/>
        <v>24.27</v>
      </c>
      <c r="Q2266" t="str">
        <f t="shared" si="216"/>
        <v>games</v>
      </c>
      <c r="R2266" t="str">
        <f t="shared" si="217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3"/>
        <v>2.9849999999999999</v>
      </c>
      <c r="P2267">
        <f t="shared" si="212"/>
        <v>35.119999999999997</v>
      </c>
      <c r="Q2267" t="str">
        <f t="shared" si="216"/>
        <v>games</v>
      </c>
      <c r="R2267" t="str">
        <f t="shared" si="217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3"/>
        <v>3.2026666666666666</v>
      </c>
      <c r="P2268">
        <f t="shared" si="212"/>
        <v>24.76</v>
      </c>
      <c r="Q2268" t="str">
        <f t="shared" si="216"/>
        <v>games</v>
      </c>
      <c r="R2268" t="str">
        <f t="shared" si="217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3"/>
        <v>3.80525</v>
      </c>
      <c r="P2269">
        <f t="shared" si="212"/>
        <v>188.38</v>
      </c>
      <c r="Q2269" t="str">
        <f t="shared" si="216"/>
        <v>games</v>
      </c>
      <c r="R2269" t="str">
        <f t="shared" si="217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3"/>
        <v>1.026</v>
      </c>
      <c r="P2270">
        <f t="shared" si="212"/>
        <v>148.08000000000001</v>
      </c>
      <c r="Q2270" t="str">
        <f t="shared" si="216"/>
        <v>games</v>
      </c>
      <c r="R2270" t="str">
        <f t="shared" si="217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3"/>
        <v>18.016400000000001</v>
      </c>
      <c r="P2271">
        <f t="shared" si="212"/>
        <v>49.93</v>
      </c>
      <c r="Q2271" t="str">
        <f t="shared" si="216"/>
        <v>games</v>
      </c>
      <c r="R2271" t="str">
        <f t="shared" si="217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3"/>
        <v>7.2024800000000004</v>
      </c>
      <c r="P2272">
        <f t="shared" si="212"/>
        <v>107.82</v>
      </c>
      <c r="Q2272" t="str">
        <f t="shared" si="216"/>
        <v>games</v>
      </c>
      <c r="R2272" t="str">
        <f t="shared" si="217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3"/>
        <v>2.8309000000000002</v>
      </c>
      <c r="P2273">
        <f t="shared" si="212"/>
        <v>42.63</v>
      </c>
      <c r="Q2273" t="str">
        <f t="shared" si="216"/>
        <v>games</v>
      </c>
      <c r="R2273" t="str">
        <f t="shared" si="217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3"/>
        <v>13.566000000000001</v>
      </c>
      <c r="P2274">
        <f t="shared" si="212"/>
        <v>14.37</v>
      </c>
      <c r="Q2274" t="str">
        <f t="shared" si="216"/>
        <v>games</v>
      </c>
      <c r="R2274" t="str">
        <f t="shared" si="217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3"/>
        <v>2.2035999999999998</v>
      </c>
      <c r="P2275">
        <f t="shared" si="212"/>
        <v>37.479999999999997</v>
      </c>
      <c r="Q2275" t="str">
        <f t="shared" si="216"/>
        <v>games</v>
      </c>
      <c r="R2275" t="str">
        <f t="shared" si="217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3"/>
        <v>1.196</v>
      </c>
      <c r="P2276">
        <f t="shared" si="212"/>
        <v>30.2</v>
      </c>
      <c r="Q2276" t="str">
        <f t="shared" si="216"/>
        <v>games</v>
      </c>
      <c r="R2276" t="str">
        <f t="shared" si="217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3"/>
        <v>4.0776923076923079</v>
      </c>
      <c r="P2277">
        <f t="shared" si="212"/>
        <v>33.549999999999997</v>
      </c>
      <c r="Q2277" t="str">
        <f t="shared" si="216"/>
        <v>games</v>
      </c>
      <c r="R2277" t="str">
        <f t="shared" si="217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3"/>
        <v>1.0581826105905425</v>
      </c>
      <c r="P2278">
        <f t="shared" si="212"/>
        <v>64.75</v>
      </c>
      <c r="Q2278" t="str">
        <f t="shared" si="216"/>
        <v>games</v>
      </c>
      <c r="R2278" t="str">
        <f t="shared" si="217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3"/>
        <v>1.4108235294117648</v>
      </c>
      <c r="P2279">
        <f t="shared" si="212"/>
        <v>57.93</v>
      </c>
      <c r="Q2279" t="str">
        <f t="shared" si="216"/>
        <v>games</v>
      </c>
      <c r="R2279" t="str">
        <f t="shared" si="217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3"/>
        <v>2.7069999999999999</v>
      </c>
      <c r="P2280">
        <f t="shared" si="212"/>
        <v>53.08</v>
      </c>
      <c r="Q2280" t="str">
        <f t="shared" si="216"/>
        <v>games</v>
      </c>
      <c r="R2280" t="str">
        <f t="shared" si="217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3"/>
        <v>1.538</v>
      </c>
      <c r="P2281">
        <f t="shared" si="212"/>
        <v>48.06</v>
      </c>
      <c r="Q2281" t="str">
        <f t="shared" si="216"/>
        <v>games</v>
      </c>
      <c r="R2281" t="str">
        <f t="shared" si="217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3"/>
        <v>4.0357653061224488</v>
      </c>
      <c r="P2282">
        <f t="shared" si="212"/>
        <v>82.4</v>
      </c>
      <c r="Q2282" t="str">
        <f t="shared" si="216"/>
        <v>games</v>
      </c>
      <c r="R2282" t="str">
        <f t="shared" si="217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3"/>
        <v>1.85</v>
      </c>
      <c r="P2283">
        <f t="shared" si="212"/>
        <v>50.45</v>
      </c>
      <c r="Q2283" t="str">
        <f t="shared" si="216"/>
        <v>music</v>
      </c>
      <c r="R2283" t="str">
        <f t="shared" si="217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3"/>
        <v>1.8533333333333333</v>
      </c>
      <c r="P2284">
        <f t="shared" si="212"/>
        <v>115.83</v>
      </c>
      <c r="Q2284" t="str">
        <f t="shared" si="216"/>
        <v>music</v>
      </c>
      <c r="R2284" t="str">
        <f t="shared" si="217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3"/>
        <v>1.0085533333333332</v>
      </c>
      <c r="P2285">
        <f t="shared" si="212"/>
        <v>63.03</v>
      </c>
      <c r="Q2285" t="str">
        <f t="shared" si="216"/>
        <v>music</v>
      </c>
      <c r="R2285" t="str">
        <f t="shared" si="217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3"/>
        <v>1.0622116666666668</v>
      </c>
      <c r="P2286">
        <f t="shared" si="212"/>
        <v>108.02</v>
      </c>
      <c r="Q2286" t="str">
        <f t="shared" si="216"/>
        <v>music</v>
      </c>
      <c r="R2286" t="str">
        <f t="shared" si="217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3"/>
        <v>1.2136666666666667</v>
      </c>
      <c r="P2287">
        <f t="shared" si="212"/>
        <v>46.09</v>
      </c>
      <c r="Q2287" t="str">
        <f t="shared" si="216"/>
        <v>music</v>
      </c>
      <c r="R2287" t="str">
        <f t="shared" si="217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3"/>
        <v>1.0006666666666666</v>
      </c>
      <c r="P2288">
        <f t="shared" si="212"/>
        <v>107.21</v>
      </c>
      <c r="Q2288" t="str">
        <f t="shared" si="216"/>
        <v>music</v>
      </c>
      <c r="R2288" t="str">
        <f t="shared" si="217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3"/>
        <v>1.1997755555555556</v>
      </c>
      <c r="P2289">
        <f t="shared" si="212"/>
        <v>50.93</v>
      </c>
      <c r="Q2289" t="str">
        <f t="shared" si="216"/>
        <v>music</v>
      </c>
      <c r="R2289" t="str">
        <f t="shared" si="217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3"/>
        <v>1.0009999999999999</v>
      </c>
      <c r="P2290">
        <f t="shared" si="212"/>
        <v>40.04</v>
      </c>
      <c r="Q2290" t="str">
        <f t="shared" si="216"/>
        <v>music</v>
      </c>
      <c r="R2290" t="str">
        <f t="shared" si="217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3"/>
        <v>1.0740000000000001</v>
      </c>
      <c r="P2291">
        <f t="shared" si="212"/>
        <v>64.44</v>
      </c>
      <c r="Q2291" t="str">
        <f t="shared" si="216"/>
        <v>music</v>
      </c>
      <c r="R2291" t="str">
        <f t="shared" si="217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3"/>
        <v>1.0406666666666666</v>
      </c>
      <c r="P2292">
        <f t="shared" si="212"/>
        <v>53.83</v>
      </c>
      <c r="Q2292" t="str">
        <f t="shared" si="216"/>
        <v>music</v>
      </c>
      <c r="R2292" t="str">
        <f t="shared" si="217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3"/>
        <v>1.728</v>
      </c>
      <c r="P2293">
        <f t="shared" si="212"/>
        <v>100.47</v>
      </c>
      <c r="Q2293" t="str">
        <f t="shared" si="216"/>
        <v>music</v>
      </c>
      <c r="R2293" t="str">
        <f t="shared" si="217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3"/>
        <v>1.072505</v>
      </c>
      <c r="P2294">
        <f t="shared" si="212"/>
        <v>46.63</v>
      </c>
      <c r="Q2294" t="str">
        <f t="shared" si="216"/>
        <v>music</v>
      </c>
      <c r="R2294" t="str">
        <f t="shared" si="217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3"/>
        <v>1.0823529411764705</v>
      </c>
      <c r="P2295">
        <f t="shared" si="212"/>
        <v>34.07</v>
      </c>
      <c r="Q2295" t="str">
        <f t="shared" si="216"/>
        <v>music</v>
      </c>
      <c r="R2295" t="str">
        <f t="shared" si="217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3"/>
        <v>1.4608079999999999</v>
      </c>
      <c r="P2296">
        <f t="shared" si="212"/>
        <v>65.209999999999994</v>
      </c>
      <c r="Q2296" t="str">
        <f t="shared" si="216"/>
        <v>music</v>
      </c>
      <c r="R2296" t="str">
        <f t="shared" si="217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3"/>
        <v>1.2524999999999999</v>
      </c>
      <c r="P2297">
        <f t="shared" si="212"/>
        <v>44.21</v>
      </c>
      <c r="Q2297" t="str">
        <f t="shared" si="216"/>
        <v>music</v>
      </c>
      <c r="R2297" t="str">
        <f t="shared" si="217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3"/>
        <v>1.4907142857142857</v>
      </c>
      <c r="P2298">
        <f t="shared" si="212"/>
        <v>71.97</v>
      </c>
      <c r="Q2298" t="str">
        <f t="shared" si="216"/>
        <v>music</v>
      </c>
      <c r="R2298" t="str">
        <f t="shared" si="217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3"/>
        <v>1.006</v>
      </c>
      <c r="P2299">
        <f t="shared" si="212"/>
        <v>52.95</v>
      </c>
      <c r="Q2299" t="str">
        <f t="shared" si="216"/>
        <v>music</v>
      </c>
      <c r="R2299" t="str">
        <f t="shared" si="217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3"/>
        <v>1.0507333333333333</v>
      </c>
      <c r="P2300">
        <f t="shared" si="212"/>
        <v>109.45</v>
      </c>
      <c r="Q2300" t="str">
        <f t="shared" si="216"/>
        <v>music</v>
      </c>
      <c r="R2300" t="str">
        <f t="shared" si="217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3"/>
        <v>3.5016666666666665</v>
      </c>
      <c r="P2301">
        <f t="shared" si="212"/>
        <v>75.040000000000006</v>
      </c>
      <c r="Q2301" t="str">
        <f t="shared" si="216"/>
        <v>music</v>
      </c>
      <c r="R2301" t="str">
        <f t="shared" si="217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3"/>
        <v>1.0125</v>
      </c>
      <c r="P2302">
        <f t="shared" si="212"/>
        <v>115.71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3"/>
        <v>1.336044</v>
      </c>
      <c r="P2303">
        <f t="shared" si="212"/>
        <v>31.66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3"/>
        <v>1.7065217391304348</v>
      </c>
      <c r="P2304">
        <f t="shared" si="212"/>
        <v>46.18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3"/>
        <v>1.0935829457364341</v>
      </c>
      <c r="P2305">
        <f t="shared" si="212"/>
        <v>68.48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3"/>
        <v>1.0070033333333335</v>
      </c>
      <c r="P2306">
        <f t="shared" ref="P2306:P2369" si="218">ROUND(IFERROR(E2306/L2306,0),2)</f>
        <v>53.47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9">E2307/D2307</f>
        <v>1.0122777777777778</v>
      </c>
      <c r="P2307">
        <f t="shared" si="218"/>
        <v>109.11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9"/>
        <v>1.0675857142857144</v>
      </c>
      <c r="P2308">
        <f t="shared" si="218"/>
        <v>51.19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9"/>
        <v>1.0665777537961894</v>
      </c>
      <c r="P2309">
        <f t="shared" si="218"/>
        <v>27.94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9"/>
        <v>1.0130622</v>
      </c>
      <c r="P2310">
        <f t="shared" si="218"/>
        <v>82.5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9"/>
        <v>1.0667450000000001</v>
      </c>
      <c r="P2311">
        <f t="shared" si="218"/>
        <v>59.82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9"/>
        <v>4.288397837837838</v>
      </c>
      <c r="P2312">
        <f t="shared" si="218"/>
        <v>64.819999999999993</v>
      </c>
      <c r="Q2312" t="str">
        <f t="shared" si="216"/>
        <v>music</v>
      </c>
      <c r="R2312" t="str">
        <f t="shared" si="217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9"/>
        <v>1.0411111111111111</v>
      </c>
      <c r="P2313">
        <f t="shared" si="218"/>
        <v>90.1</v>
      </c>
      <c r="Q2313" t="str">
        <f t="shared" si="216"/>
        <v>music</v>
      </c>
      <c r="R2313" t="str">
        <f t="shared" si="217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9"/>
        <v>1.0786666666666667</v>
      </c>
      <c r="P2314">
        <f t="shared" si="218"/>
        <v>40.96</v>
      </c>
      <c r="Q2314" t="str">
        <f t="shared" si="216"/>
        <v>music</v>
      </c>
      <c r="R2314" t="str">
        <f t="shared" si="217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9"/>
        <v>1.7584040000000001</v>
      </c>
      <c r="P2315">
        <f t="shared" si="218"/>
        <v>56</v>
      </c>
      <c r="Q2315" t="str">
        <f t="shared" ref="Q2315:Q2378" si="222">LEFT(N2315,SEARCH("/",N2315,1)-1)</f>
        <v>music</v>
      </c>
      <c r="R2315" t="str">
        <f t="shared" ref="R2315:R2378" si="223">RIGHT(N2315,LEN(N2315) - FIND("/",N2315))</f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9"/>
        <v>1.5697000000000001</v>
      </c>
      <c r="P2316">
        <f t="shared" si="218"/>
        <v>37.67</v>
      </c>
      <c r="Q2316" t="str">
        <f t="shared" si="222"/>
        <v>music</v>
      </c>
      <c r="R2316" t="str">
        <f t="shared" si="223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9"/>
        <v>1.026</v>
      </c>
      <c r="P2317">
        <f t="shared" si="218"/>
        <v>40.08</v>
      </c>
      <c r="Q2317" t="str">
        <f t="shared" si="222"/>
        <v>music</v>
      </c>
      <c r="R2317" t="str">
        <f t="shared" si="223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9"/>
        <v>1.0404266666666666</v>
      </c>
      <c r="P2318">
        <f t="shared" si="218"/>
        <v>78.03</v>
      </c>
      <c r="Q2318" t="str">
        <f t="shared" si="222"/>
        <v>music</v>
      </c>
      <c r="R2318" t="str">
        <f t="shared" si="223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9"/>
        <v>1.04</v>
      </c>
      <c r="P2319">
        <f t="shared" si="218"/>
        <v>18.91</v>
      </c>
      <c r="Q2319" t="str">
        <f t="shared" si="222"/>
        <v>music</v>
      </c>
      <c r="R2319" t="str">
        <f t="shared" si="223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9"/>
        <v>1.2105999999999999</v>
      </c>
      <c r="P2320">
        <f t="shared" si="218"/>
        <v>37.130000000000003</v>
      </c>
      <c r="Q2320" t="str">
        <f t="shared" si="222"/>
        <v>music</v>
      </c>
      <c r="R2320" t="str">
        <f t="shared" si="223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9"/>
        <v>1.077</v>
      </c>
      <c r="P2321">
        <f t="shared" si="218"/>
        <v>41.96</v>
      </c>
      <c r="Q2321" t="str">
        <f t="shared" si="222"/>
        <v>music</v>
      </c>
      <c r="R2321" t="str">
        <f t="shared" si="223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9"/>
        <v>1.0866</v>
      </c>
      <c r="P2322">
        <f t="shared" si="218"/>
        <v>61.04</v>
      </c>
      <c r="Q2322" t="str">
        <f t="shared" si="222"/>
        <v>music</v>
      </c>
      <c r="R2322" t="str">
        <f t="shared" si="223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9"/>
        <v>0.39120962394619685</v>
      </c>
      <c r="P2323">
        <f t="shared" si="218"/>
        <v>64.53</v>
      </c>
      <c r="Q2323" t="str">
        <f t="shared" si="222"/>
        <v>food</v>
      </c>
      <c r="R2323" t="str">
        <f t="shared" si="223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9"/>
        <v>3.1481481481481478E-2</v>
      </c>
      <c r="P2324">
        <f t="shared" si="218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9"/>
        <v>0.48</v>
      </c>
      <c r="P2325">
        <f t="shared" si="218"/>
        <v>30</v>
      </c>
      <c r="Q2325" t="str">
        <f t="shared" si="222"/>
        <v>food</v>
      </c>
      <c r="R2325" t="str">
        <f t="shared" si="223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9"/>
        <v>0.20733333333333334</v>
      </c>
      <c r="P2326">
        <f t="shared" si="218"/>
        <v>25.49</v>
      </c>
      <c r="Q2326" t="str">
        <f t="shared" si="222"/>
        <v>food</v>
      </c>
      <c r="R2326" t="str">
        <f t="shared" si="223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9"/>
        <v>0.08</v>
      </c>
      <c r="P2327">
        <f t="shared" si="218"/>
        <v>11.43</v>
      </c>
      <c r="Q2327" t="str">
        <f t="shared" si="222"/>
        <v>food</v>
      </c>
      <c r="R2327" t="str">
        <f t="shared" si="223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9"/>
        <v>7.1999999999999998E-3</v>
      </c>
      <c r="P2328">
        <f t="shared" si="218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9"/>
        <v>5.2609431428571432</v>
      </c>
      <c r="P2329">
        <f t="shared" si="218"/>
        <v>54.88</v>
      </c>
      <c r="Q2329" t="str">
        <f t="shared" si="222"/>
        <v>food</v>
      </c>
      <c r="R2329" t="str">
        <f t="shared" si="223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9"/>
        <v>2.5445000000000002</v>
      </c>
      <c r="P2330">
        <f t="shared" si="218"/>
        <v>47.38</v>
      </c>
      <c r="Q2330" t="str">
        <f t="shared" si="222"/>
        <v>food</v>
      </c>
      <c r="R2330" t="str">
        <f t="shared" si="223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9"/>
        <v>1.0591999999999999</v>
      </c>
      <c r="P2331">
        <f t="shared" si="218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9"/>
        <v>1.0242285714285715</v>
      </c>
      <c r="P2332">
        <f t="shared" si="218"/>
        <v>219.93</v>
      </c>
      <c r="Q2332" t="str">
        <f t="shared" si="222"/>
        <v>food</v>
      </c>
      <c r="R2332" t="str">
        <f t="shared" si="223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9"/>
        <v>1.4431375</v>
      </c>
      <c r="P2333">
        <f t="shared" si="218"/>
        <v>40.799999999999997</v>
      </c>
      <c r="Q2333" t="str">
        <f t="shared" si="222"/>
        <v>food</v>
      </c>
      <c r="R2333" t="str">
        <f t="shared" si="223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9"/>
        <v>1.06308</v>
      </c>
      <c r="P2334">
        <f t="shared" si="218"/>
        <v>75.5</v>
      </c>
      <c r="Q2334" t="str">
        <f t="shared" si="222"/>
        <v>food</v>
      </c>
      <c r="R2334" t="str">
        <f t="shared" si="223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9"/>
        <v>2.1216666666666666</v>
      </c>
      <c r="P2335">
        <f t="shared" si="218"/>
        <v>13.54</v>
      </c>
      <c r="Q2335" t="str">
        <f t="shared" si="222"/>
        <v>food</v>
      </c>
      <c r="R2335" t="str">
        <f t="shared" si="223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9"/>
        <v>1.0195000000000001</v>
      </c>
      <c r="P2336">
        <f t="shared" si="218"/>
        <v>60.87</v>
      </c>
      <c r="Q2336" t="str">
        <f t="shared" si="222"/>
        <v>food</v>
      </c>
      <c r="R2336" t="str">
        <f t="shared" si="223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9"/>
        <v>1.0227200000000001</v>
      </c>
      <c r="P2337">
        <f t="shared" si="218"/>
        <v>115.69</v>
      </c>
      <c r="Q2337" t="str">
        <f t="shared" si="222"/>
        <v>food</v>
      </c>
      <c r="R2337" t="str">
        <f t="shared" si="223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9"/>
        <v>5.2073254999999996</v>
      </c>
      <c r="P2338">
        <f t="shared" si="218"/>
        <v>48.1</v>
      </c>
      <c r="Q2338" t="str">
        <f t="shared" si="222"/>
        <v>food</v>
      </c>
      <c r="R2338" t="str">
        <f t="shared" si="223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9"/>
        <v>1.1065833333333333</v>
      </c>
      <c r="P2339">
        <f t="shared" si="218"/>
        <v>74.180000000000007</v>
      </c>
      <c r="Q2339" t="str">
        <f t="shared" si="222"/>
        <v>food</v>
      </c>
      <c r="R2339" t="str">
        <f t="shared" si="223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9"/>
        <v>1.0114333333333334</v>
      </c>
      <c r="P2340">
        <f t="shared" si="218"/>
        <v>123.35</v>
      </c>
      <c r="Q2340" t="str">
        <f t="shared" si="222"/>
        <v>food</v>
      </c>
      <c r="R2340" t="str">
        <f t="shared" si="223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9"/>
        <v>2.9420799999999998</v>
      </c>
      <c r="P2341">
        <f t="shared" si="218"/>
        <v>66.62</v>
      </c>
      <c r="Q2341" t="str">
        <f t="shared" si="222"/>
        <v>food</v>
      </c>
      <c r="R2341" t="str">
        <f t="shared" si="223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9"/>
        <v>1.0577749999999999</v>
      </c>
      <c r="P2342">
        <f t="shared" si="218"/>
        <v>104.99</v>
      </c>
      <c r="Q2342" t="str">
        <f t="shared" si="222"/>
        <v>food</v>
      </c>
      <c r="R2342" t="str">
        <f t="shared" si="223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9"/>
        <v>0</v>
      </c>
      <c r="P2343">
        <f t="shared" si="218"/>
        <v>0</v>
      </c>
      <c r="Q2343" t="str">
        <f t="shared" si="222"/>
        <v>technology</v>
      </c>
      <c r="R2343" t="str">
        <f t="shared" si="223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9"/>
        <v>0</v>
      </c>
      <c r="P2344">
        <f t="shared" si="218"/>
        <v>0</v>
      </c>
      <c r="Q2344" t="str">
        <f t="shared" si="222"/>
        <v>technology</v>
      </c>
      <c r="R2344" t="str">
        <f t="shared" si="223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9"/>
        <v>0.03</v>
      </c>
      <c r="P2345">
        <f t="shared" si="218"/>
        <v>300</v>
      </c>
      <c r="Q2345" t="str">
        <f t="shared" si="222"/>
        <v>technology</v>
      </c>
      <c r="R2345" t="str">
        <f t="shared" si="223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9"/>
        <v>1E-3</v>
      </c>
      <c r="P2346">
        <f t="shared" si="218"/>
        <v>1</v>
      </c>
      <c r="Q2346" t="str">
        <f t="shared" si="222"/>
        <v>technology</v>
      </c>
      <c r="R2346" t="str">
        <f t="shared" si="223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9"/>
        <v>0</v>
      </c>
      <c r="P2347">
        <f t="shared" si="218"/>
        <v>0</v>
      </c>
      <c r="Q2347" t="str">
        <f t="shared" si="222"/>
        <v>technology</v>
      </c>
      <c r="R2347" t="str">
        <f t="shared" si="223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9"/>
        <v>6.4999999999999997E-4</v>
      </c>
      <c r="P2348">
        <f t="shared" si="218"/>
        <v>13</v>
      </c>
      <c r="Q2348" t="str">
        <f t="shared" si="222"/>
        <v>technology</v>
      </c>
      <c r="R2348" t="str">
        <f t="shared" si="223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9"/>
        <v>1.4999999999999999E-2</v>
      </c>
      <c r="P2349">
        <f t="shared" si="218"/>
        <v>15</v>
      </c>
      <c r="Q2349" t="str">
        <f t="shared" si="222"/>
        <v>technology</v>
      </c>
      <c r="R2349" t="str">
        <f t="shared" si="223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9"/>
        <v>3.8571428571428572E-3</v>
      </c>
      <c r="P2350">
        <f t="shared" si="218"/>
        <v>54</v>
      </c>
      <c r="Q2350" t="str">
        <f t="shared" si="222"/>
        <v>technology</v>
      </c>
      <c r="R2350" t="str">
        <f t="shared" si="223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9"/>
        <v>0</v>
      </c>
      <c r="P2351">
        <f t="shared" si="218"/>
        <v>0</v>
      </c>
      <c r="Q2351" t="str">
        <f t="shared" si="222"/>
        <v>technology</v>
      </c>
      <c r="R2351" t="str">
        <f t="shared" si="223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>
        <f t="shared" si="218"/>
        <v>0</v>
      </c>
      <c r="Q2352" t="str">
        <f t="shared" si="222"/>
        <v>technology</v>
      </c>
      <c r="R2352" t="str">
        <f t="shared" si="223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9"/>
        <v>5.7142857142857143E-3</v>
      </c>
      <c r="P2353">
        <f t="shared" si="218"/>
        <v>15.43</v>
      </c>
      <c r="Q2353" t="str">
        <f t="shared" si="222"/>
        <v>technology</v>
      </c>
      <c r="R2353" t="str">
        <f t="shared" si="223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9"/>
        <v>0</v>
      </c>
      <c r="P2354">
        <f t="shared" si="218"/>
        <v>0</v>
      </c>
      <c r="Q2354" t="str">
        <f t="shared" si="222"/>
        <v>technology</v>
      </c>
      <c r="R2354" t="str">
        <f t="shared" si="223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9"/>
        <v>0</v>
      </c>
      <c r="P2355">
        <f t="shared" si="218"/>
        <v>0</v>
      </c>
      <c r="Q2355" t="str">
        <f t="shared" si="222"/>
        <v>technology</v>
      </c>
      <c r="R2355" t="str">
        <f t="shared" si="223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9"/>
        <v>7.1428571428571429E-4</v>
      </c>
      <c r="P2356">
        <f t="shared" si="218"/>
        <v>25</v>
      </c>
      <c r="Q2356" t="str">
        <f t="shared" si="222"/>
        <v>technology</v>
      </c>
      <c r="R2356" t="str">
        <f t="shared" si="223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9"/>
        <v>6.875E-3</v>
      </c>
      <c r="P2357">
        <f t="shared" si="218"/>
        <v>27.5</v>
      </c>
      <c r="Q2357" t="str">
        <f t="shared" si="222"/>
        <v>technology</v>
      </c>
      <c r="R2357" t="str">
        <f t="shared" si="223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9"/>
        <v>0</v>
      </c>
      <c r="P2358">
        <f t="shared" si="218"/>
        <v>0</v>
      </c>
      <c r="Q2358" t="str">
        <f t="shared" si="222"/>
        <v>technology</v>
      </c>
      <c r="R2358" t="str">
        <f t="shared" si="223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>
        <f t="shared" si="218"/>
        <v>0</v>
      </c>
      <c r="Q2359" t="str">
        <f t="shared" si="222"/>
        <v>technology</v>
      </c>
      <c r="R2359" t="str">
        <f t="shared" si="223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>
        <f t="shared" si="218"/>
        <v>0</v>
      </c>
      <c r="Q2360" t="str">
        <f t="shared" si="222"/>
        <v>technology</v>
      </c>
      <c r="R2360" t="str">
        <f t="shared" si="223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9"/>
        <v>0.14680000000000001</v>
      </c>
      <c r="P2361">
        <f t="shared" si="218"/>
        <v>367</v>
      </c>
      <c r="Q2361" t="str">
        <f t="shared" si="222"/>
        <v>technology</v>
      </c>
      <c r="R2361" t="str">
        <f t="shared" si="223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9"/>
        <v>4.0000000000000002E-4</v>
      </c>
      <c r="P2362">
        <f t="shared" si="218"/>
        <v>2</v>
      </c>
      <c r="Q2362" t="str">
        <f t="shared" si="222"/>
        <v>technology</v>
      </c>
      <c r="R2362" t="str">
        <f t="shared" si="223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>
        <f t="shared" si="218"/>
        <v>0</v>
      </c>
      <c r="Q2363" t="str">
        <f t="shared" si="222"/>
        <v>technology</v>
      </c>
      <c r="R2363" t="str">
        <f t="shared" si="223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9"/>
        <v>0.2857142857142857</v>
      </c>
      <c r="P2364">
        <f t="shared" si="218"/>
        <v>60</v>
      </c>
      <c r="Q2364" t="str">
        <f t="shared" si="222"/>
        <v>technology</v>
      </c>
      <c r="R2364" t="str">
        <f t="shared" si="223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>
        <f t="shared" si="218"/>
        <v>0</v>
      </c>
      <c r="Q2365" t="str">
        <f t="shared" si="222"/>
        <v>technology</v>
      </c>
      <c r="R2365" t="str">
        <f t="shared" si="223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9"/>
        <v>0</v>
      </c>
      <c r="P2366">
        <f t="shared" si="218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9"/>
        <v>0</v>
      </c>
      <c r="P2367">
        <f t="shared" si="218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9"/>
        <v>0.1052</v>
      </c>
      <c r="P2368">
        <f t="shared" si="218"/>
        <v>97.41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9"/>
        <v>1.34E-2</v>
      </c>
      <c r="P2369">
        <f t="shared" si="218"/>
        <v>47.86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9"/>
        <v>2.5000000000000001E-3</v>
      </c>
      <c r="P2370">
        <f t="shared" ref="P2370:P2433" si="224">ROUND(IFERROR(E2370/L2370,0),2)</f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5">E2371/D2371</f>
        <v>0</v>
      </c>
      <c r="P2371">
        <f t="shared" si="224"/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5"/>
        <v>3.2799999999999999E-3</v>
      </c>
      <c r="P2372">
        <f t="shared" si="224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5"/>
        <v>0</v>
      </c>
      <c r="P2373">
        <f t="shared" si="224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5"/>
        <v>3.272727272727273E-2</v>
      </c>
      <c r="P2374">
        <f t="shared" si="224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5"/>
        <v>5.8823529411764708E-5</v>
      </c>
      <c r="P2375">
        <f t="shared" si="224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5"/>
        <v>4.5454545454545455E-4</v>
      </c>
      <c r="P2376">
        <f t="shared" si="224"/>
        <v>10</v>
      </c>
      <c r="Q2376" t="str">
        <f t="shared" si="222"/>
        <v>technology</v>
      </c>
      <c r="R2376" t="str">
        <f t="shared" si="223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5"/>
        <v>0</v>
      </c>
      <c r="P2377">
        <f t="shared" si="224"/>
        <v>0</v>
      </c>
      <c r="Q2377" t="str">
        <f t="shared" si="222"/>
        <v>technology</v>
      </c>
      <c r="R2377" t="str">
        <f t="shared" si="223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5"/>
        <v>0.10877666666666666</v>
      </c>
      <c r="P2378">
        <f t="shared" si="224"/>
        <v>81.58</v>
      </c>
      <c r="Q2378" t="str">
        <f t="shared" si="222"/>
        <v>technology</v>
      </c>
      <c r="R2378" t="str">
        <f t="shared" si="223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5"/>
        <v>0</v>
      </c>
      <c r="P2379">
        <f t="shared" si="224"/>
        <v>0</v>
      </c>
      <c r="Q2379" t="str">
        <f t="shared" ref="Q2379:Q2442" si="228">LEFT(N2379,SEARCH("/",N2379,1)-1)</f>
        <v>technology</v>
      </c>
      <c r="R2379" t="str">
        <f t="shared" ref="R2379:R2442" si="229">RIGHT(N2379,LEN(N2379) - FIND("/",N2379))</f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5"/>
        <v>0</v>
      </c>
      <c r="P2380">
        <f t="shared" si="224"/>
        <v>0</v>
      </c>
      <c r="Q2380" t="str">
        <f t="shared" si="228"/>
        <v>technology</v>
      </c>
      <c r="R2380" t="str">
        <f t="shared" si="229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5"/>
        <v>0</v>
      </c>
      <c r="P2381">
        <f t="shared" si="224"/>
        <v>0</v>
      </c>
      <c r="Q2381" t="str">
        <f t="shared" si="228"/>
        <v>technology</v>
      </c>
      <c r="R2381" t="str">
        <f t="shared" si="229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5"/>
        <v>3.6666666666666666E-3</v>
      </c>
      <c r="P2382">
        <f t="shared" si="224"/>
        <v>18.329999999999998</v>
      </c>
      <c r="Q2382" t="str">
        <f t="shared" si="228"/>
        <v>technology</v>
      </c>
      <c r="R2382" t="str">
        <f t="shared" si="229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5"/>
        <v>1.8193398957730169E-2</v>
      </c>
      <c r="P2383">
        <f t="shared" si="224"/>
        <v>224.43</v>
      </c>
      <c r="Q2383" t="str">
        <f t="shared" si="228"/>
        <v>technology</v>
      </c>
      <c r="R2383" t="str">
        <f t="shared" si="229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5"/>
        <v>2.5000000000000001E-2</v>
      </c>
      <c r="P2384">
        <f t="shared" si="224"/>
        <v>37.5</v>
      </c>
      <c r="Q2384" t="str">
        <f t="shared" si="228"/>
        <v>technology</v>
      </c>
      <c r="R2384" t="str">
        <f t="shared" si="229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5"/>
        <v>4.3499999999999997E-2</v>
      </c>
      <c r="P2385">
        <f t="shared" si="224"/>
        <v>145</v>
      </c>
      <c r="Q2385" t="str">
        <f t="shared" si="228"/>
        <v>technology</v>
      </c>
      <c r="R2385" t="str">
        <f t="shared" si="229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5"/>
        <v>8.0000000000000002E-3</v>
      </c>
      <c r="P2386">
        <f t="shared" si="224"/>
        <v>1</v>
      </c>
      <c r="Q2386" t="str">
        <f t="shared" si="228"/>
        <v>technology</v>
      </c>
      <c r="R2386" t="str">
        <f t="shared" si="229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5"/>
        <v>1.2123076923076924E-2</v>
      </c>
      <c r="P2387">
        <f t="shared" si="224"/>
        <v>112.57</v>
      </c>
      <c r="Q2387" t="str">
        <f t="shared" si="228"/>
        <v>technology</v>
      </c>
      <c r="R2387" t="str">
        <f t="shared" si="229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5"/>
        <v>0</v>
      </c>
      <c r="P2388">
        <f t="shared" si="224"/>
        <v>0</v>
      </c>
      <c r="Q2388" t="str">
        <f t="shared" si="228"/>
        <v>technology</v>
      </c>
      <c r="R2388" t="str">
        <f t="shared" si="229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5"/>
        <v>6.8399999999999997E-3</v>
      </c>
      <c r="P2389">
        <f t="shared" si="224"/>
        <v>342</v>
      </c>
      <c r="Q2389" t="str">
        <f t="shared" si="228"/>
        <v>technology</v>
      </c>
      <c r="R2389" t="str">
        <f t="shared" si="229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5"/>
        <v>1.2513513513513513E-2</v>
      </c>
      <c r="P2390">
        <f t="shared" si="224"/>
        <v>57.88</v>
      </c>
      <c r="Q2390" t="str">
        <f t="shared" si="228"/>
        <v>technology</v>
      </c>
      <c r="R2390" t="str">
        <f t="shared" si="229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5"/>
        <v>1.8749999999999999E-3</v>
      </c>
      <c r="P2391">
        <f t="shared" si="224"/>
        <v>30</v>
      </c>
      <c r="Q2391" t="str">
        <f t="shared" si="228"/>
        <v>technology</v>
      </c>
      <c r="R2391" t="str">
        <f t="shared" si="229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5"/>
        <v>0</v>
      </c>
      <c r="P2392">
        <f t="shared" si="224"/>
        <v>0</v>
      </c>
      <c r="Q2392" t="str">
        <f t="shared" si="228"/>
        <v>technology</v>
      </c>
      <c r="R2392" t="str">
        <f t="shared" si="229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5"/>
        <v>1.25E-3</v>
      </c>
      <c r="P2393">
        <f t="shared" si="224"/>
        <v>25</v>
      </c>
      <c r="Q2393" t="str">
        <f t="shared" si="228"/>
        <v>technology</v>
      </c>
      <c r="R2393" t="str">
        <f t="shared" si="229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5"/>
        <v>0</v>
      </c>
      <c r="P2394">
        <f t="shared" si="224"/>
        <v>0</v>
      </c>
      <c r="Q2394" t="str">
        <f t="shared" si="228"/>
        <v>technology</v>
      </c>
      <c r="R2394" t="str">
        <f t="shared" si="229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5"/>
        <v>5.0000000000000001E-4</v>
      </c>
      <c r="P2395">
        <f t="shared" si="224"/>
        <v>50</v>
      </c>
      <c r="Q2395" t="str">
        <f t="shared" si="228"/>
        <v>technology</v>
      </c>
      <c r="R2395" t="str">
        <f t="shared" si="229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5"/>
        <v>5.9999999999999995E-4</v>
      </c>
      <c r="P2396">
        <f t="shared" si="224"/>
        <v>1.5</v>
      </c>
      <c r="Q2396" t="str">
        <f t="shared" si="228"/>
        <v>technology</v>
      </c>
      <c r="R2396" t="str">
        <f t="shared" si="229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>
        <f t="shared" si="224"/>
        <v>0</v>
      </c>
      <c r="Q2397" t="str">
        <f t="shared" si="228"/>
        <v>technology</v>
      </c>
      <c r="R2397" t="str">
        <f t="shared" si="229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2E-3</v>
      </c>
      <c r="P2398">
        <f t="shared" si="224"/>
        <v>10</v>
      </c>
      <c r="Q2398" t="str">
        <f t="shared" si="228"/>
        <v>technology</v>
      </c>
      <c r="R2398" t="str">
        <f t="shared" si="229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>
        <f t="shared" si="224"/>
        <v>0</v>
      </c>
      <c r="Q2399" t="str">
        <f t="shared" si="228"/>
        <v>technology</v>
      </c>
      <c r="R2399" t="str">
        <f t="shared" si="229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5"/>
        <v>0</v>
      </c>
      <c r="P2400">
        <f t="shared" si="224"/>
        <v>0</v>
      </c>
      <c r="Q2400" t="str">
        <f t="shared" si="228"/>
        <v>technology</v>
      </c>
      <c r="R2400" t="str">
        <f t="shared" si="229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5"/>
        <v>0</v>
      </c>
      <c r="P2401">
        <f t="shared" si="224"/>
        <v>0</v>
      </c>
      <c r="Q2401" t="str">
        <f t="shared" si="228"/>
        <v>technology</v>
      </c>
      <c r="R2401" t="str">
        <f t="shared" si="229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>
        <f t="shared" si="224"/>
        <v>0</v>
      </c>
      <c r="Q2402" t="str">
        <f t="shared" si="228"/>
        <v>technology</v>
      </c>
      <c r="R2402" t="str">
        <f t="shared" si="229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5"/>
        <v>7.1785714285714283E-3</v>
      </c>
      <c r="P2403">
        <f t="shared" si="224"/>
        <v>22.33</v>
      </c>
      <c r="Q2403" t="str">
        <f t="shared" si="228"/>
        <v>food</v>
      </c>
      <c r="R2403" t="str">
        <f t="shared" si="229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5"/>
        <v>4.3333333333333331E-3</v>
      </c>
      <c r="P2404">
        <f t="shared" si="224"/>
        <v>52</v>
      </c>
      <c r="Q2404" t="str">
        <f t="shared" si="228"/>
        <v>food</v>
      </c>
      <c r="R2404" t="str">
        <f t="shared" si="229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5"/>
        <v>0.16833333333333333</v>
      </c>
      <c r="P2405">
        <f t="shared" si="224"/>
        <v>16.829999999999998</v>
      </c>
      <c r="Q2405" t="str">
        <f t="shared" si="228"/>
        <v>food</v>
      </c>
      <c r="R2405" t="str">
        <f t="shared" si="229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5"/>
        <v>0</v>
      </c>
      <c r="P2406">
        <f t="shared" si="224"/>
        <v>0</v>
      </c>
      <c r="Q2406" t="str">
        <f t="shared" si="228"/>
        <v>food</v>
      </c>
      <c r="R2406" t="str">
        <f t="shared" si="229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5"/>
        <v>0.22520000000000001</v>
      </c>
      <c r="P2407">
        <f t="shared" si="224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5"/>
        <v>0.41384615384615386</v>
      </c>
      <c r="P2408">
        <f t="shared" si="224"/>
        <v>84.06</v>
      </c>
      <c r="Q2408" t="str">
        <f t="shared" si="228"/>
        <v>food</v>
      </c>
      <c r="R2408" t="str">
        <f t="shared" si="229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5"/>
        <v>0.25259090909090909</v>
      </c>
      <c r="P2409">
        <f t="shared" si="224"/>
        <v>168.39</v>
      </c>
      <c r="Q2409" t="str">
        <f t="shared" si="228"/>
        <v>food</v>
      </c>
      <c r="R2409" t="str">
        <f t="shared" si="229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5"/>
        <v>2E-3</v>
      </c>
      <c r="P2410">
        <f t="shared" si="224"/>
        <v>15</v>
      </c>
      <c r="Q2410" t="str">
        <f t="shared" si="228"/>
        <v>food</v>
      </c>
      <c r="R2410" t="str">
        <f t="shared" si="229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5"/>
        <v>1.84E-2</v>
      </c>
      <c r="P2411">
        <f t="shared" si="224"/>
        <v>76.67</v>
      </c>
      <c r="Q2411" t="str">
        <f t="shared" si="228"/>
        <v>food</v>
      </c>
      <c r="R2411" t="str">
        <f t="shared" si="229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5"/>
        <v>0</v>
      </c>
      <c r="P2412">
        <f t="shared" si="224"/>
        <v>0</v>
      </c>
      <c r="Q2412" t="str">
        <f t="shared" si="228"/>
        <v>food</v>
      </c>
      <c r="R2412" t="str">
        <f t="shared" si="229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5"/>
        <v>6.0400000000000002E-3</v>
      </c>
      <c r="P2413">
        <f t="shared" si="224"/>
        <v>50.33</v>
      </c>
      <c r="Q2413" t="str">
        <f t="shared" si="228"/>
        <v>food</v>
      </c>
      <c r="R2413" t="str">
        <f t="shared" si="229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5"/>
        <v>0</v>
      </c>
      <c r="P2414">
        <f t="shared" si="224"/>
        <v>0</v>
      </c>
      <c r="Q2414" t="str">
        <f t="shared" si="228"/>
        <v>food</v>
      </c>
      <c r="R2414" t="str">
        <f t="shared" si="229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5"/>
        <v>8.3333333333333332E-3</v>
      </c>
      <c r="P2415">
        <f t="shared" si="224"/>
        <v>8.33</v>
      </c>
      <c r="Q2415" t="str">
        <f t="shared" si="228"/>
        <v>food</v>
      </c>
      <c r="R2415" t="str">
        <f t="shared" si="229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5"/>
        <v>3.0666666666666665E-2</v>
      </c>
      <c r="P2416">
        <f t="shared" si="224"/>
        <v>35.380000000000003</v>
      </c>
      <c r="Q2416" t="str">
        <f t="shared" si="228"/>
        <v>food</v>
      </c>
      <c r="R2416" t="str">
        <f t="shared" si="229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5"/>
        <v>5.5833333333333334E-3</v>
      </c>
      <c r="P2417">
        <f t="shared" si="224"/>
        <v>55.83</v>
      </c>
      <c r="Q2417" t="str">
        <f t="shared" si="228"/>
        <v>food</v>
      </c>
      <c r="R2417" t="str">
        <f t="shared" si="229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5"/>
        <v>2.5000000000000001E-4</v>
      </c>
      <c r="P2418">
        <f t="shared" si="224"/>
        <v>5</v>
      </c>
      <c r="Q2418" t="str">
        <f t="shared" si="228"/>
        <v>food</v>
      </c>
      <c r="R2418" t="str">
        <f t="shared" si="229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>
        <f t="shared" si="224"/>
        <v>0</v>
      </c>
      <c r="Q2419" t="str">
        <f t="shared" si="228"/>
        <v>food</v>
      </c>
      <c r="R2419" t="str">
        <f t="shared" si="229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5"/>
        <v>2.0000000000000001E-4</v>
      </c>
      <c r="P2420">
        <f t="shared" si="224"/>
        <v>1</v>
      </c>
      <c r="Q2420" t="str">
        <f t="shared" si="228"/>
        <v>food</v>
      </c>
      <c r="R2420" t="str">
        <f t="shared" si="229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5"/>
        <v>0</v>
      </c>
      <c r="P2421">
        <f t="shared" si="224"/>
        <v>0</v>
      </c>
      <c r="Q2421" t="str">
        <f t="shared" si="228"/>
        <v>food</v>
      </c>
      <c r="R2421" t="str">
        <f t="shared" si="229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5"/>
        <v>0.14825133372851215</v>
      </c>
      <c r="P2422">
        <f t="shared" si="224"/>
        <v>69.47</v>
      </c>
      <c r="Q2422" t="str">
        <f t="shared" si="228"/>
        <v>food</v>
      </c>
      <c r="R2422" t="str">
        <f t="shared" si="229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1.6666666666666666E-4</v>
      </c>
      <c r="P2423">
        <f t="shared" si="224"/>
        <v>1</v>
      </c>
      <c r="Q2423" t="str">
        <f t="shared" si="228"/>
        <v>food</v>
      </c>
      <c r="R2423" t="str">
        <f t="shared" si="229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5"/>
        <v>2E-3</v>
      </c>
      <c r="P2424">
        <f t="shared" si="224"/>
        <v>1</v>
      </c>
      <c r="Q2424" t="str">
        <f t="shared" si="228"/>
        <v>food</v>
      </c>
      <c r="R2424" t="str">
        <f t="shared" si="229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5"/>
        <v>1.3333333333333334E-4</v>
      </c>
      <c r="P2425">
        <f t="shared" si="224"/>
        <v>8</v>
      </c>
      <c r="Q2425" t="str">
        <f t="shared" si="228"/>
        <v>food</v>
      </c>
      <c r="R2425" t="str">
        <f t="shared" si="229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5"/>
        <v>1.24E-2</v>
      </c>
      <c r="P2426">
        <f t="shared" si="224"/>
        <v>34.44</v>
      </c>
      <c r="Q2426" t="str">
        <f t="shared" si="228"/>
        <v>food</v>
      </c>
      <c r="R2426" t="str">
        <f t="shared" si="229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5"/>
        <v>2.8571428571428574E-4</v>
      </c>
      <c r="P2427">
        <f t="shared" si="224"/>
        <v>1</v>
      </c>
      <c r="Q2427" t="str">
        <f t="shared" si="228"/>
        <v>food</v>
      </c>
      <c r="R2427" t="str">
        <f t="shared" si="229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5"/>
        <v>0</v>
      </c>
      <c r="P2428">
        <f t="shared" si="224"/>
        <v>0</v>
      </c>
      <c r="Q2428" t="str">
        <f t="shared" si="228"/>
        <v>food</v>
      </c>
      <c r="R2428" t="str">
        <f t="shared" si="229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2.0000000000000002E-5</v>
      </c>
      <c r="P2429">
        <f t="shared" si="224"/>
        <v>1</v>
      </c>
      <c r="Q2429" t="str">
        <f t="shared" si="228"/>
        <v>food</v>
      </c>
      <c r="R2429" t="str">
        <f t="shared" si="229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2.8571428571428571E-5</v>
      </c>
      <c r="P2430">
        <f t="shared" si="224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5"/>
        <v>1.4321428571428572E-2</v>
      </c>
      <c r="P2431">
        <f t="shared" si="224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5"/>
        <v>7.0000000000000001E-3</v>
      </c>
      <c r="P2432">
        <f t="shared" si="224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5"/>
        <v>2.0000000000000002E-5</v>
      </c>
      <c r="P2433">
        <f t="shared" si="224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5"/>
        <v>1.4285714285714287E-4</v>
      </c>
      <c r="P2434">
        <f t="shared" ref="P2434:P2497" si="230">ROUND(IFERROR(E2434/L2434,0),2)</f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1">E2435/D2435</f>
        <v>0</v>
      </c>
      <c r="P2435">
        <f t="shared" si="230"/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1"/>
        <v>1.2999999999999999E-3</v>
      </c>
      <c r="P2436">
        <f t="shared" si="230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1"/>
        <v>4.8960000000000002E-3</v>
      </c>
      <c r="P2437">
        <f t="shared" si="230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1"/>
        <v>3.8461538461538462E-4</v>
      </c>
      <c r="P2438">
        <f t="shared" si="230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1"/>
        <v>0</v>
      </c>
      <c r="P2439">
        <f t="shared" si="230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1"/>
        <v>3.3333333333333335E-3</v>
      </c>
      <c r="P2440">
        <f t="shared" si="230"/>
        <v>50</v>
      </c>
      <c r="Q2440" t="str">
        <f t="shared" si="228"/>
        <v>food</v>
      </c>
      <c r="R2440" t="str">
        <f t="shared" si="229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1"/>
        <v>0</v>
      </c>
      <c r="P2441">
        <f t="shared" si="230"/>
        <v>0</v>
      </c>
      <c r="Q2441" t="str">
        <f t="shared" si="228"/>
        <v>food</v>
      </c>
      <c r="R2441" t="str">
        <f t="shared" si="229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1"/>
        <v>2E-3</v>
      </c>
      <c r="P2442">
        <f t="shared" si="230"/>
        <v>5</v>
      </c>
      <c r="Q2442" t="str">
        <f t="shared" si="228"/>
        <v>food</v>
      </c>
      <c r="R2442" t="str">
        <f t="shared" si="229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1"/>
        <v>1.0788</v>
      </c>
      <c r="P2443">
        <f t="shared" si="230"/>
        <v>74.23</v>
      </c>
      <c r="Q2443" t="str">
        <f t="shared" ref="Q2443:Q2506" si="234">LEFT(N2443,SEARCH("/",N2443,1)-1)</f>
        <v>food</v>
      </c>
      <c r="R2443" t="str">
        <f t="shared" ref="R2443:R2506" si="235">RIGHT(N2443,LEN(N2443) - FIND("/",N2443))</f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1"/>
        <v>1.2594166666666666</v>
      </c>
      <c r="P2444">
        <f t="shared" si="230"/>
        <v>81.25</v>
      </c>
      <c r="Q2444" t="str">
        <f t="shared" si="234"/>
        <v>food</v>
      </c>
      <c r="R2444" t="str">
        <f t="shared" si="235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1"/>
        <v>2.0251494999999999</v>
      </c>
      <c r="P2445">
        <f t="shared" si="230"/>
        <v>130.22999999999999</v>
      </c>
      <c r="Q2445" t="str">
        <f t="shared" si="234"/>
        <v>food</v>
      </c>
      <c r="R2445" t="str">
        <f t="shared" si="235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1"/>
        <v>1.0860000000000001</v>
      </c>
      <c r="P2446">
        <f t="shared" si="230"/>
        <v>53.41</v>
      </c>
      <c r="Q2446" t="str">
        <f t="shared" si="234"/>
        <v>food</v>
      </c>
      <c r="R2446" t="str">
        <f t="shared" si="235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1"/>
        <v>1.728</v>
      </c>
      <c r="P2447">
        <f t="shared" si="230"/>
        <v>75.13</v>
      </c>
      <c r="Q2447" t="str">
        <f t="shared" si="234"/>
        <v>food</v>
      </c>
      <c r="R2447" t="str">
        <f t="shared" si="235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1"/>
        <v>1.6798</v>
      </c>
      <c r="P2448">
        <f t="shared" si="230"/>
        <v>75.67</v>
      </c>
      <c r="Q2448" t="str">
        <f t="shared" si="234"/>
        <v>food</v>
      </c>
      <c r="R2448" t="str">
        <f t="shared" si="235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1"/>
        <v>4.2720000000000002</v>
      </c>
      <c r="P2449">
        <f t="shared" si="230"/>
        <v>31.69</v>
      </c>
      <c r="Q2449" t="str">
        <f t="shared" si="234"/>
        <v>food</v>
      </c>
      <c r="R2449" t="str">
        <f t="shared" si="235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1"/>
        <v>1.075</v>
      </c>
      <c r="P2450">
        <f t="shared" si="230"/>
        <v>47.78</v>
      </c>
      <c r="Q2450" t="str">
        <f t="shared" si="234"/>
        <v>food</v>
      </c>
      <c r="R2450" t="str">
        <f t="shared" si="235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1"/>
        <v>1.08</v>
      </c>
      <c r="P2451">
        <f t="shared" si="230"/>
        <v>90</v>
      </c>
      <c r="Q2451" t="str">
        <f t="shared" si="234"/>
        <v>food</v>
      </c>
      <c r="R2451" t="str">
        <f t="shared" si="235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1"/>
        <v>1.0153353333333335</v>
      </c>
      <c r="P2452">
        <f t="shared" si="230"/>
        <v>149.31</v>
      </c>
      <c r="Q2452" t="str">
        <f t="shared" si="234"/>
        <v>food</v>
      </c>
      <c r="R2452" t="str">
        <f t="shared" si="235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1"/>
        <v>1.1545000000000001</v>
      </c>
      <c r="P2453">
        <f t="shared" si="230"/>
        <v>62.07</v>
      </c>
      <c r="Q2453" t="str">
        <f t="shared" si="234"/>
        <v>food</v>
      </c>
      <c r="R2453" t="str">
        <f t="shared" si="235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1"/>
        <v>1.335</v>
      </c>
      <c r="P2454">
        <f t="shared" si="230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1"/>
        <v>1.5469999999999999</v>
      </c>
      <c r="P2455">
        <f t="shared" si="230"/>
        <v>69.27</v>
      </c>
      <c r="Q2455" t="str">
        <f t="shared" si="234"/>
        <v>food</v>
      </c>
      <c r="R2455" t="str">
        <f t="shared" si="235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1"/>
        <v>1.0084571428571429</v>
      </c>
      <c r="P2456">
        <f t="shared" si="230"/>
        <v>271.51</v>
      </c>
      <c r="Q2456" t="str">
        <f t="shared" si="234"/>
        <v>food</v>
      </c>
      <c r="R2456" t="str">
        <f t="shared" si="235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1"/>
        <v>1.82</v>
      </c>
      <c r="P2457">
        <f t="shared" si="230"/>
        <v>34.130000000000003</v>
      </c>
      <c r="Q2457" t="str">
        <f t="shared" si="234"/>
        <v>food</v>
      </c>
      <c r="R2457" t="str">
        <f t="shared" si="235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1"/>
        <v>1.8086666666666666</v>
      </c>
      <c r="P2458">
        <f t="shared" si="230"/>
        <v>40.49</v>
      </c>
      <c r="Q2458" t="str">
        <f t="shared" si="234"/>
        <v>food</v>
      </c>
      <c r="R2458" t="str">
        <f t="shared" si="235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1"/>
        <v>1.0230434782608695</v>
      </c>
      <c r="P2459">
        <f t="shared" si="230"/>
        <v>189.76</v>
      </c>
      <c r="Q2459" t="str">
        <f t="shared" si="234"/>
        <v>food</v>
      </c>
      <c r="R2459" t="str">
        <f t="shared" si="235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1"/>
        <v>1.1017999999999999</v>
      </c>
      <c r="P2460">
        <f t="shared" si="230"/>
        <v>68.86</v>
      </c>
      <c r="Q2460" t="str">
        <f t="shared" si="234"/>
        <v>food</v>
      </c>
      <c r="R2460" t="str">
        <f t="shared" si="235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1"/>
        <v>1.0225</v>
      </c>
      <c r="P2461">
        <f t="shared" si="230"/>
        <v>108.78</v>
      </c>
      <c r="Q2461" t="str">
        <f t="shared" si="234"/>
        <v>food</v>
      </c>
      <c r="R2461" t="str">
        <f t="shared" si="235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1"/>
        <v>1.0078823529411765</v>
      </c>
      <c r="P2462">
        <f t="shared" si="230"/>
        <v>125.99</v>
      </c>
      <c r="Q2462" t="str">
        <f t="shared" si="234"/>
        <v>food</v>
      </c>
      <c r="R2462" t="str">
        <f t="shared" si="235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1"/>
        <v>1.038</v>
      </c>
      <c r="P2463">
        <f t="shared" si="230"/>
        <v>90.52</v>
      </c>
      <c r="Q2463" t="str">
        <f t="shared" si="234"/>
        <v>music</v>
      </c>
      <c r="R2463" t="str">
        <f t="shared" si="235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1"/>
        <v>1.1070833333333334</v>
      </c>
      <c r="P2464">
        <f t="shared" si="230"/>
        <v>28.88</v>
      </c>
      <c r="Q2464" t="str">
        <f t="shared" si="234"/>
        <v>music</v>
      </c>
      <c r="R2464" t="str">
        <f t="shared" si="235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1"/>
        <v>1.1625000000000001</v>
      </c>
      <c r="P2465">
        <f t="shared" si="230"/>
        <v>31</v>
      </c>
      <c r="Q2465" t="str">
        <f t="shared" si="234"/>
        <v>music</v>
      </c>
      <c r="R2465" t="str">
        <f t="shared" si="235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1"/>
        <v>1.111</v>
      </c>
      <c r="P2466">
        <f t="shared" si="230"/>
        <v>51.67</v>
      </c>
      <c r="Q2466" t="str">
        <f t="shared" si="234"/>
        <v>music</v>
      </c>
      <c r="R2466" t="str">
        <f t="shared" si="235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1"/>
        <v>1.8014285714285714</v>
      </c>
      <c r="P2467">
        <f t="shared" si="230"/>
        <v>26.27</v>
      </c>
      <c r="Q2467" t="str">
        <f t="shared" si="234"/>
        <v>music</v>
      </c>
      <c r="R2467" t="str">
        <f t="shared" si="235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1"/>
        <v>1</v>
      </c>
      <c r="P2468">
        <f t="shared" si="230"/>
        <v>48.08</v>
      </c>
      <c r="Q2468" t="str">
        <f t="shared" si="234"/>
        <v>music</v>
      </c>
      <c r="R2468" t="str">
        <f t="shared" si="235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1"/>
        <v>1.1850000000000001</v>
      </c>
      <c r="P2469">
        <f t="shared" si="230"/>
        <v>27.56</v>
      </c>
      <c r="Q2469" t="str">
        <f t="shared" si="234"/>
        <v>music</v>
      </c>
      <c r="R2469" t="str">
        <f t="shared" si="235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1"/>
        <v>1.0721700000000001</v>
      </c>
      <c r="P2470">
        <f t="shared" si="230"/>
        <v>36.97</v>
      </c>
      <c r="Q2470" t="str">
        <f t="shared" si="234"/>
        <v>music</v>
      </c>
      <c r="R2470" t="str">
        <f t="shared" si="235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1"/>
        <v>1.1366666666666667</v>
      </c>
      <c r="P2471">
        <f t="shared" si="230"/>
        <v>29.02</v>
      </c>
      <c r="Q2471" t="str">
        <f t="shared" si="234"/>
        <v>music</v>
      </c>
      <c r="R2471" t="str">
        <f t="shared" si="235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1"/>
        <v>1.0316400000000001</v>
      </c>
      <c r="P2472">
        <f t="shared" si="230"/>
        <v>28.66</v>
      </c>
      <c r="Q2472" t="str">
        <f t="shared" si="234"/>
        <v>music</v>
      </c>
      <c r="R2472" t="str">
        <f t="shared" si="235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1"/>
        <v>1.28</v>
      </c>
      <c r="P2473">
        <f t="shared" si="230"/>
        <v>37.65</v>
      </c>
      <c r="Q2473" t="str">
        <f t="shared" si="234"/>
        <v>music</v>
      </c>
      <c r="R2473" t="str">
        <f t="shared" si="235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1"/>
        <v>1.3576026666666667</v>
      </c>
      <c r="P2474">
        <f t="shared" si="230"/>
        <v>97.9</v>
      </c>
      <c r="Q2474" t="str">
        <f t="shared" si="234"/>
        <v>music</v>
      </c>
      <c r="R2474" t="str">
        <f t="shared" si="235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1"/>
        <v>1</v>
      </c>
      <c r="P2475">
        <f t="shared" si="230"/>
        <v>42.55</v>
      </c>
      <c r="Q2475" t="str">
        <f t="shared" si="234"/>
        <v>music</v>
      </c>
      <c r="R2475" t="str">
        <f t="shared" si="235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1"/>
        <v>1.0000360000000001</v>
      </c>
      <c r="P2476">
        <f t="shared" si="230"/>
        <v>131.58000000000001</v>
      </c>
      <c r="Q2476" t="str">
        <f t="shared" si="234"/>
        <v>music</v>
      </c>
      <c r="R2476" t="str">
        <f t="shared" si="235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1"/>
        <v>1.0471999999999999</v>
      </c>
      <c r="P2477">
        <f t="shared" si="230"/>
        <v>32.32</v>
      </c>
      <c r="Q2477" t="str">
        <f t="shared" si="234"/>
        <v>music</v>
      </c>
      <c r="R2477" t="str">
        <f t="shared" si="235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1"/>
        <v>1.050225</v>
      </c>
      <c r="P2478">
        <f t="shared" si="230"/>
        <v>61.1</v>
      </c>
      <c r="Q2478" t="str">
        <f t="shared" si="234"/>
        <v>music</v>
      </c>
      <c r="R2478" t="str">
        <f t="shared" si="235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1"/>
        <v>1.7133333333333334</v>
      </c>
      <c r="P2479">
        <f t="shared" si="230"/>
        <v>31.34</v>
      </c>
      <c r="Q2479" t="str">
        <f t="shared" si="234"/>
        <v>music</v>
      </c>
      <c r="R2479" t="str">
        <f t="shared" si="235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1"/>
        <v>1.2749999999999999</v>
      </c>
      <c r="P2480">
        <f t="shared" si="230"/>
        <v>129.11000000000001</v>
      </c>
      <c r="Q2480" t="str">
        <f t="shared" si="234"/>
        <v>music</v>
      </c>
      <c r="R2480" t="str">
        <f t="shared" si="235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1"/>
        <v>1.3344333333333334</v>
      </c>
      <c r="P2481">
        <f t="shared" si="230"/>
        <v>25.02</v>
      </c>
      <c r="Q2481" t="str">
        <f t="shared" si="234"/>
        <v>music</v>
      </c>
      <c r="R2481" t="str">
        <f t="shared" si="235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1"/>
        <v>1</v>
      </c>
      <c r="P2482">
        <f t="shared" si="230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1"/>
        <v>1.1291099999999998</v>
      </c>
      <c r="P2483">
        <f t="shared" si="230"/>
        <v>47.54</v>
      </c>
      <c r="Q2483" t="str">
        <f t="shared" si="234"/>
        <v>music</v>
      </c>
      <c r="R2483" t="str">
        <f t="shared" si="235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1"/>
        <v>1.0009999999999999</v>
      </c>
      <c r="P2484">
        <f t="shared" si="230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1"/>
        <v>1.1372727272727272</v>
      </c>
      <c r="P2485">
        <f t="shared" si="230"/>
        <v>65.84</v>
      </c>
      <c r="Q2485" t="str">
        <f t="shared" si="234"/>
        <v>music</v>
      </c>
      <c r="R2485" t="str">
        <f t="shared" si="235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1"/>
        <v>1.1931742857142855</v>
      </c>
      <c r="P2486">
        <f t="shared" si="230"/>
        <v>46.4</v>
      </c>
      <c r="Q2486" t="str">
        <f t="shared" si="234"/>
        <v>music</v>
      </c>
      <c r="R2486" t="str">
        <f t="shared" si="235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1"/>
        <v>1.0325</v>
      </c>
      <c r="P2487">
        <f t="shared" si="230"/>
        <v>50.37</v>
      </c>
      <c r="Q2487" t="str">
        <f t="shared" si="234"/>
        <v>music</v>
      </c>
      <c r="R2487" t="str">
        <f t="shared" si="235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1"/>
        <v>2.6566666666666667</v>
      </c>
      <c r="P2488">
        <f t="shared" si="230"/>
        <v>26.57</v>
      </c>
      <c r="Q2488" t="str">
        <f t="shared" si="234"/>
        <v>music</v>
      </c>
      <c r="R2488" t="str">
        <f t="shared" si="235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1"/>
        <v>1.0005066666666667</v>
      </c>
      <c r="P2489">
        <f t="shared" si="230"/>
        <v>39.49</v>
      </c>
      <c r="Q2489" t="str">
        <f t="shared" si="234"/>
        <v>music</v>
      </c>
      <c r="R2489" t="str">
        <f t="shared" si="235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1"/>
        <v>1.0669999999999999</v>
      </c>
      <c r="P2490">
        <f t="shared" si="230"/>
        <v>49.25</v>
      </c>
      <c r="Q2490" t="str">
        <f t="shared" si="234"/>
        <v>music</v>
      </c>
      <c r="R2490" t="str">
        <f t="shared" si="235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1"/>
        <v>1.3367142857142857</v>
      </c>
      <c r="P2491">
        <f t="shared" si="230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1"/>
        <v>1.214</v>
      </c>
      <c r="P2492">
        <f t="shared" si="230"/>
        <v>37.94</v>
      </c>
      <c r="Q2492" t="str">
        <f t="shared" si="234"/>
        <v>music</v>
      </c>
      <c r="R2492" t="str">
        <f t="shared" si="235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1"/>
        <v>1.032</v>
      </c>
      <c r="P2493">
        <f t="shared" si="230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1"/>
        <v>1.25</v>
      </c>
      <c r="P2494">
        <f t="shared" si="230"/>
        <v>27.78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1"/>
        <v>1.2869999999999999</v>
      </c>
      <c r="P2495">
        <f t="shared" si="230"/>
        <v>99.38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1"/>
        <v>1.0100533333333332</v>
      </c>
      <c r="P2496">
        <f t="shared" si="230"/>
        <v>38.85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1"/>
        <v>1.2753666666666665</v>
      </c>
      <c r="P2497">
        <f t="shared" si="230"/>
        <v>45.55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</v>
      </c>
      <c r="P2498">
        <f t="shared" ref="P2498:P2561" si="236">ROUND(IFERROR(E2498/L2498,0),2)</f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7">E2499/D2499</f>
        <v>1.127715</v>
      </c>
      <c r="P2499">
        <f t="shared" si="236"/>
        <v>80.55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7"/>
        <v>1.056</v>
      </c>
      <c r="P2500">
        <f t="shared" si="236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7"/>
        <v>2.0262500000000001</v>
      </c>
      <c r="P2501">
        <f t="shared" si="236"/>
        <v>47.68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7"/>
        <v>1.1333333333333333</v>
      </c>
      <c r="P2502">
        <f t="shared" si="236"/>
        <v>23.45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7"/>
        <v>2.5545454545454545E-2</v>
      </c>
      <c r="P2503">
        <f t="shared" si="236"/>
        <v>40.14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7"/>
        <v>7.8181818181818181E-4</v>
      </c>
      <c r="P2504">
        <f t="shared" si="236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7"/>
        <v>0</v>
      </c>
      <c r="P2505">
        <f t="shared" si="236"/>
        <v>0</v>
      </c>
      <c r="Q2505" t="str">
        <f t="shared" si="234"/>
        <v>food</v>
      </c>
      <c r="R2505" t="str">
        <f t="shared" si="235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7"/>
        <v>0</v>
      </c>
      <c r="P2506">
        <f t="shared" si="236"/>
        <v>0</v>
      </c>
      <c r="Q2506" t="str">
        <f t="shared" si="234"/>
        <v>food</v>
      </c>
      <c r="R2506" t="str">
        <f t="shared" si="235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7"/>
        <v>0</v>
      </c>
      <c r="P2507">
        <f t="shared" si="236"/>
        <v>0</v>
      </c>
      <c r="Q2507" t="str">
        <f t="shared" ref="Q2507:Q2570" si="240">LEFT(N2507,SEARCH("/",N2507,1)-1)</f>
        <v>food</v>
      </c>
      <c r="R2507" t="str">
        <f t="shared" ref="R2507:R2570" si="241">RIGHT(N2507,LEN(N2507) - FIND("/",N2507))</f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7"/>
        <v>6.0000000000000001E-3</v>
      </c>
      <c r="P2508">
        <f t="shared" si="236"/>
        <v>15</v>
      </c>
      <c r="Q2508" t="str">
        <f t="shared" si="240"/>
        <v>food</v>
      </c>
      <c r="R2508" t="str">
        <f t="shared" si="241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7"/>
        <v>0</v>
      </c>
      <c r="P2509">
        <f t="shared" si="236"/>
        <v>0</v>
      </c>
      <c r="Q2509" t="str">
        <f t="shared" si="240"/>
        <v>food</v>
      </c>
      <c r="R2509" t="str">
        <f t="shared" si="241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>
        <f t="shared" si="236"/>
        <v>0</v>
      </c>
      <c r="Q2510" t="str">
        <f t="shared" si="240"/>
        <v>food</v>
      </c>
      <c r="R2510" t="str">
        <f t="shared" si="241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7"/>
        <v>1.0526315789473684E-2</v>
      </c>
      <c r="P2511">
        <f t="shared" si="236"/>
        <v>35.71</v>
      </c>
      <c r="Q2511" t="str">
        <f t="shared" si="240"/>
        <v>food</v>
      </c>
      <c r="R2511" t="str">
        <f t="shared" si="241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7"/>
        <v>1.5E-3</v>
      </c>
      <c r="P2512">
        <f t="shared" si="236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7"/>
        <v>0</v>
      </c>
      <c r="P2513">
        <f t="shared" si="236"/>
        <v>0</v>
      </c>
      <c r="Q2513" t="str">
        <f t="shared" si="240"/>
        <v>food</v>
      </c>
      <c r="R2513" t="str">
        <f t="shared" si="241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>
        <f t="shared" si="236"/>
        <v>0</v>
      </c>
      <c r="Q2514" t="str">
        <f t="shared" si="240"/>
        <v>food</v>
      </c>
      <c r="R2514" t="str">
        <f t="shared" si="241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>
        <f t="shared" si="236"/>
        <v>0</v>
      </c>
      <c r="Q2515" t="str">
        <f t="shared" si="240"/>
        <v>food</v>
      </c>
      <c r="R2515" t="str">
        <f t="shared" si="241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7"/>
        <v>1.7500000000000002E-2</v>
      </c>
      <c r="P2516">
        <f t="shared" si="236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7"/>
        <v>0.186</v>
      </c>
      <c r="P2517">
        <f t="shared" si="236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>
        <f t="shared" si="236"/>
        <v>0</v>
      </c>
      <c r="Q2518" t="str">
        <f t="shared" si="240"/>
        <v>food</v>
      </c>
      <c r="R2518" t="str">
        <f t="shared" si="241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7"/>
        <v>9.8166666666666666E-2</v>
      </c>
      <c r="P2519">
        <f t="shared" si="236"/>
        <v>53.55</v>
      </c>
      <c r="Q2519" t="str">
        <f t="shared" si="240"/>
        <v>food</v>
      </c>
      <c r="R2519" t="str">
        <f t="shared" si="241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>
        <f t="shared" si="236"/>
        <v>0</v>
      </c>
      <c r="Q2520" t="str">
        <f t="shared" si="240"/>
        <v>food</v>
      </c>
      <c r="R2520" t="str">
        <f t="shared" si="241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4.3333333333333331E-4</v>
      </c>
      <c r="P2521">
        <f t="shared" si="236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7"/>
        <v>0</v>
      </c>
      <c r="P2522">
        <f t="shared" si="236"/>
        <v>0</v>
      </c>
      <c r="Q2522" t="str">
        <f t="shared" si="240"/>
        <v>food</v>
      </c>
      <c r="R2522" t="str">
        <f t="shared" si="241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7"/>
        <v>1.0948792000000001</v>
      </c>
      <c r="P2523">
        <f t="shared" si="236"/>
        <v>103.68</v>
      </c>
      <c r="Q2523" t="str">
        <f t="shared" si="240"/>
        <v>music</v>
      </c>
      <c r="R2523" t="str">
        <f t="shared" si="241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7"/>
        <v>1</v>
      </c>
      <c r="P2524">
        <f t="shared" si="236"/>
        <v>185.19</v>
      </c>
      <c r="Q2524" t="str">
        <f t="shared" si="240"/>
        <v>music</v>
      </c>
      <c r="R2524" t="str">
        <f t="shared" si="241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7"/>
        <v>1.5644444444444445</v>
      </c>
      <c r="P2525">
        <f t="shared" si="236"/>
        <v>54.15</v>
      </c>
      <c r="Q2525" t="str">
        <f t="shared" si="240"/>
        <v>music</v>
      </c>
      <c r="R2525" t="str">
        <f t="shared" si="241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7"/>
        <v>1.016</v>
      </c>
      <c r="P2526">
        <f t="shared" si="236"/>
        <v>177.21</v>
      </c>
      <c r="Q2526" t="str">
        <f t="shared" si="240"/>
        <v>music</v>
      </c>
      <c r="R2526" t="str">
        <f t="shared" si="241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7"/>
        <v>1.00325</v>
      </c>
      <c r="P2527">
        <f t="shared" si="236"/>
        <v>100.33</v>
      </c>
      <c r="Q2527" t="str">
        <f t="shared" si="240"/>
        <v>music</v>
      </c>
      <c r="R2527" t="str">
        <f t="shared" si="241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7"/>
        <v>1.1294999999999999</v>
      </c>
      <c r="P2528">
        <f t="shared" si="236"/>
        <v>136.91</v>
      </c>
      <c r="Q2528" t="str">
        <f t="shared" si="240"/>
        <v>music</v>
      </c>
      <c r="R2528" t="str">
        <f t="shared" si="241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7"/>
        <v>1.02125</v>
      </c>
      <c r="P2529">
        <f t="shared" si="236"/>
        <v>57.54</v>
      </c>
      <c r="Q2529" t="str">
        <f t="shared" si="240"/>
        <v>music</v>
      </c>
      <c r="R2529" t="str">
        <f t="shared" si="241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7"/>
        <v>1.0724974999999999</v>
      </c>
      <c r="P2530">
        <f t="shared" si="236"/>
        <v>52.96</v>
      </c>
      <c r="Q2530" t="str">
        <f t="shared" si="240"/>
        <v>music</v>
      </c>
      <c r="R2530" t="str">
        <f t="shared" si="241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7"/>
        <v>1.0428333333333333</v>
      </c>
      <c r="P2531">
        <f t="shared" si="236"/>
        <v>82.33</v>
      </c>
      <c r="Q2531" t="str">
        <f t="shared" si="240"/>
        <v>music</v>
      </c>
      <c r="R2531" t="str">
        <f t="shared" si="241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7"/>
        <v>1</v>
      </c>
      <c r="P2532">
        <f t="shared" si="236"/>
        <v>135.41999999999999</v>
      </c>
      <c r="Q2532" t="str">
        <f t="shared" si="240"/>
        <v>music</v>
      </c>
      <c r="R2532" t="str">
        <f t="shared" si="241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7"/>
        <v>1.004</v>
      </c>
      <c r="P2533">
        <f t="shared" si="236"/>
        <v>74.069999999999993</v>
      </c>
      <c r="Q2533" t="str">
        <f t="shared" si="240"/>
        <v>music</v>
      </c>
      <c r="R2533" t="str">
        <f t="shared" si="241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7"/>
        <v>1.26125</v>
      </c>
      <c r="P2534">
        <f t="shared" si="236"/>
        <v>84.08</v>
      </c>
      <c r="Q2534" t="str">
        <f t="shared" si="240"/>
        <v>music</v>
      </c>
      <c r="R2534" t="str">
        <f t="shared" si="241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7"/>
        <v>1.1066666666666667</v>
      </c>
      <c r="P2535">
        <f t="shared" si="236"/>
        <v>61.03</v>
      </c>
      <c r="Q2535" t="str">
        <f t="shared" si="240"/>
        <v>music</v>
      </c>
      <c r="R2535" t="str">
        <f t="shared" si="241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7"/>
        <v>1.05</v>
      </c>
      <c r="P2536">
        <f t="shared" si="236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7"/>
        <v>1.03775</v>
      </c>
      <c r="P2537">
        <f t="shared" si="236"/>
        <v>266.08999999999997</v>
      </c>
      <c r="Q2537" t="str">
        <f t="shared" si="240"/>
        <v>music</v>
      </c>
      <c r="R2537" t="str">
        <f t="shared" si="241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7"/>
        <v>1.1599999999999999</v>
      </c>
      <c r="P2538">
        <f t="shared" si="236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7"/>
        <v>1.1000000000000001</v>
      </c>
      <c r="P2539">
        <f t="shared" si="236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7"/>
        <v>1.130176111111111</v>
      </c>
      <c r="P2540">
        <f t="shared" si="236"/>
        <v>109.96</v>
      </c>
      <c r="Q2540" t="str">
        <f t="shared" si="240"/>
        <v>music</v>
      </c>
      <c r="R2540" t="str">
        <f t="shared" si="241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7"/>
        <v>1.0024999999999999</v>
      </c>
      <c r="P2541">
        <f t="shared" si="236"/>
        <v>169.92</v>
      </c>
      <c r="Q2541" t="str">
        <f t="shared" si="240"/>
        <v>music</v>
      </c>
      <c r="R2541" t="str">
        <f t="shared" si="241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7"/>
        <v>1.034</v>
      </c>
      <c r="P2542">
        <f t="shared" si="236"/>
        <v>95.74</v>
      </c>
      <c r="Q2542" t="str">
        <f t="shared" si="240"/>
        <v>music</v>
      </c>
      <c r="R2542" t="str">
        <f t="shared" si="241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7"/>
        <v>1.0702857142857143</v>
      </c>
      <c r="P2543">
        <f t="shared" si="236"/>
        <v>59.46</v>
      </c>
      <c r="Q2543" t="str">
        <f t="shared" si="240"/>
        <v>music</v>
      </c>
      <c r="R2543" t="str">
        <f t="shared" si="241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7"/>
        <v>1.0357142857142858</v>
      </c>
      <c r="P2544">
        <f t="shared" si="236"/>
        <v>55.77</v>
      </c>
      <c r="Q2544" t="str">
        <f t="shared" si="240"/>
        <v>music</v>
      </c>
      <c r="R2544" t="str">
        <f t="shared" si="241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7"/>
        <v>1.5640000000000001</v>
      </c>
      <c r="P2545">
        <f t="shared" si="236"/>
        <v>30.08</v>
      </c>
      <c r="Q2545" t="str">
        <f t="shared" si="240"/>
        <v>music</v>
      </c>
      <c r="R2545" t="str">
        <f t="shared" si="241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7"/>
        <v>1.0082</v>
      </c>
      <c r="P2546">
        <f t="shared" si="236"/>
        <v>88.44</v>
      </c>
      <c r="Q2546" t="str">
        <f t="shared" si="240"/>
        <v>music</v>
      </c>
      <c r="R2546" t="str">
        <f t="shared" si="241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7"/>
        <v>1.9530000000000001</v>
      </c>
      <c r="P2547">
        <f t="shared" si="236"/>
        <v>64.03</v>
      </c>
      <c r="Q2547" t="str">
        <f t="shared" si="240"/>
        <v>music</v>
      </c>
      <c r="R2547" t="str">
        <f t="shared" si="241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7"/>
        <v>1.1171428571428572</v>
      </c>
      <c r="P2548">
        <f t="shared" si="236"/>
        <v>60.15</v>
      </c>
      <c r="Q2548" t="str">
        <f t="shared" si="240"/>
        <v>music</v>
      </c>
      <c r="R2548" t="str">
        <f t="shared" si="241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7"/>
        <v>1.1985454545454546</v>
      </c>
      <c r="P2549">
        <f t="shared" si="236"/>
        <v>49.19</v>
      </c>
      <c r="Q2549" t="str">
        <f t="shared" si="240"/>
        <v>music</v>
      </c>
      <c r="R2549" t="str">
        <f t="shared" si="241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7"/>
        <v>1.0185</v>
      </c>
      <c r="P2550">
        <f t="shared" si="236"/>
        <v>165.16</v>
      </c>
      <c r="Q2550" t="str">
        <f t="shared" si="240"/>
        <v>music</v>
      </c>
      <c r="R2550" t="str">
        <f t="shared" si="241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7"/>
        <v>1.0280254777070064</v>
      </c>
      <c r="P2551">
        <f t="shared" si="236"/>
        <v>43.62</v>
      </c>
      <c r="Q2551" t="str">
        <f t="shared" si="240"/>
        <v>music</v>
      </c>
      <c r="R2551" t="str">
        <f t="shared" si="241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7"/>
        <v>1.0084615384615385</v>
      </c>
      <c r="P2552">
        <f t="shared" si="236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7"/>
        <v>1.0273469387755103</v>
      </c>
      <c r="P2553">
        <f t="shared" si="236"/>
        <v>67.42</v>
      </c>
      <c r="Q2553" t="str">
        <f t="shared" si="240"/>
        <v>music</v>
      </c>
      <c r="R2553" t="str">
        <f t="shared" si="241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7"/>
        <v>1.0649999999999999</v>
      </c>
      <c r="P2554">
        <f t="shared" si="236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7"/>
        <v>1.5553333333333332</v>
      </c>
      <c r="P2555">
        <f t="shared" si="236"/>
        <v>38.880000000000003</v>
      </c>
      <c r="Q2555" t="str">
        <f t="shared" si="240"/>
        <v>music</v>
      </c>
      <c r="R2555" t="str">
        <f t="shared" si="241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7"/>
        <v>1.228</v>
      </c>
      <c r="P2556">
        <f t="shared" si="236"/>
        <v>54.99</v>
      </c>
      <c r="Q2556" t="str">
        <f t="shared" si="240"/>
        <v>music</v>
      </c>
      <c r="R2556" t="str">
        <f t="shared" si="241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7"/>
        <v>1.0734999999999999</v>
      </c>
      <c r="P2557">
        <f t="shared" si="236"/>
        <v>61.34</v>
      </c>
      <c r="Q2557" t="str">
        <f t="shared" si="240"/>
        <v>music</v>
      </c>
      <c r="R2557" t="str">
        <f t="shared" si="241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7"/>
        <v>1.0550335570469798</v>
      </c>
      <c r="P2558">
        <f t="shared" si="236"/>
        <v>23.12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7"/>
        <v>1.1844444444444444</v>
      </c>
      <c r="P2559">
        <f t="shared" si="236"/>
        <v>29.61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7"/>
        <v>1.0888</v>
      </c>
      <c r="P2560">
        <f t="shared" si="236"/>
        <v>75.61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7"/>
        <v>1.1125</v>
      </c>
      <c r="P2561">
        <f t="shared" si="236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7"/>
        <v>1.0009999999999999</v>
      </c>
      <c r="P2562">
        <f t="shared" ref="P2562:P2625" si="242">ROUND(IFERROR(E2562/L2562,0),2)</f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3">E2563/D2563</f>
        <v>0</v>
      </c>
      <c r="P2563">
        <f t="shared" si="242"/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3"/>
        <v>7.4999999999999997E-3</v>
      </c>
      <c r="P2564">
        <f t="shared" si="242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3"/>
        <v>0</v>
      </c>
      <c r="P2565">
        <f t="shared" si="242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3"/>
        <v>0</v>
      </c>
      <c r="P2566">
        <f t="shared" si="242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3"/>
        <v>0.01</v>
      </c>
      <c r="P2567">
        <f t="shared" si="242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3"/>
        <v>0</v>
      </c>
      <c r="P2568">
        <f t="shared" si="242"/>
        <v>0</v>
      </c>
      <c r="Q2568" t="str">
        <f t="shared" si="240"/>
        <v>food</v>
      </c>
      <c r="R2568" t="str">
        <f t="shared" si="241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3"/>
        <v>2.6666666666666666E-3</v>
      </c>
      <c r="P2569">
        <f t="shared" si="242"/>
        <v>60</v>
      </c>
      <c r="Q2569" t="str">
        <f t="shared" si="240"/>
        <v>food</v>
      </c>
      <c r="R2569" t="str">
        <f t="shared" si="241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3"/>
        <v>5.0000000000000001E-3</v>
      </c>
      <c r="P2570">
        <f t="shared" si="242"/>
        <v>50</v>
      </c>
      <c r="Q2570" t="str">
        <f t="shared" si="240"/>
        <v>food</v>
      </c>
      <c r="R2570" t="str">
        <f t="shared" si="241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3"/>
        <v>2.2307692307692306E-2</v>
      </c>
      <c r="P2571">
        <f t="shared" si="242"/>
        <v>72.5</v>
      </c>
      <c r="Q2571" t="str">
        <f t="shared" ref="Q2571:Q2634" si="246">LEFT(N2571,SEARCH("/",N2571,1)-1)</f>
        <v>food</v>
      </c>
      <c r="R2571" t="str">
        <f t="shared" ref="R2571:R2634" si="247">RIGHT(N2571,LEN(N2571) - FIND("/",N2571))</f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3"/>
        <v>8.4285714285714294E-3</v>
      </c>
      <c r="P2572">
        <f t="shared" si="242"/>
        <v>29.5</v>
      </c>
      <c r="Q2572" t="str">
        <f t="shared" si="246"/>
        <v>food</v>
      </c>
      <c r="R2572" t="str">
        <f t="shared" si="247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3"/>
        <v>2.5000000000000001E-3</v>
      </c>
      <c r="P2573">
        <f t="shared" si="242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3"/>
        <v>0</v>
      </c>
      <c r="P2574">
        <f t="shared" si="242"/>
        <v>0</v>
      </c>
      <c r="Q2574" t="str">
        <f t="shared" si="246"/>
        <v>food</v>
      </c>
      <c r="R2574" t="str">
        <f t="shared" si="247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3"/>
        <v>0</v>
      </c>
      <c r="P2575">
        <f t="shared" si="242"/>
        <v>0</v>
      </c>
      <c r="Q2575" t="str">
        <f t="shared" si="246"/>
        <v>food</v>
      </c>
      <c r="R2575" t="str">
        <f t="shared" si="247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3"/>
        <v>0</v>
      </c>
      <c r="P2576">
        <f t="shared" si="242"/>
        <v>0</v>
      </c>
      <c r="Q2576" t="str">
        <f t="shared" si="246"/>
        <v>food</v>
      </c>
      <c r="R2576" t="str">
        <f t="shared" si="247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3"/>
        <v>0</v>
      </c>
      <c r="P2577">
        <f t="shared" si="242"/>
        <v>0</v>
      </c>
      <c r="Q2577" t="str">
        <f t="shared" si="246"/>
        <v>food</v>
      </c>
      <c r="R2577" t="str">
        <f t="shared" si="247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3"/>
        <v>0</v>
      </c>
      <c r="P2578">
        <f t="shared" si="242"/>
        <v>0</v>
      </c>
      <c r="Q2578" t="str">
        <f t="shared" si="246"/>
        <v>food</v>
      </c>
      <c r="R2578" t="str">
        <f t="shared" si="247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>
        <f t="shared" si="242"/>
        <v>0</v>
      </c>
      <c r="Q2579" t="str">
        <f t="shared" si="246"/>
        <v>food</v>
      </c>
      <c r="R2579" t="str">
        <f t="shared" si="247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>
        <f t="shared" si="242"/>
        <v>0</v>
      </c>
      <c r="Q2580" t="str">
        <f t="shared" si="246"/>
        <v>food</v>
      </c>
      <c r="R2580" t="str">
        <f t="shared" si="247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3"/>
        <v>1.3849999999999999E-3</v>
      </c>
      <c r="P2581">
        <f t="shared" si="242"/>
        <v>23.08</v>
      </c>
      <c r="Q2581" t="str">
        <f t="shared" si="246"/>
        <v>food</v>
      </c>
      <c r="R2581" t="str">
        <f t="shared" si="247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3"/>
        <v>6.0000000000000001E-3</v>
      </c>
      <c r="P2582">
        <f t="shared" si="242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3"/>
        <v>0.106</v>
      </c>
      <c r="P2583">
        <f t="shared" si="242"/>
        <v>48.18</v>
      </c>
      <c r="Q2583" t="str">
        <f t="shared" si="246"/>
        <v>food</v>
      </c>
      <c r="R2583" t="str">
        <f t="shared" si="247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3"/>
        <v>1.1111111111111112E-5</v>
      </c>
      <c r="P2584">
        <f t="shared" si="242"/>
        <v>1</v>
      </c>
      <c r="Q2584" t="str">
        <f t="shared" si="246"/>
        <v>food</v>
      </c>
      <c r="R2584" t="str">
        <f t="shared" si="247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3"/>
        <v>5.0000000000000001E-3</v>
      </c>
      <c r="P2585">
        <f t="shared" si="242"/>
        <v>1</v>
      </c>
      <c r="Q2585" t="str">
        <f t="shared" si="246"/>
        <v>food</v>
      </c>
      <c r="R2585" t="str">
        <f t="shared" si="247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3"/>
        <v>0</v>
      </c>
      <c r="P2586">
        <f t="shared" si="242"/>
        <v>0</v>
      </c>
      <c r="Q2586" t="str">
        <f t="shared" si="246"/>
        <v>food</v>
      </c>
      <c r="R2586" t="str">
        <f t="shared" si="247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3"/>
        <v>1.6666666666666668E-3</v>
      </c>
      <c r="P2587">
        <f t="shared" si="242"/>
        <v>50</v>
      </c>
      <c r="Q2587" t="str">
        <f t="shared" si="246"/>
        <v>food</v>
      </c>
      <c r="R2587" t="str">
        <f t="shared" si="247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3"/>
        <v>1.6666666666666668E-3</v>
      </c>
      <c r="P2588">
        <f t="shared" si="242"/>
        <v>5</v>
      </c>
      <c r="Q2588" t="str">
        <f t="shared" si="246"/>
        <v>food</v>
      </c>
      <c r="R2588" t="str">
        <f t="shared" si="247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3"/>
        <v>2.4340000000000001E-2</v>
      </c>
      <c r="P2589">
        <f t="shared" si="242"/>
        <v>202.83</v>
      </c>
      <c r="Q2589" t="str">
        <f t="shared" si="246"/>
        <v>food</v>
      </c>
      <c r="R2589" t="str">
        <f t="shared" si="247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3"/>
        <v>3.8833333333333331E-2</v>
      </c>
      <c r="P2590">
        <f t="shared" si="242"/>
        <v>29.13</v>
      </c>
      <c r="Q2590" t="str">
        <f t="shared" si="246"/>
        <v>food</v>
      </c>
      <c r="R2590" t="str">
        <f t="shared" si="247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3"/>
        <v>1E-4</v>
      </c>
      <c r="P2591">
        <f t="shared" si="242"/>
        <v>5</v>
      </c>
      <c r="Q2591" t="str">
        <f t="shared" si="246"/>
        <v>food</v>
      </c>
      <c r="R2591" t="str">
        <f t="shared" si="247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3"/>
        <v>0</v>
      </c>
      <c r="P2592">
        <f t="shared" si="242"/>
        <v>0</v>
      </c>
      <c r="Q2592" t="str">
        <f t="shared" si="246"/>
        <v>food</v>
      </c>
      <c r="R2592" t="str">
        <f t="shared" si="247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3"/>
        <v>1.7333333333333333E-2</v>
      </c>
      <c r="P2593">
        <f t="shared" si="242"/>
        <v>13</v>
      </c>
      <c r="Q2593" t="str">
        <f t="shared" si="246"/>
        <v>food</v>
      </c>
      <c r="R2593" t="str">
        <f t="shared" si="247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3"/>
        <v>1.6666666666666668E-3</v>
      </c>
      <c r="P2594">
        <f t="shared" si="242"/>
        <v>50</v>
      </c>
      <c r="Q2594" t="str">
        <f t="shared" si="246"/>
        <v>food</v>
      </c>
      <c r="R2594" t="str">
        <f t="shared" si="247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3"/>
        <v>0</v>
      </c>
      <c r="P2595">
        <f t="shared" si="242"/>
        <v>0</v>
      </c>
      <c r="Q2595" t="str">
        <f t="shared" si="246"/>
        <v>food</v>
      </c>
      <c r="R2595" t="str">
        <f t="shared" si="247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1.2500000000000001E-5</v>
      </c>
      <c r="P2596">
        <f t="shared" si="242"/>
        <v>1</v>
      </c>
      <c r="Q2596" t="str">
        <f t="shared" si="246"/>
        <v>food</v>
      </c>
      <c r="R2596" t="str">
        <f t="shared" si="247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3"/>
        <v>0.12166666666666667</v>
      </c>
      <c r="P2597">
        <f t="shared" si="242"/>
        <v>96.05</v>
      </c>
      <c r="Q2597" t="str">
        <f t="shared" si="246"/>
        <v>food</v>
      </c>
      <c r="R2597" t="str">
        <f t="shared" si="247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3"/>
        <v>0.23588571428571428</v>
      </c>
      <c r="P2598">
        <f t="shared" si="242"/>
        <v>305.77999999999997</v>
      </c>
      <c r="Q2598" t="str">
        <f t="shared" si="246"/>
        <v>food</v>
      </c>
      <c r="R2598" t="str">
        <f t="shared" si="247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3"/>
        <v>5.6666666666666664E-2</v>
      </c>
      <c r="P2599">
        <f t="shared" si="242"/>
        <v>12.14</v>
      </c>
      <c r="Q2599" t="str">
        <f t="shared" si="246"/>
        <v>food</v>
      </c>
      <c r="R2599" t="str">
        <f t="shared" si="247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3"/>
        <v>0.39</v>
      </c>
      <c r="P2600">
        <f t="shared" si="242"/>
        <v>83.57</v>
      </c>
      <c r="Q2600" t="str">
        <f t="shared" si="246"/>
        <v>food</v>
      </c>
      <c r="R2600" t="str">
        <f t="shared" si="247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3"/>
        <v>9.9546510341776348E-3</v>
      </c>
      <c r="P2601">
        <f t="shared" si="242"/>
        <v>18</v>
      </c>
      <c r="Q2601" t="str">
        <f t="shared" si="246"/>
        <v>food</v>
      </c>
      <c r="R2601" t="str">
        <f t="shared" si="247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3"/>
        <v>6.9320000000000007E-2</v>
      </c>
      <c r="P2602">
        <f t="shared" si="242"/>
        <v>115.53</v>
      </c>
      <c r="Q2602" t="str">
        <f t="shared" si="246"/>
        <v>food</v>
      </c>
      <c r="R2602" t="str">
        <f t="shared" si="247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3"/>
        <v>6.6139999999999999</v>
      </c>
      <c r="P2603">
        <f t="shared" si="242"/>
        <v>21.9</v>
      </c>
      <c r="Q2603" t="str">
        <f t="shared" si="246"/>
        <v>technology</v>
      </c>
      <c r="R2603" t="str">
        <f t="shared" si="247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3"/>
        <v>3.2609166666666667</v>
      </c>
      <c r="P2604">
        <f t="shared" si="242"/>
        <v>80.02</v>
      </c>
      <c r="Q2604" t="str">
        <f t="shared" si="246"/>
        <v>technology</v>
      </c>
      <c r="R2604" t="str">
        <f t="shared" si="247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3"/>
        <v>1.0148571428571429</v>
      </c>
      <c r="P2605">
        <f t="shared" si="242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3"/>
        <v>1.0421799999999999</v>
      </c>
      <c r="P2606">
        <f t="shared" si="242"/>
        <v>64.930000000000007</v>
      </c>
      <c r="Q2606" t="str">
        <f t="shared" si="246"/>
        <v>technology</v>
      </c>
      <c r="R2606" t="str">
        <f t="shared" si="247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3"/>
        <v>1.0742157000000001</v>
      </c>
      <c r="P2607">
        <f t="shared" si="242"/>
        <v>60.97</v>
      </c>
      <c r="Q2607" t="str">
        <f t="shared" si="246"/>
        <v>technology</v>
      </c>
      <c r="R2607" t="str">
        <f t="shared" si="247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3"/>
        <v>1.1005454545454545</v>
      </c>
      <c r="P2608">
        <f t="shared" si="242"/>
        <v>31.44</v>
      </c>
      <c r="Q2608" t="str">
        <f t="shared" si="246"/>
        <v>technology</v>
      </c>
      <c r="R2608" t="str">
        <f t="shared" si="247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3"/>
        <v>4.077</v>
      </c>
      <c r="P2609">
        <f t="shared" si="242"/>
        <v>81.95</v>
      </c>
      <c r="Q2609" t="str">
        <f t="shared" si="246"/>
        <v>technology</v>
      </c>
      <c r="R2609" t="str">
        <f t="shared" si="247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3"/>
        <v>2.2392500000000002</v>
      </c>
      <c r="P2610">
        <f t="shared" si="242"/>
        <v>58.93</v>
      </c>
      <c r="Q2610" t="str">
        <f t="shared" si="246"/>
        <v>technology</v>
      </c>
      <c r="R2610" t="str">
        <f t="shared" si="247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3"/>
        <v>3.038011142857143</v>
      </c>
      <c r="P2611">
        <f t="shared" si="242"/>
        <v>157.29</v>
      </c>
      <c r="Q2611" t="str">
        <f t="shared" si="246"/>
        <v>technology</v>
      </c>
      <c r="R2611" t="str">
        <f t="shared" si="247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3"/>
        <v>1.4132510432681749</v>
      </c>
      <c r="P2612">
        <f t="shared" si="242"/>
        <v>55.76</v>
      </c>
      <c r="Q2612" t="str">
        <f t="shared" si="246"/>
        <v>technology</v>
      </c>
      <c r="R2612" t="str">
        <f t="shared" si="247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3"/>
        <v>27.906363636363636</v>
      </c>
      <c r="P2613">
        <f t="shared" si="242"/>
        <v>83.8</v>
      </c>
      <c r="Q2613" t="str">
        <f t="shared" si="246"/>
        <v>technology</v>
      </c>
      <c r="R2613" t="str">
        <f t="shared" si="247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3"/>
        <v>1.7176130000000001</v>
      </c>
      <c r="P2614">
        <f t="shared" si="242"/>
        <v>58.42</v>
      </c>
      <c r="Q2614" t="str">
        <f t="shared" si="246"/>
        <v>technology</v>
      </c>
      <c r="R2614" t="str">
        <f t="shared" si="247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3"/>
        <v>1.0101333333333333</v>
      </c>
      <c r="P2615">
        <f t="shared" si="242"/>
        <v>270.57</v>
      </c>
      <c r="Q2615" t="str">
        <f t="shared" si="246"/>
        <v>technology</v>
      </c>
      <c r="R2615" t="str">
        <f t="shared" si="247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3"/>
        <v>1.02</v>
      </c>
      <c r="P2616">
        <f t="shared" si="242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3"/>
        <v>1.6976511744127936</v>
      </c>
      <c r="P2617">
        <f t="shared" si="242"/>
        <v>47.18</v>
      </c>
      <c r="Q2617" t="str">
        <f t="shared" si="246"/>
        <v>technology</v>
      </c>
      <c r="R2617" t="str">
        <f t="shared" si="247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3"/>
        <v>1.14534</v>
      </c>
      <c r="P2618">
        <f t="shared" si="242"/>
        <v>120.31</v>
      </c>
      <c r="Q2618" t="str">
        <f t="shared" si="246"/>
        <v>technology</v>
      </c>
      <c r="R2618" t="str">
        <f t="shared" si="247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3"/>
        <v>8.7759999999999998</v>
      </c>
      <c r="P2619">
        <f t="shared" si="242"/>
        <v>27.6</v>
      </c>
      <c r="Q2619" t="str">
        <f t="shared" si="246"/>
        <v>technology</v>
      </c>
      <c r="R2619" t="str">
        <f t="shared" si="247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3"/>
        <v>1.0538666666666667</v>
      </c>
      <c r="P2620">
        <f t="shared" si="242"/>
        <v>205.3</v>
      </c>
      <c r="Q2620" t="str">
        <f t="shared" si="246"/>
        <v>technology</v>
      </c>
      <c r="R2620" t="str">
        <f t="shared" si="247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3"/>
        <v>1.8839999999999999</v>
      </c>
      <c r="P2621">
        <f t="shared" si="242"/>
        <v>35.549999999999997</v>
      </c>
      <c r="Q2621" t="str">
        <f t="shared" si="246"/>
        <v>technology</v>
      </c>
      <c r="R2621" t="str">
        <f t="shared" si="247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3"/>
        <v>1.436523076923077</v>
      </c>
      <c r="P2622">
        <f t="shared" si="242"/>
        <v>74.64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3"/>
        <v>1.4588000000000001</v>
      </c>
      <c r="P2623">
        <f t="shared" si="242"/>
        <v>47.06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3"/>
        <v>1.3118399999999999</v>
      </c>
      <c r="P2624">
        <f t="shared" si="242"/>
        <v>26.59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3"/>
        <v>1.1399999999999999</v>
      </c>
      <c r="P2625">
        <f t="shared" si="242"/>
        <v>36.770000000000003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3"/>
        <v>13.794206249999998</v>
      </c>
      <c r="P2626">
        <f t="shared" ref="P2626:P2689" si="248">ROUND(IFERROR(E2626/L2626,0),2)</f>
        <v>31.82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9">E2627/D2627</f>
        <v>9.56</v>
      </c>
      <c r="P2627">
        <f t="shared" si="248"/>
        <v>27.58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9"/>
        <v>1.1200000000000001</v>
      </c>
      <c r="P2628">
        <f t="shared" si="248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9"/>
        <v>6.4666666666666668</v>
      </c>
      <c r="P2629">
        <f t="shared" si="248"/>
        <v>21.56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9"/>
        <v>1.1036948748510131</v>
      </c>
      <c r="P2630">
        <f t="shared" si="248"/>
        <v>44.1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9"/>
        <v>1.2774000000000001</v>
      </c>
      <c r="P2631">
        <f t="shared" si="248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9"/>
        <v>1.579</v>
      </c>
      <c r="P2632">
        <f t="shared" si="248"/>
        <v>38.99</v>
      </c>
      <c r="Q2632" t="str">
        <f t="shared" si="246"/>
        <v>technology</v>
      </c>
      <c r="R2632" t="str">
        <f t="shared" si="247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9"/>
        <v>1.1466525000000001</v>
      </c>
      <c r="P2633">
        <f t="shared" si="248"/>
        <v>80.19</v>
      </c>
      <c r="Q2633" t="str">
        <f t="shared" si="246"/>
        <v>technology</v>
      </c>
      <c r="R2633" t="str">
        <f t="shared" si="247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9"/>
        <v>1.3700934579439252</v>
      </c>
      <c r="P2634">
        <f t="shared" si="248"/>
        <v>34.9</v>
      </c>
      <c r="Q2634" t="str">
        <f t="shared" si="246"/>
        <v>technology</v>
      </c>
      <c r="R2634" t="str">
        <f t="shared" si="247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9"/>
        <v>3.5461999999999998</v>
      </c>
      <c r="P2635">
        <f t="shared" si="248"/>
        <v>89.1</v>
      </c>
      <c r="Q2635" t="str">
        <f t="shared" ref="Q2635:Q2698" si="252">LEFT(N2635,SEARCH("/",N2635,1)-1)</f>
        <v>technology</v>
      </c>
      <c r="R2635" t="str">
        <f t="shared" ref="R2635:R2698" si="253">RIGHT(N2635,LEN(N2635) - FIND("/",N2635))</f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9"/>
        <v>1.0602150537634409</v>
      </c>
      <c r="P2636">
        <f t="shared" si="248"/>
        <v>39.44</v>
      </c>
      <c r="Q2636" t="str">
        <f t="shared" si="252"/>
        <v>technology</v>
      </c>
      <c r="R2636" t="str">
        <f t="shared" si="253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9"/>
        <v>1</v>
      </c>
      <c r="P2637">
        <f t="shared" si="248"/>
        <v>136.9</v>
      </c>
      <c r="Q2637" t="str">
        <f t="shared" si="252"/>
        <v>technology</v>
      </c>
      <c r="R2637" t="str">
        <f t="shared" si="253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9"/>
        <v>1.873</v>
      </c>
      <c r="P2638">
        <f t="shared" si="248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9"/>
        <v>1.6619999999999999</v>
      </c>
      <c r="P2639">
        <f t="shared" si="248"/>
        <v>31.96</v>
      </c>
      <c r="Q2639" t="str">
        <f t="shared" si="252"/>
        <v>technology</v>
      </c>
      <c r="R2639" t="str">
        <f t="shared" si="253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9"/>
        <v>1.0172910662824208</v>
      </c>
      <c r="P2640">
        <f t="shared" si="248"/>
        <v>25.21</v>
      </c>
      <c r="Q2640" t="str">
        <f t="shared" si="252"/>
        <v>technology</v>
      </c>
      <c r="R2640" t="str">
        <f t="shared" si="253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9"/>
        <v>1.64</v>
      </c>
      <c r="P2641">
        <f t="shared" si="248"/>
        <v>10.039999999999999</v>
      </c>
      <c r="Q2641" t="str">
        <f t="shared" si="252"/>
        <v>technology</v>
      </c>
      <c r="R2641" t="str">
        <f t="shared" si="253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9"/>
        <v>1.0566666666666666</v>
      </c>
      <c r="P2642">
        <f t="shared" si="248"/>
        <v>45.94</v>
      </c>
      <c r="Q2642" t="str">
        <f t="shared" si="252"/>
        <v>technology</v>
      </c>
      <c r="R2642" t="str">
        <f t="shared" si="253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9"/>
        <v>0.01</v>
      </c>
      <c r="P2643">
        <f t="shared" si="248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9"/>
        <v>0</v>
      </c>
      <c r="P2644">
        <f t="shared" si="248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9"/>
        <v>0.33559730999999998</v>
      </c>
      <c r="P2645">
        <f t="shared" si="248"/>
        <v>223.58</v>
      </c>
      <c r="Q2645" t="str">
        <f t="shared" si="252"/>
        <v>technology</v>
      </c>
      <c r="R2645" t="str">
        <f t="shared" si="253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9"/>
        <v>2.053E-2</v>
      </c>
      <c r="P2646">
        <f t="shared" si="248"/>
        <v>39.479999999999997</v>
      </c>
      <c r="Q2646" t="str">
        <f t="shared" si="252"/>
        <v>technology</v>
      </c>
      <c r="R2646" t="str">
        <f t="shared" si="253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9"/>
        <v>0.105</v>
      </c>
      <c r="P2647">
        <f t="shared" si="248"/>
        <v>91.3</v>
      </c>
      <c r="Q2647" t="str">
        <f t="shared" si="252"/>
        <v>technology</v>
      </c>
      <c r="R2647" t="str">
        <f t="shared" si="253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9"/>
        <v>8.4172839999999999E-2</v>
      </c>
      <c r="P2648">
        <f t="shared" si="248"/>
        <v>78.67</v>
      </c>
      <c r="Q2648" t="str">
        <f t="shared" si="252"/>
        <v>technology</v>
      </c>
      <c r="R2648" t="str">
        <f t="shared" si="253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9"/>
        <v>1.44E-2</v>
      </c>
      <c r="P2649">
        <f t="shared" si="248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9"/>
        <v>8.8333333333333337E-3</v>
      </c>
      <c r="P2650">
        <f t="shared" si="248"/>
        <v>17.670000000000002</v>
      </c>
      <c r="Q2650" t="str">
        <f t="shared" si="252"/>
        <v>technology</v>
      </c>
      <c r="R2650" t="str">
        <f t="shared" si="253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9"/>
        <v>9.9200000000000004E-4</v>
      </c>
      <c r="P2651">
        <f t="shared" si="248"/>
        <v>41.33</v>
      </c>
      <c r="Q2651" t="str">
        <f t="shared" si="252"/>
        <v>technology</v>
      </c>
      <c r="R2651" t="str">
        <f t="shared" si="253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9"/>
        <v>5.966666666666667E-3</v>
      </c>
      <c r="P2652">
        <f t="shared" si="248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9"/>
        <v>1.8689285714285714E-2</v>
      </c>
      <c r="P2653">
        <f t="shared" si="248"/>
        <v>307.82</v>
      </c>
      <c r="Q2653" t="str">
        <f t="shared" si="252"/>
        <v>technology</v>
      </c>
      <c r="R2653" t="str">
        <f t="shared" si="253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9"/>
        <v>8.8500000000000002E-3</v>
      </c>
      <c r="P2654">
        <f t="shared" si="248"/>
        <v>80.45</v>
      </c>
      <c r="Q2654" t="str">
        <f t="shared" si="252"/>
        <v>technology</v>
      </c>
      <c r="R2654" t="str">
        <f t="shared" si="253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9"/>
        <v>0.1152156862745098</v>
      </c>
      <c r="P2655">
        <f t="shared" si="248"/>
        <v>83.94</v>
      </c>
      <c r="Q2655" t="str">
        <f t="shared" si="252"/>
        <v>technology</v>
      </c>
      <c r="R2655" t="str">
        <f t="shared" si="253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9"/>
        <v>5.1000000000000004E-4</v>
      </c>
      <c r="P2656">
        <f t="shared" si="248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9"/>
        <v>0.21033333333333334</v>
      </c>
      <c r="P2657">
        <f t="shared" si="248"/>
        <v>73.37</v>
      </c>
      <c r="Q2657" t="str">
        <f t="shared" si="252"/>
        <v>technology</v>
      </c>
      <c r="R2657" t="str">
        <f t="shared" si="253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9"/>
        <v>0.11436666666666667</v>
      </c>
      <c r="P2658">
        <f t="shared" si="248"/>
        <v>112.86</v>
      </c>
      <c r="Q2658" t="str">
        <f t="shared" si="252"/>
        <v>technology</v>
      </c>
      <c r="R2658" t="str">
        <f t="shared" si="253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9"/>
        <v>0.18737933333333334</v>
      </c>
      <c r="P2659">
        <f t="shared" si="248"/>
        <v>95.28</v>
      </c>
      <c r="Q2659" t="str">
        <f t="shared" si="252"/>
        <v>technology</v>
      </c>
      <c r="R2659" t="str">
        <f t="shared" si="253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9"/>
        <v>9.2857142857142856E-4</v>
      </c>
      <c r="P2660">
        <f t="shared" si="248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9"/>
        <v>2.720408163265306E-2</v>
      </c>
      <c r="P2661">
        <f t="shared" si="248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9"/>
        <v>9.5E-4</v>
      </c>
      <c r="P2662">
        <f t="shared" si="248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9"/>
        <v>1.0289999999999999</v>
      </c>
      <c r="P2663">
        <f t="shared" si="248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9"/>
        <v>1.0680000000000001</v>
      </c>
      <c r="P2664">
        <f t="shared" si="248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9"/>
        <v>1.0459624999999999</v>
      </c>
      <c r="P2665">
        <f t="shared" si="248"/>
        <v>373.56</v>
      </c>
      <c r="Q2665" t="str">
        <f t="shared" si="252"/>
        <v>technology</v>
      </c>
      <c r="R2665" t="str">
        <f t="shared" si="253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9"/>
        <v>1.0342857142857143</v>
      </c>
      <c r="P2666">
        <f t="shared" si="248"/>
        <v>174.04</v>
      </c>
      <c r="Q2666" t="str">
        <f t="shared" si="252"/>
        <v>technology</v>
      </c>
      <c r="R2666" t="str">
        <f t="shared" si="253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9"/>
        <v>1.2314285714285715</v>
      </c>
      <c r="P2667">
        <f t="shared" si="248"/>
        <v>93.7</v>
      </c>
      <c r="Q2667" t="str">
        <f t="shared" si="252"/>
        <v>technology</v>
      </c>
      <c r="R2667" t="str">
        <f t="shared" si="253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9"/>
        <v>1.592951</v>
      </c>
      <c r="P2668">
        <f t="shared" si="248"/>
        <v>77.33</v>
      </c>
      <c r="Q2668" t="str">
        <f t="shared" si="252"/>
        <v>technology</v>
      </c>
      <c r="R2668" t="str">
        <f t="shared" si="253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9"/>
        <v>1.1066666666666667</v>
      </c>
      <c r="P2669">
        <f t="shared" si="248"/>
        <v>92.22</v>
      </c>
      <c r="Q2669" t="str">
        <f t="shared" si="252"/>
        <v>technology</v>
      </c>
      <c r="R2669" t="str">
        <f t="shared" si="253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9"/>
        <v>1.7070000000000001</v>
      </c>
      <c r="P2670">
        <f t="shared" si="248"/>
        <v>60.96</v>
      </c>
      <c r="Q2670" t="str">
        <f t="shared" si="252"/>
        <v>technology</v>
      </c>
      <c r="R2670" t="str">
        <f t="shared" si="253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9"/>
        <v>1.25125</v>
      </c>
      <c r="P2671">
        <f t="shared" si="248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9"/>
        <v>6.4158609339642042E-2</v>
      </c>
      <c r="P2672">
        <f t="shared" si="248"/>
        <v>41.58</v>
      </c>
      <c r="Q2672" t="str">
        <f t="shared" si="252"/>
        <v>technology</v>
      </c>
      <c r="R2672" t="str">
        <f t="shared" si="253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9"/>
        <v>0.11344</v>
      </c>
      <c r="P2673">
        <f t="shared" si="248"/>
        <v>33.76</v>
      </c>
      <c r="Q2673" t="str">
        <f t="shared" si="252"/>
        <v>technology</v>
      </c>
      <c r="R2673" t="str">
        <f t="shared" si="253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9"/>
        <v>0.33189999999999997</v>
      </c>
      <c r="P2674">
        <f t="shared" si="248"/>
        <v>70.62</v>
      </c>
      <c r="Q2674" t="str">
        <f t="shared" si="252"/>
        <v>technology</v>
      </c>
      <c r="R2674" t="str">
        <f t="shared" si="253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9"/>
        <v>0.27579999999999999</v>
      </c>
      <c r="P2675">
        <f t="shared" si="248"/>
        <v>167.15</v>
      </c>
      <c r="Q2675" t="str">
        <f t="shared" si="252"/>
        <v>technology</v>
      </c>
      <c r="R2675" t="str">
        <f t="shared" si="253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9"/>
        <v>0.62839999999999996</v>
      </c>
      <c r="P2676">
        <f t="shared" si="248"/>
        <v>128.62</v>
      </c>
      <c r="Q2676" t="str">
        <f t="shared" si="252"/>
        <v>technology</v>
      </c>
      <c r="R2676" t="str">
        <f t="shared" si="253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9"/>
        <v>7.5880000000000003E-2</v>
      </c>
      <c r="P2677">
        <f t="shared" si="248"/>
        <v>65.41</v>
      </c>
      <c r="Q2677" t="str">
        <f t="shared" si="252"/>
        <v>technology</v>
      </c>
      <c r="R2677" t="str">
        <f t="shared" si="253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9"/>
        <v>0.50380952380952382</v>
      </c>
      <c r="P2678">
        <f t="shared" si="248"/>
        <v>117.56</v>
      </c>
      <c r="Q2678" t="str">
        <f t="shared" si="252"/>
        <v>technology</v>
      </c>
      <c r="R2678" t="str">
        <f t="shared" si="253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9"/>
        <v>0.17512820512820512</v>
      </c>
      <c r="P2679">
        <f t="shared" si="248"/>
        <v>126.48</v>
      </c>
      <c r="Q2679" t="str">
        <f t="shared" si="252"/>
        <v>technology</v>
      </c>
      <c r="R2679" t="str">
        <f t="shared" si="253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9"/>
        <v>1.3750000000000001E-4</v>
      </c>
      <c r="P2680">
        <f t="shared" si="248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9"/>
        <v>3.3E-3</v>
      </c>
      <c r="P2681">
        <f t="shared" si="248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9"/>
        <v>8.6250000000000007E-3</v>
      </c>
      <c r="P2682">
        <f t="shared" si="248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9"/>
        <v>6.875E-3</v>
      </c>
      <c r="P2683">
        <f t="shared" si="248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9"/>
        <v>0.28299999999999997</v>
      </c>
      <c r="P2684">
        <f t="shared" si="248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9"/>
        <v>2.3999999999999998E-3</v>
      </c>
      <c r="P2685">
        <f t="shared" si="248"/>
        <v>12</v>
      </c>
      <c r="Q2685" t="str">
        <f t="shared" si="252"/>
        <v>food</v>
      </c>
      <c r="R2685" t="str">
        <f t="shared" si="253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9"/>
        <v>1.1428571428571429E-2</v>
      </c>
      <c r="P2686">
        <f t="shared" si="248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9"/>
        <v>2.0000000000000001E-4</v>
      </c>
      <c r="P2687">
        <f t="shared" si="248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9"/>
        <v>0</v>
      </c>
      <c r="P2688">
        <f t="shared" si="248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9"/>
        <v>0</v>
      </c>
      <c r="P2689">
        <f t="shared" si="248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9"/>
        <v>1.48E-3</v>
      </c>
      <c r="P2690">
        <f t="shared" ref="P2690:P2753" si="254">ROUND(IFERROR(E2690/L2690,0),2)</f>
        <v>5.29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5">E2691/D2691</f>
        <v>2.8571428571428571E-5</v>
      </c>
      <c r="P2691">
        <f t="shared" si="254"/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5"/>
        <v>0.107325</v>
      </c>
      <c r="P2692">
        <f t="shared" si="254"/>
        <v>72.760000000000005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5"/>
        <v>5.3846153846153844E-4</v>
      </c>
      <c r="P2693">
        <f t="shared" si="254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5"/>
        <v>7.1428571428571426E-3</v>
      </c>
      <c r="P2694">
        <f t="shared" si="254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5"/>
        <v>8.0000000000000002E-3</v>
      </c>
      <c r="P2695">
        <f t="shared" si="254"/>
        <v>13.33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5"/>
        <v>3.3333333333333335E-5</v>
      </c>
      <c r="P2696">
        <f t="shared" si="254"/>
        <v>1</v>
      </c>
      <c r="Q2696" t="str">
        <f t="shared" si="252"/>
        <v>food</v>
      </c>
      <c r="R2696" t="str">
        <f t="shared" si="253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5"/>
        <v>4.7333333333333333E-3</v>
      </c>
      <c r="P2697">
        <f t="shared" si="254"/>
        <v>23.67</v>
      </c>
      <c r="Q2697" t="str">
        <f t="shared" si="252"/>
        <v>food</v>
      </c>
      <c r="R2697" t="str">
        <f t="shared" si="253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5"/>
        <v>5.6500000000000002E-2</v>
      </c>
      <c r="P2698">
        <f t="shared" si="254"/>
        <v>89.21</v>
      </c>
      <c r="Q2698" t="str">
        <f t="shared" si="252"/>
        <v>food</v>
      </c>
      <c r="R2698" t="str">
        <f t="shared" si="253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5"/>
        <v>0.26352173913043481</v>
      </c>
      <c r="P2699">
        <f t="shared" si="254"/>
        <v>116.56</v>
      </c>
      <c r="Q2699" t="str">
        <f t="shared" ref="Q2699:Q2762" si="258">LEFT(N2699,SEARCH("/",N2699,1)-1)</f>
        <v>food</v>
      </c>
      <c r="R2699" t="str">
        <f t="shared" ref="R2699:R2762" si="259">RIGHT(N2699,LEN(N2699) - FIND("/",N2699))</f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5"/>
        <v>3.2512500000000002E-3</v>
      </c>
      <c r="P2700">
        <f t="shared" si="254"/>
        <v>13.01</v>
      </c>
      <c r="Q2700" t="str">
        <f t="shared" si="258"/>
        <v>food</v>
      </c>
      <c r="R2700" t="str">
        <f t="shared" si="259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5"/>
        <v>0</v>
      </c>
      <c r="P2701">
        <f t="shared" si="254"/>
        <v>0</v>
      </c>
      <c r="Q2701" t="str">
        <f t="shared" si="258"/>
        <v>food</v>
      </c>
      <c r="R2701" t="str">
        <f t="shared" si="259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5"/>
        <v>7.0007000700070005E-3</v>
      </c>
      <c r="P2702">
        <f t="shared" si="254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5"/>
        <v>0.46176470588235297</v>
      </c>
      <c r="P2703">
        <f t="shared" si="254"/>
        <v>34.130000000000003</v>
      </c>
      <c r="Q2703" t="str">
        <f t="shared" si="258"/>
        <v>theater</v>
      </c>
      <c r="R2703" t="str">
        <f t="shared" si="259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5"/>
        <v>0.34410000000000002</v>
      </c>
      <c r="P2704">
        <f t="shared" si="254"/>
        <v>132.35</v>
      </c>
      <c r="Q2704" t="str">
        <f t="shared" si="258"/>
        <v>theater</v>
      </c>
      <c r="R2704" t="str">
        <f t="shared" si="259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5"/>
        <v>1.0375000000000001</v>
      </c>
      <c r="P2705">
        <f t="shared" si="254"/>
        <v>922.22</v>
      </c>
      <c r="Q2705" t="str">
        <f t="shared" si="258"/>
        <v>theater</v>
      </c>
      <c r="R2705" t="str">
        <f t="shared" si="259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5"/>
        <v>6.0263157894736845E-2</v>
      </c>
      <c r="P2706">
        <f t="shared" si="254"/>
        <v>163.57</v>
      </c>
      <c r="Q2706" t="str">
        <f t="shared" si="258"/>
        <v>theater</v>
      </c>
      <c r="R2706" t="str">
        <f t="shared" si="259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5"/>
        <v>0.10539393939393939</v>
      </c>
      <c r="P2707">
        <f t="shared" si="254"/>
        <v>217.38</v>
      </c>
      <c r="Q2707" t="str">
        <f t="shared" si="258"/>
        <v>theater</v>
      </c>
      <c r="R2707" t="str">
        <f t="shared" si="259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5"/>
        <v>1.1229714285714285</v>
      </c>
      <c r="P2708">
        <f t="shared" si="254"/>
        <v>149.44</v>
      </c>
      <c r="Q2708" t="str">
        <f t="shared" si="258"/>
        <v>theater</v>
      </c>
      <c r="R2708" t="str">
        <f t="shared" si="259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5"/>
        <v>3.50844625</v>
      </c>
      <c r="P2709">
        <f t="shared" si="254"/>
        <v>71.239999999999995</v>
      </c>
      <c r="Q2709" t="str">
        <f t="shared" si="258"/>
        <v>theater</v>
      </c>
      <c r="R2709" t="str">
        <f t="shared" si="259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5"/>
        <v>2.3321535</v>
      </c>
      <c r="P2710">
        <f t="shared" si="254"/>
        <v>44.46</v>
      </c>
      <c r="Q2710" t="str">
        <f t="shared" si="258"/>
        <v>theater</v>
      </c>
      <c r="R2710" t="str">
        <f t="shared" si="259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5"/>
        <v>1.01606</v>
      </c>
      <c r="P2711">
        <f t="shared" si="254"/>
        <v>164.94</v>
      </c>
      <c r="Q2711" t="str">
        <f t="shared" si="258"/>
        <v>theater</v>
      </c>
      <c r="R2711" t="str">
        <f t="shared" si="259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5"/>
        <v>1.5390035000000002</v>
      </c>
      <c r="P2712">
        <f t="shared" si="254"/>
        <v>84.87</v>
      </c>
      <c r="Q2712" t="str">
        <f t="shared" si="258"/>
        <v>theater</v>
      </c>
      <c r="R2712" t="str">
        <f t="shared" si="259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5"/>
        <v>1.007161125319693</v>
      </c>
      <c r="P2713">
        <f t="shared" si="254"/>
        <v>53.95</v>
      </c>
      <c r="Q2713" t="str">
        <f t="shared" si="258"/>
        <v>theater</v>
      </c>
      <c r="R2713" t="str">
        <f t="shared" si="259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5"/>
        <v>1.3138181818181818</v>
      </c>
      <c r="P2714">
        <f t="shared" si="254"/>
        <v>50.53</v>
      </c>
      <c r="Q2714" t="str">
        <f t="shared" si="258"/>
        <v>theater</v>
      </c>
      <c r="R2714" t="str">
        <f t="shared" si="259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5"/>
        <v>1.0224133333333334</v>
      </c>
      <c r="P2715">
        <f t="shared" si="254"/>
        <v>108</v>
      </c>
      <c r="Q2715" t="str">
        <f t="shared" si="258"/>
        <v>theater</v>
      </c>
      <c r="R2715" t="str">
        <f t="shared" si="259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5"/>
        <v>1.1635599999999999</v>
      </c>
      <c r="P2716">
        <f t="shared" si="254"/>
        <v>95.37</v>
      </c>
      <c r="Q2716" t="str">
        <f t="shared" si="258"/>
        <v>theater</v>
      </c>
      <c r="R2716" t="str">
        <f t="shared" si="259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5"/>
        <v>2.6462241666666664</v>
      </c>
      <c r="P2717">
        <f t="shared" si="254"/>
        <v>57.63</v>
      </c>
      <c r="Q2717" t="str">
        <f t="shared" si="258"/>
        <v>theater</v>
      </c>
      <c r="R2717" t="str">
        <f t="shared" si="259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5"/>
        <v>1.1998010000000001</v>
      </c>
      <c r="P2718">
        <f t="shared" si="254"/>
        <v>64.16</v>
      </c>
      <c r="Q2718" t="str">
        <f t="shared" si="258"/>
        <v>theater</v>
      </c>
      <c r="R2718" t="str">
        <f t="shared" si="259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5"/>
        <v>1.2010400000000001</v>
      </c>
      <c r="P2719">
        <f t="shared" si="254"/>
        <v>92.39</v>
      </c>
      <c r="Q2719" t="str">
        <f t="shared" si="258"/>
        <v>theater</v>
      </c>
      <c r="R2719" t="str">
        <f t="shared" si="259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5"/>
        <v>1.0358333333333334</v>
      </c>
      <c r="P2720">
        <f t="shared" si="254"/>
        <v>125.98</v>
      </c>
      <c r="Q2720" t="str">
        <f t="shared" si="258"/>
        <v>theater</v>
      </c>
      <c r="R2720" t="str">
        <f t="shared" si="259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5"/>
        <v>1.0883333333333334</v>
      </c>
      <c r="P2721">
        <f t="shared" si="254"/>
        <v>94.64</v>
      </c>
      <c r="Q2721" t="str">
        <f t="shared" si="258"/>
        <v>theater</v>
      </c>
      <c r="R2721" t="str">
        <f t="shared" si="259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5"/>
        <v>1.1812400000000001</v>
      </c>
      <c r="P2722">
        <f t="shared" si="254"/>
        <v>170.7</v>
      </c>
      <c r="Q2722" t="str">
        <f t="shared" si="258"/>
        <v>theater</v>
      </c>
      <c r="R2722" t="str">
        <f t="shared" si="259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5"/>
        <v>14.62</v>
      </c>
      <c r="P2723">
        <f t="shared" si="254"/>
        <v>40.76</v>
      </c>
      <c r="Q2723" t="str">
        <f t="shared" si="258"/>
        <v>technology</v>
      </c>
      <c r="R2723" t="str">
        <f t="shared" si="259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5"/>
        <v>2.5253999999999999</v>
      </c>
      <c r="P2724">
        <f t="shared" si="254"/>
        <v>68.25</v>
      </c>
      <c r="Q2724" t="str">
        <f t="shared" si="258"/>
        <v>technology</v>
      </c>
      <c r="R2724" t="str">
        <f t="shared" si="259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5"/>
        <v>1.4005000000000001</v>
      </c>
      <c r="P2725">
        <f t="shared" si="254"/>
        <v>95.49</v>
      </c>
      <c r="Q2725" t="str">
        <f t="shared" si="258"/>
        <v>technology</v>
      </c>
      <c r="R2725" t="str">
        <f t="shared" si="259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5"/>
        <v>2.9687520259319289</v>
      </c>
      <c r="P2726">
        <f t="shared" si="254"/>
        <v>7.19</v>
      </c>
      <c r="Q2726" t="str">
        <f t="shared" si="258"/>
        <v>technology</v>
      </c>
      <c r="R2726" t="str">
        <f t="shared" si="259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5"/>
        <v>1.445425</v>
      </c>
      <c r="P2727">
        <f t="shared" si="254"/>
        <v>511.65</v>
      </c>
      <c r="Q2727" t="str">
        <f t="shared" si="258"/>
        <v>technology</v>
      </c>
      <c r="R2727" t="str">
        <f t="shared" si="259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5"/>
        <v>1.05745</v>
      </c>
      <c r="P2728">
        <f t="shared" si="254"/>
        <v>261.75</v>
      </c>
      <c r="Q2728" t="str">
        <f t="shared" si="258"/>
        <v>technology</v>
      </c>
      <c r="R2728" t="str">
        <f t="shared" si="259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5"/>
        <v>4.9321000000000002</v>
      </c>
      <c r="P2729">
        <f t="shared" si="254"/>
        <v>69.760000000000005</v>
      </c>
      <c r="Q2729" t="str">
        <f t="shared" si="258"/>
        <v>technology</v>
      </c>
      <c r="R2729" t="str">
        <f t="shared" si="259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5"/>
        <v>2.0182666666666669</v>
      </c>
      <c r="P2730">
        <f t="shared" si="254"/>
        <v>77.23</v>
      </c>
      <c r="Q2730" t="str">
        <f t="shared" si="258"/>
        <v>technology</v>
      </c>
      <c r="R2730" t="str">
        <f t="shared" si="259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5"/>
        <v>1.0444</v>
      </c>
      <c r="P2731">
        <f t="shared" si="254"/>
        <v>340.57</v>
      </c>
      <c r="Q2731" t="str">
        <f t="shared" si="258"/>
        <v>technology</v>
      </c>
      <c r="R2731" t="str">
        <f t="shared" si="259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5"/>
        <v>1.7029262962962963</v>
      </c>
      <c r="P2732">
        <f t="shared" si="254"/>
        <v>67.42</v>
      </c>
      <c r="Q2732" t="str">
        <f t="shared" si="258"/>
        <v>technology</v>
      </c>
      <c r="R2732" t="str">
        <f t="shared" si="259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5"/>
        <v>1.0430333333333333</v>
      </c>
      <c r="P2733">
        <f t="shared" si="254"/>
        <v>845.7</v>
      </c>
      <c r="Q2733" t="str">
        <f t="shared" si="258"/>
        <v>technology</v>
      </c>
      <c r="R2733" t="str">
        <f t="shared" si="259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5"/>
        <v>1.1825000000000001</v>
      </c>
      <c r="P2734">
        <f t="shared" si="254"/>
        <v>97.19</v>
      </c>
      <c r="Q2734" t="str">
        <f t="shared" si="258"/>
        <v>technology</v>
      </c>
      <c r="R2734" t="str">
        <f t="shared" si="259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5"/>
        <v>1.07538</v>
      </c>
      <c r="P2735">
        <f t="shared" si="254"/>
        <v>451.84</v>
      </c>
      <c r="Q2735" t="str">
        <f t="shared" si="258"/>
        <v>technology</v>
      </c>
      <c r="R2735" t="str">
        <f t="shared" si="259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5"/>
        <v>22603</v>
      </c>
      <c r="P2736">
        <f t="shared" si="254"/>
        <v>138.66999999999999</v>
      </c>
      <c r="Q2736" t="str">
        <f t="shared" si="258"/>
        <v>technology</v>
      </c>
      <c r="R2736" t="str">
        <f t="shared" si="259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5"/>
        <v>9.7813466666666677</v>
      </c>
      <c r="P2737">
        <f t="shared" si="254"/>
        <v>21.64</v>
      </c>
      <c r="Q2737" t="str">
        <f t="shared" si="258"/>
        <v>technology</v>
      </c>
      <c r="R2737" t="str">
        <f t="shared" si="259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5"/>
        <v>1.2290000000000001</v>
      </c>
      <c r="P2738">
        <f t="shared" si="254"/>
        <v>169.52</v>
      </c>
      <c r="Q2738" t="str">
        <f t="shared" si="258"/>
        <v>technology</v>
      </c>
      <c r="R2738" t="str">
        <f t="shared" si="259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5"/>
        <v>2.4606080000000001</v>
      </c>
      <c r="P2739">
        <f t="shared" si="254"/>
        <v>161.88</v>
      </c>
      <c r="Q2739" t="str">
        <f t="shared" si="258"/>
        <v>technology</v>
      </c>
      <c r="R2739" t="str">
        <f t="shared" si="259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5"/>
        <v>1.4794</v>
      </c>
      <c r="P2740">
        <f t="shared" si="254"/>
        <v>493.13</v>
      </c>
      <c r="Q2740" t="str">
        <f t="shared" si="258"/>
        <v>technology</v>
      </c>
      <c r="R2740" t="str">
        <f t="shared" si="259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5"/>
        <v>3.8409090909090908</v>
      </c>
      <c r="P2741">
        <f t="shared" si="254"/>
        <v>22.12</v>
      </c>
      <c r="Q2741" t="str">
        <f t="shared" si="258"/>
        <v>technology</v>
      </c>
      <c r="R2741" t="str">
        <f t="shared" si="259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5"/>
        <v>1.0333333333333334</v>
      </c>
      <c r="P2742">
        <f t="shared" si="254"/>
        <v>18.239999999999998</v>
      </c>
      <c r="Q2742" t="str">
        <f t="shared" si="258"/>
        <v>technology</v>
      </c>
      <c r="R2742" t="str">
        <f t="shared" si="259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5"/>
        <v>4.3750000000000004E-3</v>
      </c>
      <c r="P2743">
        <f t="shared" si="254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5"/>
        <v>0.29239999999999999</v>
      </c>
      <c r="P2744">
        <f t="shared" si="254"/>
        <v>40.61</v>
      </c>
      <c r="Q2744" t="str">
        <f t="shared" si="258"/>
        <v>publishing</v>
      </c>
      <c r="R2744" t="str">
        <f t="shared" si="259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5"/>
        <v>0</v>
      </c>
      <c r="P2745">
        <f t="shared" si="254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5"/>
        <v>5.2187499999999998E-2</v>
      </c>
      <c r="P2746">
        <f t="shared" si="254"/>
        <v>37.950000000000003</v>
      </c>
      <c r="Q2746" t="str">
        <f t="shared" si="258"/>
        <v>publishing</v>
      </c>
      <c r="R2746" t="str">
        <f t="shared" si="259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5"/>
        <v>0.21887499999999999</v>
      </c>
      <c r="P2747">
        <f t="shared" si="254"/>
        <v>35.729999999999997</v>
      </c>
      <c r="Q2747" t="str">
        <f t="shared" si="258"/>
        <v>publishing</v>
      </c>
      <c r="R2747" t="str">
        <f t="shared" si="259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5"/>
        <v>0.26700000000000002</v>
      </c>
      <c r="P2748">
        <f t="shared" si="254"/>
        <v>42.16</v>
      </c>
      <c r="Q2748" t="str">
        <f t="shared" si="258"/>
        <v>publishing</v>
      </c>
      <c r="R2748" t="str">
        <f t="shared" si="259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5"/>
        <v>0.28000000000000003</v>
      </c>
      <c r="P2749">
        <f t="shared" si="254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5"/>
        <v>1.06E-2</v>
      </c>
      <c r="P2750">
        <f t="shared" si="254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5"/>
        <v>1.0999999999999999E-2</v>
      </c>
      <c r="P2751">
        <f t="shared" si="254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5"/>
        <v>0</v>
      </c>
      <c r="P2752">
        <f t="shared" si="254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5"/>
        <v>0</v>
      </c>
      <c r="P2753">
        <f t="shared" si="254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5"/>
        <v>0.11458333333333333</v>
      </c>
      <c r="P2754">
        <f t="shared" ref="P2754:P2817" si="260">ROUND(IFERROR(E2754/L2754,0),2)</f>
        <v>39.29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1">E2755/D2755</f>
        <v>0.19</v>
      </c>
      <c r="P2755">
        <f t="shared" si="260"/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1"/>
        <v>0</v>
      </c>
      <c r="P2756">
        <f t="shared" si="260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1"/>
        <v>0.52</v>
      </c>
      <c r="P2757">
        <f t="shared" si="260"/>
        <v>17.329999999999998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1"/>
        <v>0.1048</v>
      </c>
      <c r="P2758">
        <f t="shared" si="260"/>
        <v>31.76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1"/>
        <v>6.6666666666666671E-3</v>
      </c>
      <c r="P2759">
        <f t="shared" si="260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1"/>
        <v>0.11700000000000001</v>
      </c>
      <c r="P2760">
        <f t="shared" si="260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1"/>
        <v>0.105</v>
      </c>
      <c r="P2761">
        <f t="shared" si="260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1"/>
        <v>0</v>
      </c>
      <c r="P2762">
        <f t="shared" si="260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1"/>
        <v>7.1999999999999998E-3</v>
      </c>
      <c r="P2763">
        <f t="shared" si="260"/>
        <v>9</v>
      </c>
      <c r="Q2763" t="str">
        <f t="shared" ref="Q2763:Q2826" si="264">LEFT(N2763,SEARCH("/",N2763,1)-1)</f>
        <v>publishing</v>
      </c>
      <c r="R2763" t="str">
        <f t="shared" ref="R2763:R2826" si="265">RIGHT(N2763,LEN(N2763) - FIND("/",N2763))</f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1"/>
        <v>7.6923076923076927E-3</v>
      </c>
      <c r="P2764">
        <f t="shared" si="260"/>
        <v>25</v>
      </c>
      <c r="Q2764" t="str">
        <f t="shared" si="264"/>
        <v>publishing</v>
      </c>
      <c r="R2764" t="str">
        <f t="shared" si="265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1"/>
        <v>2.2842639593908631E-3</v>
      </c>
      <c r="P2765">
        <f t="shared" si="260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1"/>
        <v>1.125E-2</v>
      </c>
      <c r="P2766">
        <f t="shared" si="260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>
        <f t="shared" si="260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0.02</v>
      </c>
      <c r="P2768">
        <f t="shared" si="260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1"/>
        <v>8.5000000000000006E-3</v>
      </c>
      <c r="P2769">
        <f t="shared" si="260"/>
        <v>11.33</v>
      </c>
      <c r="Q2769" t="str">
        <f t="shared" si="264"/>
        <v>publishing</v>
      </c>
      <c r="R2769" t="str">
        <f t="shared" si="265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1"/>
        <v>0.14314285714285716</v>
      </c>
      <c r="P2770">
        <f t="shared" si="260"/>
        <v>29.47</v>
      </c>
      <c r="Q2770" t="str">
        <f t="shared" si="264"/>
        <v>publishing</v>
      </c>
      <c r="R2770" t="str">
        <f t="shared" si="265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1"/>
        <v>2.5000000000000001E-3</v>
      </c>
      <c r="P2771">
        <f t="shared" si="260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1"/>
        <v>0.1041125</v>
      </c>
      <c r="P2772">
        <f t="shared" si="260"/>
        <v>63.1</v>
      </c>
      <c r="Q2772" t="str">
        <f t="shared" si="264"/>
        <v>publishing</v>
      </c>
      <c r="R2772" t="str">
        <f t="shared" si="265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1"/>
        <v>0</v>
      </c>
      <c r="P2773">
        <f t="shared" si="260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1"/>
        <v>0</v>
      </c>
      <c r="P2774">
        <f t="shared" si="260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1"/>
        <v>1.8867924528301887E-3</v>
      </c>
      <c r="P2775">
        <f t="shared" si="260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1"/>
        <v>0.14249999999999999</v>
      </c>
      <c r="P2776">
        <f t="shared" si="260"/>
        <v>43.85</v>
      </c>
      <c r="Q2776" t="str">
        <f t="shared" si="264"/>
        <v>publishing</v>
      </c>
      <c r="R2776" t="str">
        <f t="shared" si="265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1"/>
        <v>0.03</v>
      </c>
      <c r="P2777">
        <f t="shared" si="260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1"/>
        <v>7.8809523809523815E-2</v>
      </c>
      <c r="P2778">
        <f t="shared" si="260"/>
        <v>45.97</v>
      </c>
      <c r="Q2778" t="str">
        <f t="shared" si="264"/>
        <v>publishing</v>
      </c>
      <c r="R2778" t="str">
        <f t="shared" si="265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1"/>
        <v>3.3333333333333335E-3</v>
      </c>
      <c r="P2779">
        <f t="shared" si="260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1"/>
        <v>0.25545454545454543</v>
      </c>
      <c r="P2780">
        <f t="shared" si="260"/>
        <v>93.67</v>
      </c>
      <c r="Q2780" t="str">
        <f t="shared" si="264"/>
        <v>publishing</v>
      </c>
      <c r="R2780" t="str">
        <f t="shared" si="265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1"/>
        <v>2.12E-2</v>
      </c>
      <c r="P2781">
        <f t="shared" si="260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1"/>
        <v>0</v>
      </c>
      <c r="P2782">
        <f t="shared" si="260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1"/>
        <v>1.0528</v>
      </c>
      <c r="P2783">
        <f t="shared" si="260"/>
        <v>47</v>
      </c>
      <c r="Q2783" t="str">
        <f t="shared" si="264"/>
        <v>theater</v>
      </c>
      <c r="R2783" t="str">
        <f t="shared" si="265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1"/>
        <v>1.2</v>
      </c>
      <c r="P2784">
        <f t="shared" si="260"/>
        <v>66.67</v>
      </c>
      <c r="Q2784" t="str">
        <f t="shared" si="264"/>
        <v>theater</v>
      </c>
      <c r="R2784" t="str">
        <f t="shared" si="265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1"/>
        <v>1.145</v>
      </c>
      <c r="P2785">
        <f t="shared" si="260"/>
        <v>18.77</v>
      </c>
      <c r="Q2785" t="str">
        <f t="shared" si="264"/>
        <v>theater</v>
      </c>
      <c r="R2785" t="str">
        <f t="shared" si="265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1"/>
        <v>1.19</v>
      </c>
      <c r="P2786">
        <f t="shared" si="260"/>
        <v>66.11</v>
      </c>
      <c r="Q2786" t="str">
        <f t="shared" si="264"/>
        <v>theater</v>
      </c>
      <c r="R2786" t="str">
        <f t="shared" si="265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1"/>
        <v>1.0468</v>
      </c>
      <c r="P2787">
        <f t="shared" si="260"/>
        <v>36.86</v>
      </c>
      <c r="Q2787" t="str">
        <f t="shared" si="264"/>
        <v>theater</v>
      </c>
      <c r="R2787" t="str">
        <f t="shared" si="265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1"/>
        <v>1.1783999999999999</v>
      </c>
      <c r="P2788">
        <f t="shared" si="260"/>
        <v>39.81</v>
      </c>
      <c r="Q2788" t="str">
        <f t="shared" si="264"/>
        <v>theater</v>
      </c>
      <c r="R2788" t="str">
        <f t="shared" si="265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1"/>
        <v>1.1970000000000001</v>
      </c>
      <c r="P2789">
        <f t="shared" si="260"/>
        <v>31.5</v>
      </c>
      <c r="Q2789" t="str">
        <f t="shared" si="264"/>
        <v>theater</v>
      </c>
      <c r="R2789" t="str">
        <f t="shared" si="265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1"/>
        <v>1.0249999999999999</v>
      </c>
      <c r="P2790">
        <f t="shared" si="260"/>
        <v>102.5</v>
      </c>
      <c r="Q2790" t="str">
        <f t="shared" si="264"/>
        <v>theater</v>
      </c>
      <c r="R2790" t="str">
        <f t="shared" si="265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1"/>
        <v>1.0116666666666667</v>
      </c>
      <c r="P2791">
        <f t="shared" si="260"/>
        <v>126.46</v>
      </c>
      <c r="Q2791" t="str">
        <f t="shared" si="264"/>
        <v>theater</v>
      </c>
      <c r="R2791" t="str">
        <f t="shared" si="265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1"/>
        <v>1.0533333333333332</v>
      </c>
      <c r="P2792">
        <f t="shared" si="260"/>
        <v>47.88</v>
      </c>
      <c r="Q2792" t="str">
        <f t="shared" si="264"/>
        <v>theater</v>
      </c>
      <c r="R2792" t="str">
        <f t="shared" si="265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1"/>
        <v>1.0249999999999999</v>
      </c>
      <c r="P2793">
        <f t="shared" si="260"/>
        <v>73.209999999999994</v>
      </c>
      <c r="Q2793" t="str">
        <f t="shared" si="264"/>
        <v>theater</v>
      </c>
      <c r="R2793" t="str">
        <f t="shared" si="265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1"/>
        <v>1.0760000000000001</v>
      </c>
      <c r="P2794">
        <f t="shared" si="260"/>
        <v>89.67</v>
      </c>
      <c r="Q2794" t="str">
        <f t="shared" si="264"/>
        <v>theater</v>
      </c>
      <c r="R2794" t="str">
        <f t="shared" si="265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1"/>
        <v>1.105675</v>
      </c>
      <c r="P2795">
        <f t="shared" si="260"/>
        <v>151.46</v>
      </c>
      <c r="Q2795" t="str">
        <f t="shared" si="264"/>
        <v>theater</v>
      </c>
      <c r="R2795" t="str">
        <f t="shared" si="265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1"/>
        <v>1.5</v>
      </c>
      <c r="P2796">
        <f t="shared" si="260"/>
        <v>25</v>
      </c>
      <c r="Q2796" t="str">
        <f t="shared" si="264"/>
        <v>theater</v>
      </c>
      <c r="R2796" t="str">
        <f t="shared" si="265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1"/>
        <v>1.0428571428571429</v>
      </c>
      <c r="P2797">
        <f t="shared" si="260"/>
        <v>36.5</v>
      </c>
      <c r="Q2797" t="str">
        <f t="shared" si="264"/>
        <v>theater</v>
      </c>
      <c r="R2797" t="str">
        <f t="shared" si="265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1"/>
        <v>1.155</v>
      </c>
      <c r="P2798">
        <f t="shared" si="260"/>
        <v>44</v>
      </c>
      <c r="Q2798" t="str">
        <f t="shared" si="264"/>
        <v>theater</v>
      </c>
      <c r="R2798" t="str">
        <f t="shared" si="265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1"/>
        <v>1.02645125</v>
      </c>
      <c r="P2799">
        <f t="shared" si="260"/>
        <v>87.36</v>
      </c>
      <c r="Q2799" t="str">
        <f t="shared" si="264"/>
        <v>theater</v>
      </c>
      <c r="R2799" t="str">
        <f t="shared" si="265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1"/>
        <v>1.014</v>
      </c>
      <c r="P2800">
        <f t="shared" si="260"/>
        <v>36.47</v>
      </c>
      <c r="Q2800" t="str">
        <f t="shared" si="264"/>
        <v>theater</v>
      </c>
      <c r="R2800" t="str">
        <f t="shared" si="265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1"/>
        <v>1.1663479999999999</v>
      </c>
      <c r="P2801">
        <f t="shared" si="260"/>
        <v>44.86</v>
      </c>
      <c r="Q2801" t="str">
        <f t="shared" si="264"/>
        <v>theater</v>
      </c>
      <c r="R2801" t="str">
        <f t="shared" si="265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1"/>
        <v>1.33</v>
      </c>
      <c r="P2802">
        <f t="shared" si="260"/>
        <v>42.9</v>
      </c>
      <c r="Q2802" t="str">
        <f t="shared" si="264"/>
        <v>theater</v>
      </c>
      <c r="R2802" t="str">
        <f t="shared" si="265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1"/>
        <v>1.3320000000000001</v>
      </c>
      <c r="P2803">
        <f t="shared" si="260"/>
        <v>51.23</v>
      </c>
      <c r="Q2803" t="str">
        <f t="shared" si="264"/>
        <v>theater</v>
      </c>
      <c r="R2803" t="str">
        <f t="shared" si="265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1"/>
        <v>1.0183333333333333</v>
      </c>
      <c r="P2804">
        <f t="shared" si="260"/>
        <v>33.94</v>
      </c>
      <c r="Q2804" t="str">
        <f t="shared" si="264"/>
        <v>theater</v>
      </c>
      <c r="R2804" t="str">
        <f t="shared" si="265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1"/>
        <v>1.2795000000000001</v>
      </c>
      <c r="P2805">
        <f t="shared" si="260"/>
        <v>90.74</v>
      </c>
      <c r="Q2805" t="str">
        <f t="shared" si="264"/>
        <v>theater</v>
      </c>
      <c r="R2805" t="str">
        <f t="shared" si="265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1"/>
        <v>1.1499999999999999</v>
      </c>
      <c r="P2806">
        <f t="shared" si="260"/>
        <v>50</v>
      </c>
      <c r="Q2806" t="str">
        <f t="shared" si="264"/>
        <v>theater</v>
      </c>
      <c r="R2806" t="str">
        <f t="shared" si="265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1"/>
        <v>1.1000000000000001</v>
      </c>
      <c r="P2807">
        <f t="shared" si="260"/>
        <v>24.44</v>
      </c>
      <c r="Q2807" t="str">
        <f t="shared" si="264"/>
        <v>theater</v>
      </c>
      <c r="R2807" t="str">
        <f t="shared" si="265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1"/>
        <v>1.121</v>
      </c>
      <c r="P2808">
        <f t="shared" si="260"/>
        <v>44.25</v>
      </c>
      <c r="Q2808" t="str">
        <f t="shared" si="264"/>
        <v>theater</v>
      </c>
      <c r="R2808" t="str">
        <f t="shared" si="265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1"/>
        <v>1.26</v>
      </c>
      <c r="P2809">
        <f t="shared" si="260"/>
        <v>67.739999999999995</v>
      </c>
      <c r="Q2809" t="str">
        <f t="shared" si="264"/>
        <v>theater</v>
      </c>
      <c r="R2809" t="str">
        <f t="shared" si="265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1"/>
        <v>1.0024444444444445</v>
      </c>
      <c r="P2810">
        <f t="shared" si="260"/>
        <v>65.38</v>
      </c>
      <c r="Q2810" t="str">
        <f t="shared" si="264"/>
        <v>theater</v>
      </c>
      <c r="R2810" t="str">
        <f t="shared" si="265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1"/>
        <v>1.024</v>
      </c>
      <c r="P2811">
        <f t="shared" si="260"/>
        <v>121.9</v>
      </c>
      <c r="Q2811" t="str">
        <f t="shared" si="264"/>
        <v>theater</v>
      </c>
      <c r="R2811" t="str">
        <f t="shared" si="265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1"/>
        <v>1.0820000000000001</v>
      </c>
      <c r="P2812">
        <f t="shared" si="260"/>
        <v>47.46</v>
      </c>
      <c r="Q2812" t="str">
        <f t="shared" si="264"/>
        <v>theater</v>
      </c>
      <c r="R2812" t="str">
        <f t="shared" si="265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1"/>
        <v>1.0026999999999999</v>
      </c>
      <c r="P2813">
        <f t="shared" si="260"/>
        <v>92.84</v>
      </c>
      <c r="Q2813" t="str">
        <f t="shared" si="264"/>
        <v>theater</v>
      </c>
      <c r="R2813" t="str">
        <f t="shared" si="265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1"/>
        <v>1.133</v>
      </c>
      <c r="P2814">
        <f t="shared" si="260"/>
        <v>68.25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1"/>
        <v>1.2757571428571428</v>
      </c>
      <c r="P2815">
        <f t="shared" si="260"/>
        <v>37.21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1"/>
        <v>1.0773333333333333</v>
      </c>
      <c r="P2816">
        <f t="shared" si="260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1"/>
        <v>2.42</v>
      </c>
      <c r="P2817">
        <f t="shared" si="260"/>
        <v>43.21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1"/>
        <v>1.4156666666666666</v>
      </c>
      <c r="P2818">
        <f t="shared" ref="P2818:P2881" si="266">ROUND(IFERROR(E2818/L2818,0),2)</f>
        <v>25.13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7">E2819/D2819</f>
        <v>1.3</v>
      </c>
      <c r="P2819">
        <f t="shared" si="266"/>
        <v>23.64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7"/>
        <v>1.0603</v>
      </c>
      <c r="P2820">
        <f t="shared" si="266"/>
        <v>103.95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7"/>
        <v>1.048</v>
      </c>
      <c r="P2821">
        <f t="shared" si="266"/>
        <v>50.38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7"/>
        <v>1.36</v>
      </c>
      <c r="P2822">
        <f t="shared" si="266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7"/>
        <v>1</v>
      </c>
      <c r="P2823">
        <f t="shared" si="266"/>
        <v>28.57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7"/>
        <v>1</v>
      </c>
      <c r="P2824">
        <f t="shared" si="266"/>
        <v>63.83</v>
      </c>
      <c r="Q2824" t="str">
        <f t="shared" si="264"/>
        <v>theater</v>
      </c>
      <c r="R2824" t="str">
        <f t="shared" si="265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7"/>
        <v>1.24</v>
      </c>
      <c r="P2825">
        <f t="shared" si="266"/>
        <v>8.86</v>
      </c>
      <c r="Q2825" t="str">
        <f t="shared" si="264"/>
        <v>theater</v>
      </c>
      <c r="R2825" t="str">
        <f t="shared" si="265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7"/>
        <v>1.1692307692307693</v>
      </c>
      <c r="P2826">
        <f t="shared" si="266"/>
        <v>50.67</v>
      </c>
      <c r="Q2826" t="str">
        <f t="shared" si="264"/>
        <v>theater</v>
      </c>
      <c r="R2826" t="str">
        <f t="shared" si="265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7"/>
        <v>1.0333333333333334</v>
      </c>
      <c r="P2827">
        <f t="shared" si="266"/>
        <v>60.78</v>
      </c>
      <c r="Q2827" t="str">
        <f t="shared" ref="Q2827:Q2890" si="270">LEFT(N2827,SEARCH("/",N2827,1)-1)</f>
        <v>theater</v>
      </c>
      <c r="R2827" t="str">
        <f t="shared" ref="R2827:R2890" si="271">RIGHT(N2827,LEN(N2827) - FIND("/",N2827))</f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7"/>
        <v>1.0774999999999999</v>
      </c>
      <c r="P2828">
        <f t="shared" si="266"/>
        <v>113.42</v>
      </c>
      <c r="Q2828" t="str">
        <f t="shared" si="270"/>
        <v>theater</v>
      </c>
      <c r="R2828" t="str">
        <f t="shared" si="271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7"/>
        <v>1.2024999999999999</v>
      </c>
      <c r="P2829">
        <f t="shared" si="266"/>
        <v>104.57</v>
      </c>
      <c r="Q2829" t="str">
        <f t="shared" si="270"/>
        <v>theater</v>
      </c>
      <c r="R2829" t="str">
        <f t="shared" si="271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7"/>
        <v>1.0037894736842106</v>
      </c>
      <c r="P2830">
        <f t="shared" si="266"/>
        <v>98.31</v>
      </c>
      <c r="Q2830" t="str">
        <f t="shared" si="270"/>
        <v>theater</v>
      </c>
      <c r="R2830" t="str">
        <f t="shared" si="271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7"/>
        <v>1.0651999999999999</v>
      </c>
      <c r="P2831">
        <f t="shared" si="266"/>
        <v>35.04</v>
      </c>
      <c r="Q2831" t="str">
        <f t="shared" si="270"/>
        <v>theater</v>
      </c>
      <c r="R2831" t="str">
        <f t="shared" si="271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7"/>
        <v>1</v>
      </c>
      <c r="P2832">
        <f t="shared" si="266"/>
        <v>272.73</v>
      </c>
      <c r="Q2832" t="str">
        <f t="shared" si="270"/>
        <v>theater</v>
      </c>
      <c r="R2832" t="str">
        <f t="shared" si="271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7"/>
        <v>1.1066666666666667</v>
      </c>
      <c r="P2833">
        <f t="shared" si="266"/>
        <v>63.85</v>
      </c>
      <c r="Q2833" t="str">
        <f t="shared" si="270"/>
        <v>theater</v>
      </c>
      <c r="R2833" t="str">
        <f t="shared" si="271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7"/>
        <v>1.1471959999999999</v>
      </c>
      <c r="P2834">
        <f t="shared" si="266"/>
        <v>30.19</v>
      </c>
      <c r="Q2834" t="str">
        <f t="shared" si="270"/>
        <v>theater</v>
      </c>
      <c r="R2834" t="str">
        <f t="shared" si="271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7"/>
        <v>1.0825925925925926</v>
      </c>
      <c r="P2835">
        <f t="shared" si="266"/>
        <v>83.51</v>
      </c>
      <c r="Q2835" t="str">
        <f t="shared" si="270"/>
        <v>theater</v>
      </c>
      <c r="R2835" t="str">
        <f t="shared" si="271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7"/>
        <v>1.7</v>
      </c>
      <c r="P2836">
        <f t="shared" si="266"/>
        <v>64.760000000000005</v>
      </c>
      <c r="Q2836" t="str">
        <f t="shared" si="270"/>
        <v>theater</v>
      </c>
      <c r="R2836" t="str">
        <f t="shared" si="271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7"/>
        <v>1.8709899999999999</v>
      </c>
      <c r="P2837">
        <f t="shared" si="266"/>
        <v>20.12</v>
      </c>
      <c r="Q2837" t="str">
        <f t="shared" si="270"/>
        <v>theater</v>
      </c>
      <c r="R2837" t="str">
        <f t="shared" si="271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7"/>
        <v>1.0777777777777777</v>
      </c>
      <c r="P2838">
        <f t="shared" si="266"/>
        <v>44.09</v>
      </c>
      <c r="Q2838" t="str">
        <f t="shared" si="270"/>
        <v>theater</v>
      </c>
      <c r="R2838" t="str">
        <f t="shared" si="271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7"/>
        <v>1</v>
      </c>
      <c r="P2839">
        <f t="shared" si="266"/>
        <v>40.479999999999997</v>
      </c>
      <c r="Q2839" t="str">
        <f t="shared" si="270"/>
        <v>theater</v>
      </c>
      <c r="R2839" t="str">
        <f t="shared" si="271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7"/>
        <v>1.2024999999999999</v>
      </c>
      <c r="P2840">
        <f t="shared" si="266"/>
        <v>44.54</v>
      </c>
      <c r="Q2840" t="str">
        <f t="shared" si="270"/>
        <v>theater</v>
      </c>
      <c r="R2840" t="str">
        <f t="shared" si="271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7"/>
        <v>1.1142857142857143</v>
      </c>
      <c r="P2841">
        <f t="shared" si="266"/>
        <v>125.81</v>
      </c>
      <c r="Q2841" t="str">
        <f t="shared" si="270"/>
        <v>theater</v>
      </c>
      <c r="R2841" t="str">
        <f t="shared" si="271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7"/>
        <v>1.04</v>
      </c>
      <c r="P2842">
        <f t="shared" si="266"/>
        <v>19.7</v>
      </c>
      <c r="Q2842" t="str">
        <f t="shared" si="270"/>
        <v>theater</v>
      </c>
      <c r="R2842" t="str">
        <f t="shared" si="271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7"/>
        <v>0.01</v>
      </c>
      <c r="P2843">
        <f t="shared" si="266"/>
        <v>10</v>
      </c>
      <c r="Q2843" t="str">
        <f t="shared" si="270"/>
        <v>theater</v>
      </c>
      <c r="R2843" t="str">
        <f t="shared" si="271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7"/>
        <v>0</v>
      </c>
      <c r="P2844">
        <f t="shared" si="266"/>
        <v>0</v>
      </c>
      <c r="Q2844" t="str">
        <f t="shared" si="270"/>
        <v>theater</v>
      </c>
      <c r="R2844" t="str">
        <f t="shared" si="271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7"/>
        <v>0</v>
      </c>
      <c r="P2845">
        <f t="shared" si="266"/>
        <v>0</v>
      </c>
      <c r="Q2845" t="str">
        <f t="shared" si="270"/>
        <v>theater</v>
      </c>
      <c r="R2845" t="str">
        <f t="shared" si="271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7"/>
        <v>5.4545454545454543E-2</v>
      </c>
      <c r="P2846">
        <f t="shared" si="266"/>
        <v>30</v>
      </c>
      <c r="Q2846" t="str">
        <f t="shared" si="270"/>
        <v>theater</v>
      </c>
      <c r="R2846" t="str">
        <f t="shared" si="271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7"/>
        <v>0.31546666666666667</v>
      </c>
      <c r="P2847">
        <f t="shared" si="266"/>
        <v>60.67</v>
      </c>
      <c r="Q2847" t="str">
        <f t="shared" si="270"/>
        <v>theater</v>
      </c>
      <c r="R2847" t="str">
        <f t="shared" si="271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7"/>
        <v>0</v>
      </c>
      <c r="P2848">
        <f t="shared" si="266"/>
        <v>0</v>
      </c>
      <c r="Q2848" t="str">
        <f t="shared" si="270"/>
        <v>theater</v>
      </c>
      <c r="R2848" t="str">
        <f t="shared" si="271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>
        <f t="shared" si="266"/>
        <v>0</v>
      </c>
      <c r="Q2849" t="str">
        <f t="shared" si="270"/>
        <v>theater</v>
      </c>
      <c r="R2849" t="str">
        <f t="shared" si="271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7"/>
        <v>2E-3</v>
      </c>
      <c r="P2850">
        <f t="shared" si="266"/>
        <v>23.33</v>
      </c>
      <c r="Q2850" t="str">
        <f t="shared" si="270"/>
        <v>theater</v>
      </c>
      <c r="R2850" t="str">
        <f t="shared" si="271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0.01</v>
      </c>
      <c r="P2851">
        <f t="shared" si="266"/>
        <v>5</v>
      </c>
      <c r="Q2851" t="str">
        <f t="shared" si="270"/>
        <v>theater</v>
      </c>
      <c r="R2851" t="str">
        <f t="shared" si="271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7"/>
        <v>3.8875E-2</v>
      </c>
      <c r="P2852">
        <f t="shared" si="266"/>
        <v>23.92</v>
      </c>
      <c r="Q2852" t="str">
        <f t="shared" si="270"/>
        <v>theater</v>
      </c>
      <c r="R2852" t="str">
        <f t="shared" si="271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>
        <f t="shared" si="266"/>
        <v>0</v>
      </c>
      <c r="Q2853" t="str">
        <f t="shared" si="270"/>
        <v>theater</v>
      </c>
      <c r="R2853" t="str">
        <f t="shared" si="271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7"/>
        <v>1.9E-2</v>
      </c>
      <c r="P2854">
        <f t="shared" si="266"/>
        <v>15.83</v>
      </c>
      <c r="Q2854" t="str">
        <f t="shared" si="270"/>
        <v>theater</v>
      </c>
      <c r="R2854" t="str">
        <f t="shared" si="271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7"/>
        <v>0</v>
      </c>
      <c r="P2855">
        <f t="shared" si="266"/>
        <v>0</v>
      </c>
      <c r="Q2855" t="str">
        <f t="shared" si="270"/>
        <v>theater</v>
      </c>
      <c r="R2855" t="str">
        <f t="shared" si="271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7"/>
        <v>0.41699999999999998</v>
      </c>
      <c r="P2856">
        <f t="shared" si="266"/>
        <v>29.79</v>
      </c>
      <c r="Q2856" t="str">
        <f t="shared" si="270"/>
        <v>theater</v>
      </c>
      <c r="R2856" t="str">
        <f t="shared" si="271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7"/>
        <v>0.5</v>
      </c>
      <c r="P2857">
        <f t="shared" si="266"/>
        <v>60</v>
      </c>
      <c r="Q2857" t="str">
        <f t="shared" si="270"/>
        <v>theater</v>
      </c>
      <c r="R2857" t="str">
        <f t="shared" si="271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7"/>
        <v>4.8666666666666664E-2</v>
      </c>
      <c r="P2858">
        <f t="shared" si="266"/>
        <v>24.33</v>
      </c>
      <c r="Q2858" t="str">
        <f t="shared" si="270"/>
        <v>theater</v>
      </c>
      <c r="R2858" t="str">
        <f t="shared" si="271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7"/>
        <v>0.19736842105263158</v>
      </c>
      <c r="P2859">
        <f t="shared" si="266"/>
        <v>500</v>
      </c>
      <c r="Q2859" t="str">
        <f t="shared" si="270"/>
        <v>theater</v>
      </c>
      <c r="R2859" t="str">
        <f t="shared" si="271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>
        <f t="shared" si="266"/>
        <v>0</v>
      </c>
      <c r="Q2860" t="str">
        <f t="shared" si="270"/>
        <v>theater</v>
      </c>
      <c r="R2860" t="str">
        <f t="shared" si="271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7"/>
        <v>1.7500000000000002E-2</v>
      </c>
      <c r="P2861">
        <f t="shared" si="266"/>
        <v>35</v>
      </c>
      <c r="Q2861" t="str">
        <f t="shared" si="270"/>
        <v>theater</v>
      </c>
      <c r="R2861" t="str">
        <f t="shared" si="271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7"/>
        <v>6.6500000000000004E-2</v>
      </c>
      <c r="P2862">
        <f t="shared" si="266"/>
        <v>29.56</v>
      </c>
      <c r="Q2862" t="str">
        <f t="shared" si="270"/>
        <v>theater</v>
      </c>
      <c r="R2862" t="str">
        <f t="shared" si="271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7"/>
        <v>0.32</v>
      </c>
      <c r="P2863">
        <f t="shared" si="266"/>
        <v>26.67</v>
      </c>
      <c r="Q2863" t="str">
        <f t="shared" si="270"/>
        <v>theater</v>
      </c>
      <c r="R2863" t="str">
        <f t="shared" si="271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7"/>
        <v>4.3307086614173228E-3</v>
      </c>
      <c r="P2864">
        <f t="shared" si="266"/>
        <v>18.329999999999998</v>
      </c>
      <c r="Q2864" t="str">
        <f t="shared" si="270"/>
        <v>theater</v>
      </c>
      <c r="R2864" t="str">
        <f t="shared" si="271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7"/>
        <v>4.0000000000000002E-4</v>
      </c>
      <c r="P2865">
        <f t="shared" si="266"/>
        <v>20</v>
      </c>
      <c r="Q2865" t="str">
        <f t="shared" si="270"/>
        <v>theater</v>
      </c>
      <c r="R2865" t="str">
        <f t="shared" si="271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7"/>
        <v>1.6E-2</v>
      </c>
      <c r="P2866">
        <f t="shared" si="266"/>
        <v>13.33</v>
      </c>
      <c r="Q2866" t="str">
        <f t="shared" si="270"/>
        <v>theater</v>
      </c>
      <c r="R2866" t="str">
        <f t="shared" si="271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7"/>
        <v>0</v>
      </c>
      <c r="P2867">
        <f t="shared" si="266"/>
        <v>0</v>
      </c>
      <c r="Q2867" t="str">
        <f t="shared" si="270"/>
        <v>theater</v>
      </c>
      <c r="R2867" t="str">
        <f t="shared" si="271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7"/>
        <v>8.9999999999999993E-3</v>
      </c>
      <c r="P2868">
        <f t="shared" si="266"/>
        <v>22.5</v>
      </c>
      <c r="Q2868" t="str">
        <f t="shared" si="270"/>
        <v>theater</v>
      </c>
      <c r="R2868" t="str">
        <f t="shared" si="271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7"/>
        <v>0.2016</v>
      </c>
      <c r="P2869">
        <f t="shared" si="266"/>
        <v>50.4</v>
      </c>
      <c r="Q2869" t="str">
        <f t="shared" si="270"/>
        <v>theater</v>
      </c>
      <c r="R2869" t="str">
        <f t="shared" si="271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7"/>
        <v>0.42011733333333334</v>
      </c>
      <c r="P2870">
        <f t="shared" si="266"/>
        <v>105.03</v>
      </c>
      <c r="Q2870" t="str">
        <f t="shared" si="270"/>
        <v>theater</v>
      </c>
      <c r="R2870" t="str">
        <f t="shared" si="271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7"/>
        <v>8.8500000000000002E-3</v>
      </c>
      <c r="P2871">
        <f t="shared" si="266"/>
        <v>35.4</v>
      </c>
      <c r="Q2871" t="str">
        <f t="shared" si="270"/>
        <v>theater</v>
      </c>
      <c r="R2871" t="str">
        <f t="shared" si="271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7"/>
        <v>0.15</v>
      </c>
      <c r="P2872">
        <f t="shared" si="266"/>
        <v>83.33</v>
      </c>
      <c r="Q2872" t="str">
        <f t="shared" si="270"/>
        <v>theater</v>
      </c>
      <c r="R2872" t="str">
        <f t="shared" si="271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7"/>
        <v>4.6699999999999998E-2</v>
      </c>
      <c r="P2873">
        <f t="shared" si="266"/>
        <v>35.92</v>
      </c>
      <c r="Q2873" t="str">
        <f t="shared" si="270"/>
        <v>theater</v>
      </c>
      <c r="R2873" t="str">
        <f t="shared" si="271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7"/>
        <v>0</v>
      </c>
      <c r="P2874">
        <f t="shared" si="266"/>
        <v>0</v>
      </c>
      <c r="Q2874" t="str">
        <f t="shared" si="270"/>
        <v>theater</v>
      </c>
      <c r="R2874" t="str">
        <f t="shared" si="271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7"/>
        <v>0.38119999999999998</v>
      </c>
      <c r="P2875">
        <f t="shared" si="266"/>
        <v>119.13</v>
      </c>
      <c r="Q2875" t="str">
        <f t="shared" si="270"/>
        <v>theater</v>
      </c>
      <c r="R2875" t="str">
        <f t="shared" si="271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7"/>
        <v>5.4199999999999998E-2</v>
      </c>
      <c r="P2876">
        <f t="shared" si="266"/>
        <v>90.33</v>
      </c>
      <c r="Q2876" t="str">
        <f t="shared" si="270"/>
        <v>theater</v>
      </c>
      <c r="R2876" t="str">
        <f t="shared" si="271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7"/>
        <v>3.5E-4</v>
      </c>
      <c r="P2877">
        <f t="shared" si="266"/>
        <v>2.33</v>
      </c>
      <c r="Q2877" t="str">
        <f t="shared" si="270"/>
        <v>theater</v>
      </c>
      <c r="R2877" t="str">
        <f t="shared" si="271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7"/>
        <v>0</v>
      </c>
      <c r="P2878">
        <f t="shared" si="266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7"/>
        <v>0.10833333333333334</v>
      </c>
      <c r="P2879">
        <f t="shared" si="266"/>
        <v>108.33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7"/>
        <v>2.1000000000000001E-2</v>
      </c>
      <c r="P2880">
        <f t="shared" si="266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7"/>
        <v>2.5892857142857141E-3</v>
      </c>
      <c r="P2881">
        <f t="shared" si="266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7"/>
        <v>0.23333333333333334</v>
      </c>
      <c r="P2882">
        <f t="shared" ref="P2882:P2945" si="272">ROUND(IFERROR(E2882/L2882,0),2)</f>
        <v>96.55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3">E2883/D2883</f>
        <v>0</v>
      </c>
      <c r="P2883">
        <f t="shared" si="272"/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3"/>
        <v>0.33600000000000002</v>
      </c>
      <c r="P2884">
        <f t="shared" si="272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3"/>
        <v>0.1908</v>
      </c>
      <c r="P2885">
        <f t="shared" si="272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3"/>
        <v>4.1111111111111114E-3</v>
      </c>
      <c r="P2886">
        <f t="shared" si="272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3"/>
        <v>0.32500000000000001</v>
      </c>
      <c r="P2887">
        <f t="shared" si="272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3"/>
        <v>0.05</v>
      </c>
      <c r="P2888">
        <f t="shared" si="272"/>
        <v>10</v>
      </c>
      <c r="Q2888" t="str">
        <f t="shared" si="270"/>
        <v>theater</v>
      </c>
      <c r="R2888" t="str">
        <f t="shared" si="271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3"/>
        <v>1.6666666666666668E-3</v>
      </c>
      <c r="P2889">
        <f t="shared" si="272"/>
        <v>5</v>
      </c>
      <c r="Q2889" t="str">
        <f t="shared" si="270"/>
        <v>theater</v>
      </c>
      <c r="R2889" t="str">
        <f t="shared" si="271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3"/>
        <v>0</v>
      </c>
      <c r="P2890">
        <f t="shared" si="272"/>
        <v>0</v>
      </c>
      <c r="Q2890" t="str">
        <f t="shared" si="270"/>
        <v>theater</v>
      </c>
      <c r="R2890" t="str">
        <f t="shared" si="271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3"/>
        <v>0.38066666666666665</v>
      </c>
      <c r="P2891">
        <f t="shared" si="272"/>
        <v>81.569999999999993</v>
      </c>
      <c r="Q2891" t="str">
        <f t="shared" ref="Q2891:Q2954" si="276">LEFT(N2891,SEARCH("/",N2891,1)-1)</f>
        <v>theater</v>
      </c>
      <c r="R2891" t="str">
        <f t="shared" ref="R2891:R2954" si="277">RIGHT(N2891,LEN(N2891) - FIND("/",N2891))</f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3"/>
        <v>1.0500000000000001E-2</v>
      </c>
      <c r="P2892">
        <f t="shared" si="272"/>
        <v>7</v>
      </c>
      <c r="Q2892" t="str">
        <f t="shared" si="276"/>
        <v>theater</v>
      </c>
      <c r="R2892" t="str">
        <f t="shared" si="277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3"/>
        <v>2.7300000000000001E-2</v>
      </c>
      <c r="P2893">
        <f t="shared" si="272"/>
        <v>27.3</v>
      </c>
      <c r="Q2893" t="str">
        <f t="shared" si="276"/>
        <v>theater</v>
      </c>
      <c r="R2893" t="str">
        <f t="shared" si="277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3"/>
        <v>9.0909090909090912E-2</v>
      </c>
      <c r="P2894">
        <f t="shared" si="272"/>
        <v>29.41</v>
      </c>
      <c r="Q2894" t="str">
        <f t="shared" si="276"/>
        <v>theater</v>
      </c>
      <c r="R2894" t="str">
        <f t="shared" si="277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3"/>
        <v>5.0000000000000001E-3</v>
      </c>
      <c r="P2895">
        <f t="shared" si="272"/>
        <v>12.5</v>
      </c>
      <c r="Q2895" t="str">
        <f t="shared" si="276"/>
        <v>theater</v>
      </c>
      <c r="R2895" t="str">
        <f t="shared" si="277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3"/>
        <v>0</v>
      </c>
      <c r="P2896">
        <f t="shared" si="272"/>
        <v>0</v>
      </c>
      <c r="Q2896" t="str">
        <f t="shared" si="276"/>
        <v>theater</v>
      </c>
      <c r="R2896" t="str">
        <f t="shared" si="277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3"/>
        <v>4.5999999999999999E-2</v>
      </c>
      <c r="P2897">
        <f t="shared" si="272"/>
        <v>5.75</v>
      </c>
      <c r="Q2897" t="str">
        <f t="shared" si="276"/>
        <v>theater</v>
      </c>
      <c r="R2897" t="str">
        <f t="shared" si="277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3"/>
        <v>0.20833333333333334</v>
      </c>
      <c r="P2898">
        <f t="shared" si="272"/>
        <v>52.08</v>
      </c>
      <c r="Q2898" t="str">
        <f t="shared" si="276"/>
        <v>theater</v>
      </c>
      <c r="R2898" t="str">
        <f t="shared" si="277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3"/>
        <v>4.583333333333333E-2</v>
      </c>
      <c r="P2899">
        <f t="shared" si="272"/>
        <v>183.33</v>
      </c>
      <c r="Q2899" t="str">
        <f t="shared" si="276"/>
        <v>theater</v>
      </c>
      <c r="R2899" t="str">
        <f t="shared" si="277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3"/>
        <v>4.2133333333333335E-2</v>
      </c>
      <c r="P2900">
        <f t="shared" si="272"/>
        <v>26.33</v>
      </c>
      <c r="Q2900" t="str">
        <f t="shared" si="276"/>
        <v>theater</v>
      </c>
      <c r="R2900" t="str">
        <f t="shared" si="277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>
        <f t="shared" si="272"/>
        <v>0</v>
      </c>
      <c r="Q2901" t="str">
        <f t="shared" si="276"/>
        <v>theater</v>
      </c>
      <c r="R2901" t="str">
        <f t="shared" si="277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3"/>
        <v>0.61909090909090914</v>
      </c>
      <c r="P2902">
        <f t="shared" si="272"/>
        <v>486.43</v>
      </c>
      <c r="Q2902" t="str">
        <f t="shared" si="276"/>
        <v>theater</v>
      </c>
      <c r="R2902" t="str">
        <f t="shared" si="277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3"/>
        <v>8.0000000000000002E-3</v>
      </c>
      <c r="P2903">
        <f t="shared" si="272"/>
        <v>3</v>
      </c>
      <c r="Q2903" t="str">
        <f t="shared" si="276"/>
        <v>theater</v>
      </c>
      <c r="R2903" t="str">
        <f t="shared" si="277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3"/>
        <v>1.6666666666666666E-4</v>
      </c>
      <c r="P2904">
        <f t="shared" si="272"/>
        <v>25</v>
      </c>
      <c r="Q2904" t="str">
        <f t="shared" si="276"/>
        <v>theater</v>
      </c>
      <c r="R2904" t="str">
        <f t="shared" si="277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3"/>
        <v>7.7999999999999996E-3</v>
      </c>
      <c r="P2905">
        <f t="shared" si="272"/>
        <v>9.75</v>
      </c>
      <c r="Q2905" t="str">
        <f t="shared" si="276"/>
        <v>theater</v>
      </c>
      <c r="R2905" t="str">
        <f t="shared" si="277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3"/>
        <v>0.05</v>
      </c>
      <c r="P2906">
        <f t="shared" si="272"/>
        <v>18.75</v>
      </c>
      <c r="Q2906" t="str">
        <f t="shared" si="276"/>
        <v>theater</v>
      </c>
      <c r="R2906" t="str">
        <f t="shared" si="277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3"/>
        <v>0.17771428571428571</v>
      </c>
      <c r="P2907">
        <f t="shared" si="272"/>
        <v>36.590000000000003</v>
      </c>
      <c r="Q2907" t="str">
        <f t="shared" si="276"/>
        <v>theater</v>
      </c>
      <c r="R2907" t="str">
        <f t="shared" si="277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3"/>
        <v>9.4166666666666662E-2</v>
      </c>
      <c r="P2908">
        <f t="shared" si="272"/>
        <v>80.709999999999994</v>
      </c>
      <c r="Q2908" t="str">
        <f t="shared" si="276"/>
        <v>theater</v>
      </c>
      <c r="R2908" t="str">
        <f t="shared" si="277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3"/>
        <v>8.0000000000000004E-4</v>
      </c>
      <c r="P2909">
        <f t="shared" si="272"/>
        <v>1</v>
      </c>
      <c r="Q2909" t="str">
        <f t="shared" si="276"/>
        <v>theater</v>
      </c>
      <c r="R2909" t="str">
        <f t="shared" si="277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3"/>
        <v>2.75E-2</v>
      </c>
      <c r="P2910">
        <f t="shared" si="272"/>
        <v>52.8</v>
      </c>
      <c r="Q2910" t="str">
        <f t="shared" si="276"/>
        <v>theater</v>
      </c>
      <c r="R2910" t="str">
        <f t="shared" si="277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3"/>
        <v>1.1111111111111112E-4</v>
      </c>
      <c r="P2911">
        <f t="shared" si="272"/>
        <v>20</v>
      </c>
      <c r="Q2911" t="str">
        <f t="shared" si="276"/>
        <v>theater</v>
      </c>
      <c r="R2911" t="str">
        <f t="shared" si="277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3"/>
        <v>3.3333333333333335E-5</v>
      </c>
      <c r="P2912">
        <f t="shared" si="272"/>
        <v>1</v>
      </c>
      <c r="Q2912" t="str">
        <f t="shared" si="276"/>
        <v>theater</v>
      </c>
      <c r="R2912" t="str">
        <f t="shared" si="277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3"/>
        <v>0.36499999999999999</v>
      </c>
      <c r="P2913">
        <f t="shared" si="272"/>
        <v>46.93</v>
      </c>
      <c r="Q2913" t="str">
        <f t="shared" si="276"/>
        <v>theater</v>
      </c>
      <c r="R2913" t="str">
        <f t="shared" si="277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3"/>
        <v>0.14058171745152354</v>
      </c>
      <c r="P2914">
        <f t="shared" si="272"/>
        <v>78.08</v>
      </c>
      <c r="Q2914" t="str">
        <f t="shared" si="276"/>
        <v>theater</v>
      </c>
      <c r="R2914" t="str">
        <f t="shared" si="277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3"/>
        <v>2.0000000000000001E-4</v>
      </c>
      <c r="P2915">
        <f t="shared" si="272"/>
        <v>1</v>
      </c>
      <c r="Q2915" t="str">
        <f t="shared" si="276"/>
        <v>theater</v>
      </c>
      <c r="R2915" t="str">
        <f t="shared" si="277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4.0000000000000003E-5</v>
      </c>
      <c r="P2916">
        <f t="shared" si="272"/>
        <v>1</v>
      </c>
      <c r="Q2916" t="str">
        <f t="shared" si="276"/>
        <v>theater</v>
      </c>
      <c r="R2916" t="str">
        <f t="shared" si="277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3"/>
        <v>0.61099999999999999</v>
      </c>
      <c r="P2917">
        <f t="shared" si="272"/>
        <v>203.67</v>
      </c>
      <c r="Q2917" t="str">
        <f t="shared" si="276"/>
        <v>theater</v>
      </c>
      <c r="R2917" t="str">
        <f t="shared" si="277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3"/>
        <v>7.8378378378378383E-2</v>
      </c>
      <c r="P2918">
        <f t="shared" si="272"/>
        <v>20.71</v>
      </c>
      <c r="Q2918" t="str">
        <f t="shared" si="276"/>
        <v>theater</v>
      </c>
      <c r="R2918" t="str">
        <f t="shared" si="277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3"/>
        <v>0.2185</v>
      </c>
      <c r="P2919">
        <f t="shared" si="272"/>
        <v>48.56</v>
      </c>
      <c r="Q2919" t="str">
        <f t="shared" si="276"/>
        <v>theater</v>
      </c>
      <c r="R2919" t="str">
        <f t="shared" si="277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3"/>
        <v>0.27239999999999998</v>
      </c>
      <c r="P2920">
        <f t="shared" si="272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3"/>
        <v>8.5000000000000006E-2</v>
      </c>
      <c r="P2921">
        <f t="shared" si="272"/>
        <v>8.5</v>
      </c>
      <c r="Q2921" t="str">
        <f t="shared" si="276"/>
        <v>theater</v>
      </c>
      <c r="R2921" t="str">
        <f t="shared" si="277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3"/>
        <v>0.26840000000000003</v>
      </c>
      <c r="P2922">
        <f t="shared" si="272"/>
        <v>51.62</v>
      </c>
      <c r="Q2922" t="str">
        <f t="shared" si="276"/>
        <v>theater</v>
      </c>
      <c r="R2922" t="str">
        <f t="shared" si="277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3"/>
        <v>1.29</v>
      </c>
      <c r="P2923">
        <f t="shared" si="272"/>
        <v>43</v>
      </c>
      <c r="Q2923" t="str">
        <f t="shared" si="276"/>
        <v>theater</v>
      </c>
      <c r="R2923" t="str">
        <f t="shared" si="277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3"/>
        <v>1</v>
      </c>
      <c r="P2924">
        <f t="shared" si="272"/>
        <v>83.33</v>
      </c>
      <c r="Q2924" t="str">
        <f t="shared" si="276"/>
        <v>theater</v>
      </c>
      <c r="R2924" t="str">
        <f t="shared" si="277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3"/>
        <v>1</v>
      </c>
      <c r="P2925">
        <f t="shared" si="272"/>
        <v>30</v>
      </c>
      <c r="Q2925" t="str">
        <f t="shared" si="276"/>
        <v>theater</v>
      </c>
      <c r="R2925" t="str">
        <f t="shared" si="277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3"/>
        <v>1.032</v>
      </c>
      <c r="P2926">
        <f t="shared" si="272"/>
        <v>175.51</v>
      </c>
      <c r="Q2926" t="str">
        <f t="shared" si="276"/>
        <v>theater</v>
      </c>
      <c r="R2926" t="str">
        <f t="shared" si="277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3"/>
        <v>1.0244597777777777</v>
      </c>
      <c r="P2927">
        <f t="shared" si="272"/>
        <v>231.66</v>
      </c>
      <c r="Q2927" t="str">
        <f t="shared" si="276"/>
        <v>theater</v>
      </c>
      <c r="R2927" t="str">
        <f t="shared" si="277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3"/>
        <v>1.25</v>
      </c>
      <c r="P2928">
        <f t="shared" si="272"/>
        <v>75</v>
      </c>
      <c r="Q2928" t="str">
        <f t="shared" si="276"/>
        <v>theater</v>
      </c>
      <c r="R2928" t="str">
        <f t="shared" si="277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3"/>
        <v>1.3083333333333333</v>
      </c>
      <c r="P2929">
        <f t="shared" si="272"/>
        <v>112.14</v>
      </c>
      <c r="Q2929" t="str">
        <f t="shared" si="276"/>
        <v>theater</v>
      </c>
      <c r="R2929" t="str">
        <f t="shared" si="277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3"/>
        <v>1</v>
      </c>
      <c r="P2930">
        <f t="shared" si="272"/>
        <v>41.67</v>
      </c>
      <c r="Q2930" t="str">
        <f t="shared" si="276"/>
        <v>theater</v>
      </c>
      <c r="R2930" t="str">
        <f t="shared" si="277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3"/>
        <v>1.02069375</v>
      </c>
      <c r="P2931">
        <f t="shared" si="272"/>
        <v>255.17</v>
      </c>
      <c r="Q2931" t="str">
        <f t="shared" si="276"/>
        <v>theater</v>
      </c>
      <c r="R2931" t="str">
        <f t="shared" si="277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3"/>
        <v>1.0092000000000001</v>
      </c>
      <c r="P2932">
        <f t="shared" si="272"/>
        <v>162.77000000000001</v>
      </c>
      <c r="Q2932" t="str">
        <f t="shared" si="276"/>
        <v>theater</v>
      </c>
      <c r="R2932" t="str">
        <f t="shared" si="277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3"/>
        <v>1.06</v>
      </c>
      <c r="P2933">
        <f t="shared" si="272"/>
        <v>88.33</v>
      </c>
      <c r="Q2933" t="str">
        <f t="shared" si="276"/>
        <v>theater</v>
      </c>
      <c r="R2933" t="str">
        <f t="shared" si="277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3"/>
        <v>1.0509677419354839</v>
      </c>
      <c r="P2934">
        <f t="shared" si="272"/>
        <v>85.74</v>
      </c>
      <c r="Q2934" t="str">
        <f t="shared" si="276"/>
        <v>theater</v>
      </c>
      <c r="R2934" t="str">
        <f t="shared" si="277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3"/>
        <v>1.0276000000000001</v>
      </c>
      <c r="P2935">
        <f t="shared" si="272"/>
        <v>47.57</v>
      </c>
      <c r="Q2935" t="str">
        <f t="shared" si="276"/>
        <v>theater</v>
      </c>
      <c r="R2935" t="str">
        <f t="shared" si="277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3"/>
        <v>1.08</v>
      </c>
      <c r="P2936">
        <f t="shared" si="272"/>
        <v>72.97</v>
      </c>
      <c r="Q2936" t="str">
        <f t="shared" si="276"/>
        <v>theater</v>
      </c>
      <c r="R2936" t="str">
        <f t="shared" si="277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3"/>
        <v>1.0088571428571429</v>
      </c>
      <c r="P2937">
        <f t="shared" si="272"/>
        <v>90.54</v>
      </c>
      <c r="Q2937" t="str">
        <f t="shared" si="276"/>
        <v>theater</v>
      </c>
      <c r="R2937" t="str">
        <f t="shared" si="277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3"/>
        <v>1.28</v>
      </c>
      <c r="P2938">
        <f t="shared" si="272"/>
        <v>37.65</v>
      </c>
      <c r="Q2938" t="str">
        <f t="shared" si="276"/>
        <v>theater</v>
      </c>
      <c r="R2938" t="str">
        <f t="shared" si="277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3"/>
        <v>1.3333333333333333</v>
      </c>
      <c r="P2939">
        <f t="shared" si="272"/>
        <v>36.36</v>
      </c>
      <c r="Q2939" t="str">
        <f t="shared" si="276"/>
        <v>theater</v>
      </c>
      <c r="R2939" t="str">
        <f t="shared" si="277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3"/>
        <v>1.0137499999999999</v>
      </c>
      <c r="P2940">
        <f t="shared" si="272"/>
        <v>126.72</v>
      </c>
      <c r="Q2940" t="str">
        <f t="shared" si="276"/>
        <v>theater</v>
      </c>
      <c r="R2940" t="str">
        <f t="shared" si="277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3"/>
        <v>1.0287500000000001</v>
      </c>
      <c r="P2941">
        <f t="shared" si="272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3"/>
        <v>1.0724</v>
      </c>
      <c r="P2942">
        <f t="shared" si="272"/>
        <v>81.239999999999995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3"/>
        <v>4.0000000000000003E-5</v>
      </c>
      <c r="P2943">
        <f t="shared" si="272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3"/>
        <v>0.20424999999999999</v>
      </c>
      <c r="P2944">
        <f t="shared" si="272"/>
        <v>202.23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3"/>
        <v>0</v>
      </c>
      <c r="P2945">
        <f t="shared" si="272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3"/>
        <v>0.01</v>
      </c>
      <c r="P2946">
        <f t="shared" ref="P2946:P3009" si="278">ROUND(IFERROR(E2946/L2946,0),2)</f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9">E2947/D2947</f>
        <v>0</v>
      </c>
      <c r="P2947">
        <f t="shared" si="278"/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9"/>
        <v>1E-3</v>
      </c>
      <c r="P2948">
        <f t="shared" si="278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9"/>
        <v>4.2880000000000001E-2</v>
      </c>
      <c r="P2949">
        <f t="shared" si="278"/>
        <v>82.46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9"/>
        <v>4.8000000000000001E-5</v>
      </c>
      <c r="P2950">
        <f t="shared" si="278"/>
        <v>2.67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9"/>
        <v>2.5000000000000001E-2</v>
      </c>
      <c r="P2951">
        <f t="shared" si="278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9"/>
        <v>0</v>
      </c>
      <c r="P2952">
        <f t="shared" si="278"/>
        <v>0</v>
      </c>
      <c r="Q2952" t="str">
        <f t="shared" si="276"/>
        <v>theater</v>
      </c>
      <c r="R2952" t="str">
        <f t="shared" si="277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9"/>
        <v>2.1919999999999999E-2</v>
      </c>
      <c r="P2953">
        <f t="shared" si="278"/>
        <v>18.899999999999999</v>
      </c>
      <c r="Q2953" t="str">
        <f t="shared" si="276"/>
        <v>theater</v>
      </c>
      <c r="R2953" t="str">
        <f t="shared" si="277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9"/>
        <v>8.0250000000000002E-2</v>
      </c>
      <c r="P2954">
        <f t="shared" si="278"/>
        <v>200.63</v>
      </c>
      <c r="Q2954" t="str">
        <f t="shared" si="276"/>
        <v>theater</v>
      </c>
      <c r="R2954" t="str">
        <f t="shared" si="277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9"/>
        <v>1.5125E-3</v>
      </c>
      <c r="P2955">
        <f t="shared" si="278"/>
        <v>201.67</v>
      </c>
      <c r="Q2955" t="str">
        <f t="shared" ref="Q2955:Q3018" si="282">LEFT(N2955,SEARCH("/",N2955,1)-1)</f>
        <v>theater</v>
      </c>
      <c r="R2955" t="str">
        <f t="shared" ref="R2955:R3018" si="283">RIGHT(N2955,LEN(N2955) - FIND("/",N2955))</f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9"/>
        <v>0</v>
      </c>
      <c r="P2956">
        <f t="shared" si="278"/>
        <v>0</v>
      </c>
      <c r="Q2956" t="str">
        <f t="shared" si="282"/>
        <v>theater</v>
      </c>
      <c r="R2956" t="str">
        <f t="shared" si="283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9"/>
        <v>0.59583333333333333</v>
      </c>
      <c r="P2957">
        <f t="shared" si="278"/>
        <v>65</v>
      </c>
      <c r="Q2957" t="str">
        <f t="shared" si="282"/>
        <v>theater</v>
      </c>
      <c r="R2957" t="str">
        <f t="shared" si="283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9"/>
        <v>0.16734177215189874</v>
      </c>
      <c r="P2958">
        <f t="shared" si="278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9"/>
        <v>1.8666666666666668E-2</v>
      </c>
      <c r="P2959">
        <f t="shared" si="278"/>
        <v>93.33</v>
      </c>
      <c r="Q2959" t="str">
        <f t="shared" si="282"/>
        <v>theater</v>
      </c>
      <c r="R2959" t="str">
        <f t="shared" si="283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9"/>
        <v>0</v>
      </c>
      <c r="P2960">
        <f t="shared" si="278"/>
        <v>0</v>
      </c>
      <c r="Q2960" t="str">
        <f t="shared" si="282"/>
        <v>theater</v>
      </c>
      <c r="R2960" t="str">
        <f t="shared" si="283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>
        <f t="shared" si="278"/>
        <v>0</v>
      </c>
      <c r="Q2961" t="str">
        <f t="shared" si="282"/>
        <v>theater</v>
      </c>
      <c r="R2961" t="str">
        <f t="shared" si="283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9"/>
        <v>0</v>
      </c>
      <c r="P2962">
        <f t="shared" si="278"/>
        <v>0</v>
      </c>
      <c r="Q2962" t="str">
        <f t="shared" si="282"/>
        <v>theater</v>
      </c>
      <c r="R2962" t="str">
        <f t="shared" si="283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9"/>
        <v>1.0962000000000001</v>
      </c>
      <c r="P2963">
        <f t="shared" si="278"/>
        <v>50.75</v>
      </c>
      <c r="Q2963" t="str">
        <f t="shared" si="282"/>
        <v>theater</v>
      </c>
      <c r="R2963" t="str">
        <f t="shared" si="283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9"/>
        <v>1.218</v>
      </c>
      <c r="P2964">
        <f t="shared" si="278"/>
        <v>60.9</v>
      </c>
      <c r="Q2964" t="str">
        <f t="shared" si="282"/>
        <v>theater</v>
      </c>
      <c r="R2964" t="str">
        <f t="shared" si="283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9"/>
        <v>1.0685</v>
      </c>
      <c r="P2965">
        <f t="shared" si="278"/>
        <v>109.03</v>
      </c>
      <c r="Q2965" t="str">
        <f t="shared" si="282"/>
        <v>theater</v>
      </c>
      <c r="R2965" t="str">
        <f t="shared" si="283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9"/>
        <v>1.0071379999999999</v>
      </c>
      <c r="P2966">
        <f t="shared" si="278"/>
        <v>25.69</v>
      </c>
      <c r="Q2966" t="str">
        <f t="shared" si="282"/>
        <v>theater</v>
      </c>
      <c r="R2966" t="str">
        <f t="shared" si="283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9"/>
        <v>1.0900000000000001</v>
      </c>
      <c r="P2967">
        <f t="shared" si="278"/>
        <v>41.92</v>
      </c>
      <c r="Q2967" t="str">
        <f t="shared" si="282"/>
        <v>theater</v>
      </c>
      <c r="R2967" t="str">
        <f t="shared" si="283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9"/>
        <v>1.1363000000000001</v>
      </c>
      <c r="P2968">
        <f t="shared" si="278"/>
        <v>88.77</v>
      </c>
      <c r="Q2968" t="str">
        <f t="shared" si="282"/>
        <v>theater</v>
      </c>
      <c r="R2968" t="str">
        <f t="shared" si="283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9"/>
        <v>1.1392</v>
      </c>
      <c r="P2969">
        <f t="shared" si="278"/>
        <v>80.23</v>
      </c>
      <c r="Q2969" t="str">
        <f t="shared" si="282"/>
        <v>theater</v>
      </c>
      <c r="R2969" t="str">
        <f t="shared" si="283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9"/>
        <v>1.06</v>
      </c>
      <c r="P2970">
        <f t="shared" si="278"/>
        <v>78.94</v>
      </c>
      <c r="Q2970" t="str">
        <f t="shared" si="282"/>
        <v>theater</v>
      </c>
      <c r="R2970" t="str">
        <f t="shared" si="283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9"/>
        <v>1.625</v>
      </c>
      <c r="P2971">
        <f t="shared" si="278"/>
        <v>95.59</v>
      </c>
      <c r="Q2971" t="str">
        <f t="shared" si="282"/>
        <v>theater</v>
      </c>
      <c r="R2971" t="str">
        <f t="shared" si="283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9"/>
        <v>1.06</v>
      </c>
      <c r="P2972">
        <f t="shared" si="278"/>
        <v>69.89</v>
      </c>
      <c r="Q2972" t="str">
        <f t="shared" si="282"/>
        <v>theater</v>
      </c>
      <c r="R2972" t="str">
        <f t="shared" si="283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9"/>
        <v>1.0015624999999999</v>
      </c>
      <c r="P2973">
        <f t="shared" si="278"/>
        <v>74.53</v>
      </c>
      <c r="Q2973" t="str">
        <f t="shared" si="282"/>
        <v>theater</v>
      </c>
      <c r="R2973" t="str">
        <f t="shared" si="283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9"/>
        <v>1.0535000000000001</v>
      </c>
      <c r="P2974">
        <f t="shared" si="278"/>
        <v>123.94</v>
      </c>
      <c r="Q2974" t="str">
        <f t="shared" si="282"/>
        <v>theater</v>
      </c>
      <c r="R2974" t="str">
        <f t="shared" si="283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9"/>
        <v>1.748</v>
      </c>
      <c r="P2975">
        <f t="shared" si="278"/>
        <v>264.85000000000002</v>
      </c>
      <c r="Q2975" t="str">
        <f t="shared" si="282"/>
        <v>theater</v>
      </c>
      <c r="R2975" t="str">
        <f t="shared" si="283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9"/>
        <v>1.02</v>
      </c>
      <c r="P2976">
        <f t="shared" si="278"/>
        <v>58.62</v>
      </c>
      <c r="Q2976" t="str">
        <f t="shared" si="282"/>
        <v>theater</v>
      </c>
      <c r="R2976" t="str">
        <f t="shared" si="283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9"/>
        <v>1.00125</v>
      </c>
      <c r="P2977">
        <f t="shared" si="278"/>
        <v>70.88</v>
      </c>
      <c r="Q2977" t="str">
        <f t="shared" si="282"/>
        <v>theater</v>
      </c>
      <c r="R2977" t="str">
        <f t="shared" si="283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9"/>
        <v>1.7142857142857142</v>
      </c>
      <c r="P2978">
        <f t="shared" si="278"/>
        <v>8.57</v>
      </c>
      <c r="Q2978" t="str">
        <f t="shared" si="282"/>
        <v>theater</v>
      </c>
      <c r="R2978" t="str">
        <f t="shared" si="283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9"/>
        <v>1.1356666666666666</v>
      </c>
      <c r="P2979">
        <f t="shared" si="278"/>
        <v>113.57</v>
      </c>
      <c r="Q2979" t="str">
        <f t="shared" si="282"/>
        <v>theater</v>
      </c>
      <c r="R2979" t="str">
        <f t="shared" si="283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9"/>
        <v>1.2946666666666666</v>
      </c>
      <c r="P2980">
        <f t="shared" si="278"/>
        <v>60.69</v>
      </c>
      <c r="Q2980" t="str">
        <f t="shared" si="282"/>
        <v>theater</v>
      </c>
      <c r="R2980" t="str">
        <f t="shared" si="283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9"/>
        <v>1.014</v>
      </c>
      <c r="P2981">
        <f t="shared" si="278"/>
        <v>110.22</v>
      </c>
      <c r="Q2981" t="str">
        <f t="shared" si="282"/>
        <v>theater</v>
      </c>
      <c r="R2981" t="str">
        <f t="shared" si="283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9"/>
        <v>1.0916666666666666</v>
      </c>
      <c r="P2982">
        <f t="shared" si="278"/>
        <v>136.46</v>
      </c>
      <c r="Q2982" t="str">
        <f t="shared" si="282"/>
        <v>theater</v>
      </c>
      <c r="R2982" t="str">
        <f t="shared" si="283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9"/>
        <v>1.28925</v>
      </c>
      <c r="P2983">
        <f t="shared" si="278"/>
        <v>53.16</v>
      </c>
      <c r="Q2983" t="str">
        <f t="shared" si="282"/>
        <v>theater</v>
      </c>
      <c r="R2983" t="str">
        <f t="shared" si="283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9"/>
        <v>1.0206</v>
      </c>
      <c r="P2984">
        <f t="shared" si="278"/>
        <v>86.49</v>
      </c>
      <c r="Q2984" t="str">
        <f t="shared" si="282"/>
        <v>theater</v>
      </c>
      <c r="R2984" t="str">
        <f t="shared" si="283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9"/>
        <v>1.465395775862069</v>
      </c>
      <c r="P2985">
        <f t="shared" si="278"/>
        <v>155.24</v>
      </c>
      <c r="Q2985" t="str">
        <f t="shared" si="282"/>
        <v>theater</v>
      </c>
      <c r="R2985" t="str">
        <f t="shared" si="283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9"/>
        <v>1.00352</v>
      </c>
      <c r="P2986">
        <f t="shared" si="278"/>
        <v>115.08</v>
      </c>
      <c r="Q2986" t="str">
        <f t="shared" si="282"/>
        <v>theater</v>
      </c>
      <c r="R2986" t="str">
        <f t="shared" si="283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9"/>
        <v>1.2164999999999999</v>
      </c>
      <c r="P2987">
        <f t="shared" si="278"/>
        <v>109.59</v>
      </c>
      <c r="Q2987" t="str">
        <f t="shared" si="282"/>
        <v>theater</v>
      </c>
      <c r="R2987" t="str">
        <f t="shared" si="283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9"/>
        <v>1.0549999999999999</v>
      </c>
      <c r="P2988">
        <f t="shared" si="278"/>
        <v>45.21</v>
      </c>
      <c r="Q2988" t="str">
        <f t="shared" si="282"/>
        <v>theater</v>
      </c>
      <c r="R2988" t="str">
        <f t="shared" si="283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9"/>
        <v>1.1040080000000001</v>
      </c>
      <c r="P2989">
        <f t="shared" si="278"/>
        <v>104.15</v>
      </c>
      <c r="Q2989" t="str">
        <f t="shared" si="282"/>
        <v>theater</v>
      </c>
      <c r="R2989" t="str">
        <f t="shared" si="283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9"/>
        <v>1</v>
      </c>
      <c r="P2990">
        <f t="shared" si="278"/>
        <v>35.71</v>
      </c>
      <c r="Q2990" t="str">
        <f t="shared" si="282"/>
        <v>theater</v>
      </c>
      <c r="R2990" t="str">
        <f t="shared" si="283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9"/>
        <v>1.76535</v>
      </c>
      <c r="P2991">
        <f t="shared" si="278"/>
        <v>97</v>
      </c>
      <c r="Q2991" t="str">
        <f t="shared" si="282"/>
        <v>theater</v>
      </c>
      <c r="R2991" t="str">
        <f t="shared" si="283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9"/>
        <v>1</v>
      </c>
      <c r="P2992">
        <f t="shared" si="278"/>
        <v>370.37</v>
      </c>
      <c r="Q2992" t="str">
        <f t="shared" si="282"/>
        <v>theater</v>
      </c>
      <c r="R2992" t="str">
        <f t="shared" si="283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9"/>
        <v>1.0329411764705883</v>
      </c>
      <c r="P2993">
        <f t="shared" si="278"/>
        <v>94.41</v>
      </c>
      <c r="Q2993" t="str">
        <f t="shared" si="282"/>
        <v>theater</v>
      </c>
      <c r="R2993" t="str">
        <f t="shared" si="283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9"/>
        <v>1.0449999999999999</v>
      </c>
      <c r="P2994">
        <f t="shared" si="278"/>
        <v>48.98</v>
      </c>
      <c r="Q2994" t="str">
        <f t="shared" si="282"/>
        <v>theater</v>
      </c>
      <c r="R2994" t="str">
        <f t="shared" si="283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9"/>
        <v>1.0029999999999999</v>
      </c>
      <c r="P2995">
        <f t="shared" si="278"/>
        <v>45.59</v>
      </c>
      <c r="Q2995" t="str">
        <f t="shared" si="282"/>
        <v>theater</v>
      </c>
      <c r="R2995" t="str">
        <f t="shared" si="283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9"/>
        <v>4.577466666666667</v>
      </c>
      <c r="P2996">
        <f t="shared" si="278"/>
        <v>23.28</v>
      </c>
      <c r="Q2996" t="str">
        <f t="shared" si="282"/>
        <v>theater</v>
      </c>
      <c r="R2996" t="str">
        <f t="shared" si="283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9"/>
        <v>1.0496000000000001</v>
      </c>
      <c r="P2997">
        <f t="shared" si="278"/>
        <v>63.23</v>
      </c>
      <c r="Q2997" t="str">
        <f t="shared" si="282"/>
        <v>theater</v>
      </c>
      <c r="R2997" t="str">
        <f t="shared" si="283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9"/>
        <v>1.7194285714285715</v>
      </c>
      <c r="P2998">
        <f t="shared" si="278"/>
        <v>153.52000000000001</v>
      </c>
      <c r="Q2998" t="str">
        <f t="shared" si="282"/>
        <v>theater</v>
      </c>
      <c r="R2998" t="str">
        <f t="shared" si="283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9"/>
        <v>1.0373000000000001</v>
      </c>
      <c r="P2999">
        <f t="shared" si="278"/>
        <v>90.2</v>
      </c>
      <c r="Q2999" t="str">
        <f t="shared" si="282"/>
        <v>theater</v>
      </c>
      <c r="R2999" t="str">
        <f t="shared" si="283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9"/>
        <v>1.0302899999999999</v>
      </c>
      <c r="P3000">
        <f t="shared" si="278"/>
        <v>118.97</v>
      </c>
      <c r="Q3000" t="str">
        <f t="shared" si="282"/>
        <v>theater</v>
      </c>
      <c r="R3000" t="str">
        <f t="shared" si="283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9"/>
        <v>1.1888888888888889</v>
      </c>
      <c r="P3001">
        <f t="shared" si="278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9"/>
        <v>1</v>
      </c>
      <c r="P3002">
        <f t="shared" si="278"/>
        <v>62.5</v>
      </c>
      <c r="Q3002" t="str">
        <f t="shared" si="282"/>
        <v>theater</v>
      </c>
      <c r="R3002" t="str">
        <f t="shared" si="283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9"/>
        <v>3.1869988910451896</v>
      </c>
      <c r="P3003">
        <f t="shared" si="278"/>
        <v>131.38</v>
      </c>
      <c r="Q3003" t="str">
        <f t="shared" si="282"/>
        <v>theater</v>
      </c>
      <c r="R3003" t="str">
        <f t="shared" si="283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9"/>
        <v>1.0850614285714286</v>
      </c>
      <c r="P3004">
        <f t="shared" si="278"/>
        <v>73.03</v>
      </c>
      <c r="Q3004" t="str">
        <f t="shared" si="282"/>
        <v>theater</v>
      </c>
      <c r="R3004" t="str">
        <f t="shared" si="283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9"/>
        <v>1.0116666666666667</v>
      </c>
      <c r="P3005">
        <f t="shared" si="278"/>
        <v>178.53</v>
      </c>
      <c r="Q3005" t="str">
        <f t="shared" si="282"/>
        <v>theater</v>
      </c>
      <c r="R3005" t="str">
        <f t="shared" si="283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9"/>
        <v>1.12815</v>
      </c>
      <c r="P3006">
        <f t="shared" si="278"/>
        <v>162.91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9"/>
        <v>1.2049622641509434</v>
      </c>
      <c r="P3007">
        <f t="shared" si="278"/>
        <v>108.24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9"/>
        <v>1.0774999999999999</v>
      </c>
      <c r="P3008">
        <f t="shared" si="278"/>
        <v>88.87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9"/>
        <v>1.8</v>
      </c>
      <c r="P3009">
        <f t="shared" si="278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9"/>
        <v>1.0116666666666667</v>
      </c>
      <c r="P3010">
        <f t="shared" ref="P3010:P3073" si="284">ROUND(IFERROR(E3010/L3010,0),2)</f>
        <v>116.73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5">E3011/D3011</f>
        <v>1.19756</v>
      </c>
      <c r="P3011">
        <f t="shared" si="284"/>
        <v>233.9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5"/>
        <v>1.58</v>
      </c>
      <c r="P3012">
        <f t="shared" si="284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5"/>
        <v>1.2366666666666666</v>
      </c>
      <c r="P3013">
        <f t="shared" si="284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5"/>
        <v>1.1712499999999999</v>
      </c>
      <c r="P3014">
        <f t="shared" si="284"/>
        <v>85.18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5"/>
        <v>1.5696000000000001</v>
      </c>
      <c r="P3015">
        <f t="shared" si="284"/>
        <v>146.69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5"/>
        <v>1.13104</v>
      </c>
      <c r="P3016">
        <f t="shared" si="284"/>
        <v>50.76</v>
      </c>
      <c r="Q3016" t="str">
        <f t="shared" si="282"/>
        <v>theater</v>
      </c>
      <c r="R3016" t="str">
        <f t="shared" si="283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5"/>
        <v>1.0317647058823529</v>
      </c>
      <c r="P3017">
        <f t="shared" si="284"/>
        <v>87.7</v>
      </c>
      <c r="Q3017" t="str">
        <f t="shared" si="282"/>
        <v>theater</v>
      </c>
      <c r="R3017" t="str">
        <f t="shared" si="283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5"/>
        <v>1.0261176470588236</v>
      </c>
      <c r="P3018">
        <f t="shared" si="284"/>
        <v>242.28</v>
      </c>
      <c r="Q3018" t="str">
        <f t="shared" si="282"/>
        <v>theater</v>
      </c>
      <c r="R3018" t="str">
        <f t="shared" si="283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5"/>
        <v>1.0584090909090909</v>
      </c>
      <c r="P3019">
        <f t="shared" si="284"/>
        <v>146.44999999999999</v>
      </c>
      <c r="Q3019" t="str">
        <f t="shared" ref="Q3019:Q3082" si="288">LEFT(N3019,SEARCH("/",N3019,1)-1)</f>
        <v>theater</v>
      </c>
      <c r="R3019" t="str">
        <f t="shared" ref="R3019:R3082" si="289">RIGHT(N3019,LEN(N3019) - FIND("/",N3019))</f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5"/>
        <v>1.0071428571428571</v>
      </c>
      <c r="P3020">
        <f t="shared" si="284"/>
        <v>103.17</v>
      </c>
      <c r="Q3020" t="str">
        <f t="shared" si="288"/>
        <v>theater</v>
      </c>
      <c r="R3020" t="str">
        <f t="shared" si="289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5"/>
        <v>1.2123333333333333</v>
      </c>
      <c r="P3021">
        <f t="shared" si="284"/>
        <v>80.459999999999994</v>
      </c>
      <c r="Q3021" t="str">
        <f t="shared" si="288"/>
        <v>theater</v>
      </c>
      <c r="R3021" t="str">
        <f t="shared" si="289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5"/>
        <v>1.0057142857142858</v>
      </c>
      <c r="P3022">
        <f t="shared" si="284"/>
        <v>234.67</v>
      </c>
      <c r="Q3022" t="str">
        <f t="shared" si="288"/>
        <v>theater</v>
      </c>
      <c r="R3022" t="str">
        <f t="shared" si="289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5"/>
        <v>1.1602222222222223</v>
      </c>
      <c r="P3023">
        <f t="shared" si="284"/>
        <v>50.69</v>
      </c>
      <c r="Q3023" t="str">
        <f t="shared" si="288"/>
        <v>theater</v>
      </c>
      <c r="R3023" t="str">
        <f t="shared" si="289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5"/>
        <v>1.0087999999999999</v>
      </c>
      <c r="P3024">
        <f t="shared" si="284"/>
        <v>162.71</v>
      </c>
      <c r="Q3024" t="str">
        <f t="shared" si="288"/>
        <v>theater</v>
      </c>
      <c r="R3024" t="str">
        <f t="shared" si="289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5"/>
        <v>1.03</v>
      </c>
      <c r="P3025">
        <f t="shared" si="284"/>
        <v>120.17</v>
      </c>
      <c r="Q3025" t="str">
        <f t="shared" si="288"/>
        <v>theater</v>
      </c>
      <c r="R3025" t="str">
        <f t="shared" si="289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5"/>
        <v>2.4641999999999999</v>
      </c>
      <c r="P3026">
        <f t="shared" si="284"/>
        <v>67.7</v>
      </c>
      <c r="Q3026" t="str">
        <f t="shared" si="288"/>
        <v>theater</v>
      </c>
      <c r="R3026" t="str">
        <f t="shared" si="289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5"/>
        <v>3.0219999999999998</v>
      </c>
      <c r="P3027">
        <f t="shared" si="284"/>
        <v>52.1</v>
      </c>
      <c r="Q3027" t="str">
        <f t="shared" si="288"/>
        <v>theater</v>
      </c>
      <c r="R3027" t="str">
        <f t="shared" si="289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5"/>
        <v>1.4333333333333333</v>
      </c>
      <c r="P3028">
        <f t="shared" si="284"/>
        <v>51.6</v>
      </c>
      <c r="Q3028" t="str">
        <f t="shared" si="288"/>
        <v>theater</v>
      </c>
      <c r="R3028" t="str">
        <f t="shared" si="289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5"/>
        <v>1.3144</v>
      </c>
      <c r="P3029">
        <f t="shared" si="284"/>
        <v>164.3</v>
      </c>
      <c r="Q3029" t="str">
        <f t="shared" si="288"/>
        <v>theater</v>
      </c>
      <c r="R3029" t="str">
        <f t="shared" si="289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5"/>
        <v>1.6801999999999999</v>
      </c>
      <c r="P3030">
        <f t="shared" si="284"/>
        <v>84.86</v>
      </c>
      <c r="Q3030" t="str">
        <f t="shared" si="288"/>
        <v>theater</v>
      </c>
      <c r="R3030" t="str">
        <f t="shared" si="289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5"/>
        <v>1.0967666666666667</v>
      </c>
      <c r="P3031">
        <f t="shared" si="284"/>
        <v>94.55</v>
      </c>
      <c r="Q3031" t="str">
        <f t="shared" si="288"/>
        <v>theater</v>
      </c>
      <c r="R3031" t="str">
        <f t="shared" si="289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5"/>
        <v>1.0668571428571429</v>
      </c>
      <c r="P3032">
        <f t="shared" si="284"/>
        <v>45.54</v>
      </c>
      <c r="Q3032" t="str">
        <f t="shared" si="288"/>
        <v>theater</v>
      </c>
      <c r="R3032" t="str">
        <f t="shared" si="289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5"/>
        <v>1</v>
      </c>
      <c r="P3033">
        <f t="shared" si="284"/>
        <v>51.72</v>
      </c>
      <c r="Q3033" t="str">
        <f t="shared" si="288"/>
        <v>theater</v>
      </c>
      <c r="R3033" t="str">
        <f t="shared" si="289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5"/>
        <v>1.272</v>
      </c>
      <c r="P3034">
        <f t="shared" si="284"/>
        <v>50.88</v>
      </c>
      <c r="Q3034" t="str">
        <f t="shared" si="288"/>
        <v>theater</v>
      </c>
      <c r="R3034" t="str">
        <f t="shared" si="289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5"/>
        <v>1.4653333333333334</v>
      </c>
      <c r="P3035">
        <f t="shared" si="284"/>
        <v>191.13</v>
      </c>
      <c r="Q3035" t="str">
        <f t="shared" si="288"/>
        <v>theater</v>
      </c>
      <c r="R3035" t="str">
        <f t="shared" si="289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5"/>
        <v>1.1253599999999999</v>
      </c>
      <c r="P3036">
        <f t="shared" si="284"/>
        <v>89.31</v>
      </c>
      <c r="Q3036" t="str">
        <f t="shared" si="288"/>
        <v>theater</v>
      </c>
      <c r="R3036" t="str">
        <f t="shared" si="289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5"/>
        <v>1.0878684000000001</v>
      </c>
      <c r="P3037">
        <f t="shared" si="284"/>
        <v>88.59</v>
      </c>
      <c r="Q3037" t="str">
        <f t="shared" si="288"/>
        <v>theater</v>
      </c>
      <c r="R3037" t="str">
        <f t="shared" si="289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5"/>
        <v>1.26732</v>
      </c>
      <c r="P3038">
        <f t="shared" si="284"/>
        <v>96.3</v>
      </c>
      <c r="Q3038" t="str">
        <f t="shared" si="288"/>
        <v>theater</v>
      </c>
      <c r="R3038" t="str">
        <f t="shared" si="289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5"/>
        <v>2.1320000000000001</v>
      </c>
      <c r="P3039">
        <f t="shared" si="284"/>
        <v>33.31</v>
      </c>
      <c r="Q3039" t="str">
        <f t="shared" si="288"/>
        <v>theater</v>
      </c>
      <c r="R3039" t="str">
        <f t="shared" si="289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5"/>
        <v>1.0049999999999999</v>
      </c>
      <c r="P3040">
        <f t="shared" si="284"/>
        <v>37.22</v>
      </c>
      <c r="Q3040" t="str">
        <f t="shared" si="288"/>
        <v>theater</v>
      </c>
      <c r="R3040" t="str">
        <f t="shared" si="289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5"/>
        <v>1.0871389999999999</v>
      </c>
      <c r="P3041">
        <f t="shared" si="284"/>
        <v>92.13</v>
      </c>
      <c r="Q3041" t="str">
        <f t="shared" si="288"/>
        <v>theater</v>
      </c>
      <c r="R3041" t="str">
        <f t="shared" si="289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5"/>
        <v>1.075</v>
      </c>
      <c r="P3042">
        <f t="shared" si="284"/>
        <v>76.790000000000006</v>
      </c>
      <c r="Q3042" t="str">
        <f t="shared" si="288"/>
        <v>theater</v>
      </c>
      <c r="R3042" t="str">
        <f t="shared" si="289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5"/>
        <v>1.1048192771084338</v>
      </c>
      <c r="P3043">
        <f t="shared" si="284"/>
        <v>96.53</v>
      </c>
      <c r="Q3043" t="str">
        <f t="shared" si="288"/>
        <v>theater</v>
      </c>
      <c r="R3043" t="str">
        <f t="shared" si="289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5"/>
        <v>1.28</v>
      </c>
      <c r="P3044">
        <f t="shared" si="284"/>
        <v>51.89</v>
      </c>
      <c r="Q3044" t="str">
        <f t="shared" si="288"/>
        <v>theater</v>
      </c>
      <c r="R3044" t="str">
        <f t="shared" si="289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5"/>
        <v>1.1000666666666667</v>
      </c>
      <c r="P3045">
        <f t="shared" si="284"/>
        <v>128.91</v>
      </c>
      <c r="Q3045" t="str">
        <f t="shared" si="288"/>
        <v>theater</v>
      </c>
      <c r="R3045" t="str">
        <f t="shared" si="289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5"/>
        <v>1.0934166666666667</v>
      </c>
      <c r="P3046">
        <f t="shared" si="284"/>
        <v>84.11</v>
      </c>
      <c r="Q3046" t="str">
        <f t="shared" si="288"/>
        <v>theater</v>
      </c>
      <c r="R3046" t="str">
        <f t="shared" si="289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5"/>
        <v>1.3270650000000002</v>
      </c>
      <c r="P3047">
        <f t="shared" si="284"/>
        <v>82.94</v>
      </c>
      <c r="Q3047" t="str">
        <f t="shared" si="288"/>
        <v>theater</v>
      </c>
      <c r="R3047" t="str">
        <f t="shared" si="289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5"/>
        <v>1.9084810126582279</v>
      </c>
      <c r="P3048">
        <f t="shared" si="284"/>
        <v>259.95</v>
      </c>
      <c r="Q3048" t="str">
        <f t="shared" si="288"/>
        <v>theater</v>
      </c>
      <c r="R3048" t="str">
        <f t="shared" si="289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5"/>
        <v>1.49</v>
      </c>
      <c r="P3049">
        <f t="shared" si="284"/>
        <v>37.25</v>
      </c>
      <c r="Q3049" t="str">
        <f t="shared" si="288"/>
        <v>theater</v>
      </c>
      <c r="R3049" t="str">
        <f t="shared" si="289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5"/>
        <v>1.6639999999999999</v>
      </c>
      <c r="P3050">
        <f t="shared" si="284"/>
        <v>177.02</v>
      </c>
      <c r="Q3050" t="str">
        <f t="shared" si="288"/>
        <v>theater</v>
      </c>
      <c r="R3050" t="str">
        <f t="shared" si="289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5"/>
        <v>1.0666666666666667</v>
      </c>
      <c r="P3051">
        <f t="shared" si="284"/>
        <v>74.069999999999993</v>
      </c>
      <c r="Q3051" t="str">
        <f t="shared" si="288"/>
        <v>theater</v>
      </c>
      <c r="R3051" t="str">
        <f t="shared" si="289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5"/>
        <v>1.06</v>
      </c>
      <c r="P3052">
        <f t="shared" si="284"/>
        <v>70.67</v>
      </c>
      <c r="Q3052" t="str">
        <f t="shared" si="288"/>
        <v>theater</v>
      </c>
      <c r="R3052" t="str">
        <f t="shared" si="289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5"/>
        <v>0.23628571428571429</v>
      </c>
      <c r="P3053">
        <f t="shared" si="284"/>
        <v>23.63</v>
      </c>
      <c r="Q3053" t="str">
        <f t="shared" si="288"/>
        <v>theater</v>
      </c>
      <c r="R3053" t="str">
        <f t="shared" si="289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5"/>
        <v>1.5E-3</v>
      </c>
      <c r="P3054">
        <f t="shared" si="284"/>
        <v>37.5</v>
      </c>
      <c r="Q3054" t="str">
        <f t="shared" si="288"/>
        <v>theater</v>
      </c>
      <c r="R3054" t="str">
        <f t="shared" si="289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5"/>
        <v>4.0000000000000001E-3</v>
      </c>
      <c r="P3055">
        <f t="shared" si="284"/>
        <v>13.33</v>
      </c>
      <c r="Q3055" t="str">
        <f t="shared" si="288"/>
        <v>theater</v>
      </c>
      <c r="R3055" t="str">
        <f t="shared" si="289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5"/>
        <v>0</v>
      </c>
      <c r="P3056">
        <f t="shared" si="284"/>
        <v>0</v>
      </c>
      <c r="Q3056" t="str">
        <f t="shared" si="288"/>
        <v>theater</v>
      </c>
      <c r="R3056" t="str">
        <f t="shared" si="289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5"/>
        <v>5.0000000000000002E-5</v>
      </c>
      <c r="P3057">
        <f t="shared" si="284"/>
        <v>1</v>
      </c>
      <c r="Q3057" t="str">
        <f t="shared" si="288"/>
        <v>theater</v>
      </c>
      <c r="R3057" t="str">
        <f t="shared" si="289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5"/>
        <v>0</v>
      </c>
      <c r="P3058">
        <f t="shared" si="284"/>
        <v>0</v>
      </c>
      <c r="Q3058" t="str">
        <f t="shared" si="288"/>
        <v>theater</v>
      </c>
      <c r="R3058" t="str">
        <f t="shared" si="289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5"/>
        <v>0</v>
      </c>
      <c r="P3059">
        <f t="shared" si="284"/>
        <v>0</v>
      </c>
      <c r="Q3059" t="str">
        <f t="shared" si="288"/>
        <v>theater</v>
      </c>
      <c r="R3059" t="str">
        <f t="shared" si="289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1.6666666666666666E-4</v>
      </c>
      <c r="P3060">
        <f t="shared" si="284"/>
        <v>1</v>
      </c>
      <c r="Q3060" t="str">
        <f t="shared" si="288"/>
        <v>theater</v>
      </c>
      <c r="R3060" t="str">
        <f t="shared" si="289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5"/>
        <v>3.0066666666666665E-2</v>
      </c>
      <c r="P3061">
        <f t="shared" si="284"/>
        <v>41</v>
      </c>
      <c r="Q3061" t="str">
        <f t="shared" si="288"/>
        <v>theater</v>
      </c>
      <c r="R3061" t="str">
        <f t="shared" si="289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5"/>
        <v>1.5227272727272728E-3</v>
      </c>
      <c r="P3062">
        <f t="shared" si="284"/>
        <v>55.83</v>
      </c>
      <c r="Q3062" t="str">
        <f t="shared" si="288"/>
        <v>theater</v>
      </c>
      <c r="R3062" t="str">
        <f t="shared" si="289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>
        <f t="shared" si="284"/>
        <v>0</v>
      </c>
      <c r="Q3063" t="str">
        <f t="shared" si="288"/>
        <v>theater</v>
      </c>
      <c r="R3063" t="str">
        <f t="shared" si="289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5"/>
        <v>0.66839999999999999</v>
      </c>
      <c r="P3064">
        <f t="shared" si="284"/>
        <v>99.76</v>
      </c>
      <c r="Q3064" t="str">
        <f t="shared" si="288"/>
        <v>theater</v>
      </c>
      <c r="R3064" t="str">
        <f t="shared" si="289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5"/>
        <v>0.19566666666666666</v>
      </c>
      <c r="P3065">
        <f t="shared" si="284"/>
        <v>25.52</v>
      </c>
      <c r="Q3065" t="str">
        <f t="shared" si="288"/>
        <v>theater</v>
      </c>
      <c r="R3065" t="str">
        <f t="shared" si="289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5"/>
        <v>0.11294666666666667</v>
      </c>
      <c r="P3066">
        <f t="shared" si="284"/>
        <v>117.65</v>
      </c>
      <c r="Q3066" t="str">
        <f t="shared" si="288"/>
        <v>theater</v>
      </c>
      <c r="R3066" t="str">
        <f t="shared" si="289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5"/>
        <v>4.0000000000000002E-4</v>
      </c>
      <c r="P3067">
        <f t="shared" si="284"/>
        <v>5</v>
      </c>
      <c r="Q3067" t="str">
        <f t="shared" si="288"/>
        <v>theater</v>
      </c>
      <c r="R3067" t="str">
        <f t="shared" si="289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5"/>
        <v>0.11985714285714286</v>
      </c>
      <c r="P3068">
        <f t="shared" si="284"/>
        <v>2796.67</v>
      </c>
      <c r="Q3068" t="str">
        <f t="shared" si="288"/>
        <v>theater</v>
      </c>
      <c r="R3068" t="str">
        <f t="shared" si="289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5"/>
        <v>2.5000000000000001E-2</v>
      </c>
      <c r="P3069">
        <f t="shared" si="284"/>
        <v>200</v>
      </c>
      <c r="Q3069" t="str">
        <f t="shared" si="288"/>
        <v>theater</v>
      </c>
      <c r="R3069" t="str">
        <f t="shared" si="289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5"/>
        <v>6.9999999999999999E-4</v>
      </c>
      <c r="P3070">
        <f t="shared" si="284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5"/>
        <v>0.14099999999999999</v>
      </c>
      <c r="P3071">
        <f t="shared" si="284"/>
        <v>20.14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5"/>
        <v>3.3399999999999999E-2</v>
      </c>
      <c r="P3072">
        <f t="shared" si="284"/>
        <v>20.88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5"/>
        <v>0.59775</v>
      </c>
      <c r="P3073">
        <f t="shared" si="284"/>
        <v>61.31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5"/>
        <v>1.6666666666666666E-4</v>
      </c>
      <c r="P3074">
        <f t="shared" ref="P3074:P3137" si="290">ROUND(IFERROR(E3074/L3074,0),2)</f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1">E3075/D3075</f>
        <v>2.3035714285714285E-4</v>
      </c>
      <c r="P3075">
        <f t="shared" si="290"/>
        <v>92.14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1"/>
        <v>8.8000000000000003E-4</v>
      </c>
      <c r="P3076">
        <f t="shared" si="290"/>
        <v>7.33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1"/>
        <v>8.6400000000000005E-2</v>
      </c>
      <c r="P3077">
        <f t="shared" si="290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1"/>
        <v>0.15060000000000001</v>
      </c>
      <c r="P3078">
        <f t="shared" si="290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1"/>
        <v>4.7727272727272731E-3</v>
      </c>
      <c r="P3079">
        <f t="shared" si="290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1"/>
        <v>1.1833333333333333E-3</v>
      </c>
      <c r="P3080">
        <f t="shared" si="290"/>
        <v>23.67</v>
      </c>
      <c r="Q3080" t="str">
        <f t="shared" si="288"/>
        <v>theater</v>
      </c>
      <c r="R3080" t="str">
        <f t="shared" si="289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1"/>
        <v>8.4173998587352451E-3</v>
      </c>
      <c r="P3081">
        <f t="shared" si="290"/>
        <v>415.78</v>
      </c>
      <c r="Q3081" t="str">
        <f t="shared" si="288"/>
        <v>theater</v>
      </c>
      <c r="R3081" t="str">
        <f t="shared" si="289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1"/>
        <v>1.8799999999999999E-4</v>
      </c>
      <c r="P3082">
        <f t="shared" si="290"/>
        <v>53.71</v>
      </c>
      <c r="Q3082" t="str">
        <f t="shared" si="288"/>
        <v>theater</v>
      </c>
      <c r="R3082" t="str">
        <f t="shared" si="289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1"/>
        <v>2.1029999999999998E-3</v>
      </c>
      <c r="P3083">
        <f t="shared" si="290"/>
        <v>420.6</v>
      </c>
      <c r="Q3083" t="str">
        <f t="shared" ref="Q3083:Q3146" si="294">LEFT(N3083,SEARCH("/",N3083,1)-1)</f>
        <v>theater</v>
      </c>
      <c r="R3083" t="str">
        <f t="shared" ref="R3083:R3146" si="295">RIGHT(N3083,LEN(N3083) - FIND("/",N3083))</f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1"/>
        <v>0</v>
      </c>
      <c r="P3084">
        <f t="shared" si="290"/>
        <v>0</v>
      </c>
      <c r="Q3084" t="str">
        <f t="shared" si="294"/>
        <v>theater</v>
      </c>
      <c r="R3084" t="str">
        <f t="shared" si="295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2.8E-3</v>
      </c>
      <c r="P3085">
        <f t="shared" si="290"/>
        <v>18.670000000000002</v>
      </c>
      <c r="Q3085" t="str">
        <f t="shared" si="294"/>
        <v>theater</v>
      </c>
      <c r="R3085" t="str">
        <f t="shared" si="295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1"/>
        <v>0.11579206701157921</v>
      </c>
      <c r="P3086">
        <f t="shared" si="290"/>
        <v>78.33</v>
      </c>
      <c r="Q3086" t="str">
        <f t="shared" si="294"/>
        <v>theater</v>
      </c>
      <c r="R3086" t="str">
        <f t="shared" si="295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1"/>
        <v>2.4400000000000002E-2</v>
      </c>
      <c r="P3087">
        <f t="shared" si="290"/>
        <v>67.78</v>
      </c>
      <c r="Q3087" t="str">
        <f t="shared" si="294"/>
        <v>theater</v>
      </c>
      <c r="R3087" t="str">
        <f t="shared" si="295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1"/>
        <v>2.5000000000000001E-3</v>
      </c>
      <c r="P3088">
        <f t="shared" si="290"/>
        <v>16.670000000000002</v>
      </c>
      <c r="Q3088" t="str">
        <f t="shared" si="294"/>
        <v>theater</v>
      </c>
      <c r="R3088" t="str">
        <f t="shared" si="295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1"/>
        <v>6.2500000000000003E-3</v>
      </c>
      <c r="P3089">
        <f t="shared" si="290"/>
        <v>62.5</v>
      </c>
      <c r="Q3089" t="str">
        <f t="shared" si="294"/>
        <v>theater</v>
      </c>
      <c r="R3089" t="str">
        <f t="shared" si="295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1.9384615384615384E-3</v>
      </c>
      <c r="P3090">
        <f t="shared" si="290"/>
        <v>42</v>
      </c>
      <c r="Q3090" t="str">
        <f t="shared" si="294"/>
        <v>theater</v>
      </c>
      <c r="R3090" t="str">
        <f t="shared" si="295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1"/>
        <v>0.23416000000000001</v>
      </c>
      <c r="P3091">
        <f t="shared" si="290"/>
        <v>130.09</v>
      </c>
      <c r="Q3091" t="str">
        <f t="shared" si="294"/>
        <v>theater</v>
      </c>
      <c r="R3091" t="str">
        <f t="shared" si="295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5.080888888888889E-2</v>
      </c>
      <c r="P3092">
        <f t="shared" si="290"/>
        <v>1270.22</v>
      </c>
      <c r="Q3092" t="str">
        <f t="shared" si="294"/>
        <v>theater</v>
      </c>
      <c r="R3092" t="str">
        <f t="shared" si="295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1"/>
        <v>0.15920000000000001</v>
      </c>
      <c r="P3093">
        <f t="shared" si="290"/>
        <v>88.44</v>
      </c>
      <c r="Q3093" t="str">
        <f t="shared" si="294"/>
        <v>theater</v>
      </c>
      <c r="R3093" t="str">
        <f t="shared" si="295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1"/>
        <v>1.1831900000000001E-2</v>
      </c>
      <c r="P3094">
        <f t="shared" si="290"/>
        <v>56.34</v>
      </c>
      <c r="Q3094" t="str">
        <f t="shared" si="294"/>
        <v>theater</v>
      </c>
      <c r="R3094" t="str">
        <f t="shared" si="295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1"/>
        <v>0.22750000000000001</v>
      </c>
      <c r="P3095">
        <f t="shared" si="290"/>
        <v>53.53</v>
      </c>
      <c r="Q3095" t="str">
        <f t="shared" si="294"/>
        <v>theater</v>
      </c>
      <c r="R3095" t="str">
        <f t="shared" si="295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1"/>
        <v>2.5000000000000001E-4</v>
      </c>
      <c r="P3096">
        <f t="shared" si="290"/>
        <v>25</v>
      </c>
      <c r="Q3096" t="str">
        <f t="shared" si="294"/>
        <v>theater</v>
      </c>
      <c r="R3096" t="str">
        <f t="shared" si="295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1"/>
        <v>3.351206434316354E-3</v>
      </c>
      <c r="P3097">
        <f t="shared" si="290"/>
        <v>50</v>
      </c>
      <c r="Q3097" t="str">
        <f t="shared" si="294"/>
        <v>theater</v>
      </c>
      <c r="R3097" t="str">
        <f t="shared" si="295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1"/>
        <v>3.9750000000000001E-2</v>
      </c>
      <c r="P3098">
        <f t="shared" si="290"/>
        <v>56.79</v>
      </c>
      <c r="Q3098" t="str">
        <f t="shared" si="294"/>
        <v>theater</v>
      </c>
      <c r="R3098" t="str">
        <f t="shared" si="295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1"/>
        <v>0.17150000000000001</v>
      </c>
      <c r="P3099">
        <f t="shared" si="290"/>
        <v>40.83</v>
      </c>
      <c r="Q3099" t="str">
        <f t="shared" si="294"/>
        <v>theater</v>
      </c>
      <c r="R3099" t="str">
        <f t="shared" si="295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1"/>
        <v>3.608004104669061E-2</v>
      </c>
      <c r="P3100">
        <f t="shared" si="290"/>
        <v>65.11</v>
      </c>
      <c r="Q3100" t="str">
        <f t="shared" si="294"/>
        <v>theater</v>
      </c>
      <c r="R3100" t="str">
        <f t="shared" si="295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1"/>
        <v>0.13900000000000001</v>
      </c>
      <c r="P3101">
        <f t="shared" si="290"/>
        <v>55.6</v>
      </c>
      <c r="Q3101" t="str">
        <f t="shared" si="294"/>
        <v>theater</v>
      </c>
      <c r="R3101" t="str">
        <f t="shared" si="295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1"/>
        <v>0.15225</v>
      </c>
      <c r="P3102">
        <f t="shared" si="290"/>
        <v>140.54</v>
      </c>
      <c r="Q3102" t="str">
        <f t="shared" si="294"/>
        <v>theater</v>
      </c>
      <c r="R3102" t="str">
        <f t="shared" si="295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1"/>
        <v>0.12</v>
      </c>
      <c r="P3103">
        <f t="shared" si="290"/>
        <v>25</v>
      </c>
      <c r="Q3103" t="str">
        <f t="shared" si="294"/>
        <v>theater</v>
      </c>
      <c r="R3103" t="str">
        <f t="shared" si="295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1"/>
        <v>0.391125</v>
      </c>
      <c r="P3104">
        <f t="shared" si="290"/>
        <v>69.53</v>
      </c>
      <c r="Q3104" t="str">
        <f t="shared" si="294"/>
        <v>theater</v>
      </c>
      <c r="R3104" t="str">
        <f t="shared" si="295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1"/>
        <v>2.6829268292682929E-3</v>
      </c>
      <c r="P3105">
        <f t="shared" si="290"/>
        <v>5.5</v>
      </c>
      <c r="Q3105" t="str">
        <f t="shared" si="294"/>
        <v>theater</v>
      </c>
      <c r="R3105" t="str">
        <f t="shared" si="295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0.29625000000000001</v>
      </c>
      <c r="P3106">
        <f t="shared" si="290"/>
        <v>237</v>
      </c>
      <c r="Q3106" t="str">
        <f t="shared" si="294"/>
        <v>theater</v>
      </c>
      <c r="R3106" t="str">
        <f t="shared" si="295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1"/>
        <v>0.4236099230111206</v>
      </c>
      <c r="P3107">
        <f t="shared" si="290"/>
        <v>79.87</v>
      </c>
      <c r="Q3107" t="str">
        <f t="shared" si="294"/>
        <v>theater</v>
      </c>
      <c r="R3107" t="str">
        <f t="shared" si="295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1"/>
        <v>4.1000000000000002E-2</v>
      </c>
      <c r="P3108">
        <f t="shared" si="290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1"/>
        <v>0.197625</v>
      </c>
      <c r="P3109">
        <f t="shared" si="290"/>
        <v>272.58999999999997</v>
      </c>
      <c r="Q3109" t="str">
        <f t="shared" si="294"/>
        <v>theater</v>
      </c>
      <c r="R3109" t="str">
        <f t="shared" si="295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5.1999999999999995E-4</v>
      </c>
      <c r="P3110">
        <f t="shared" si="290"/>
        <v>13</v>
      </c>
      <c r="Q3110" t="str">
        <f t="shared" si="294"/>
        <v>theater</v>
      </c>
      <c r="R3110" t="str">
        <f t="shared" si="295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1"/>
        <v>0.25030188679245285</v>
      </c>
      <c r="P3111">
        <f t="shared" si="290"/>
        <v>58.18</v>
      </c>
      <c r="Q3111" t="str">
        <f t="shared" si="294"/>
        <v>theater</v>
      </c>
      <c r="R3111" t="str">
        <f t="shared" si="295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1"/>
        <v>4.0000000000000002E-4</v>
      </c>
      <c r="P3112">
        <f t="shared" si="290"/>
        <v>10</v>
      </c>
      <c r="Q3112" t="str">
        <f t="shared" si="294"/>
        <v>theater</v>
      </c>
      <c r="R3112" t="str">
        <f t="shared" si="295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1"/>
        <v>0.26640000000000003</v>
      </c>
      <c r="P3113">
        <f t="shared" si="290"/>
        <v>70.11</v>
      </c>
      <c r="Q3113" t="str">
        <f t="shared" si="294"/>
        <v>theater</v>
      </c>
      <c r="R3113" t="str">
        <f t="shared" si="295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1"/>
        <v>4.7363636363636365E-2</v>
      </c>
      <c r="P3114">
        <f t="shared" si="290"/>
        <v>57.89</v>
      </c>
      <c r="Q3114" t="str">
        <f t="shared" si="294"/>
        <v>theater</v>
      </c>
      <c r="R3114" t="str">
        <f t="shared" si="295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1"/>
        <v>4.2435339894712751E-2</v>
      </c>
      <c r="P3115">
        <f t="shared" si="290"/>
        <v>125.27</v>
      </c>
      <c r="Q3115" t="str">
        <f t="shared" si="294"/>
        <v>theater</v>
      </c>
      <c r="R3115" t="str">
        <f t="shared" si="295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1"/>
        <v>0</v>
      </c>
      <c r="P3116">
        <f t="shared" si="290"/>
        <v>0</v>
      </c>
      <c r="Q3116" t="str">
        <f t="shared" si="294"/>
        <v>theater</v>
      </c>
      <c r="R3116" t="str">
        <f t="shared" si="295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0.03</v>
      </c>
      <c r="P3117">
        <f t="shared" si="290"/>
        <v>300</v>
      </c>
      <c r="Q3117" t="str">
        <f t="shared" si="294"/>
        <v>theater</v>
      </c>
      <c r="R3117" t="str">
        <f t="shared" si="295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1"/>
        <v>0.57333333333333336</v>
      </c>
      <c r="P3118">
        <f t="shared" si="290"/>
        <v>43</v>
      </c>
      <c r="Q3118" t="str">
        <f t="shared" si="294"/>
        <v>theater</v>
      </c>
      <c r="R3118" t="str">
        <f t="shared" si="295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1"/>
        <v>1E-3</v>
      </c>
      <c r="P3119">
        <f t="shared" si="290"/>
        <v>1</v>
      </c>
      <c r="Q3119" t="str">
        <f t="shared" si="294"/>
        <v>theater</v>
      </c>
      <c r="R3119" t="str">
        <f t="shared" si="295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1"/>
        <v>3.0999999999999999E-3</v>
      </c>
      <c r="P3120">
        <f t="shared" si="290"/>
        <v>775</v>
      </c>
      <c r="Q3120" t="str">
        <f t="shared" si="294"/>
        <v>theater</v>
      </c>
      <c r="R3120" t="str">
        <f t="shared" si="295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1"/>
        <v>5.0000000000000001E-4</v>
      </c>
      <c r="P3121">
        <f t="shared" si="290"/>
        <v>5</v>
      </c>
      <c r="Q3121" t="str">
        <f t="shared" si="294"/>
        <v>theater</v>
      </c>
      <c r="R3121" t="str">
        <f t="shared" si="295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1"/>
        <v>9.8461538461538464E-5</v>
      </c>
      <c r="P3122">
        <f t="shared" si="290"/>
        <v>12.8</v>
      </c>
      <c r="Q3122" t="str">
        <f t="shared" si="294"/>
        <v>theater</v>
      </c>
      <c r="R3122" t="str">
        <f t="shared" si="295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1"/>
        <v>6.6666666666666671E-3</v>
      </c>
      <c r="P3123">
        <f t="shared" si="290"/>
        <v>10</v>
      </c>
      <c r="Q3123" t="str">
        <f t="shared" si="294"/>
        <v>theater</v>
      </c>
      <c r="R3123" t="str">
        <f t="shared" si="295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1"/>
        <v>0.58291457286432158</v>
      </c>
      <c r="P3124">
        <f t="shared" si="290"/>
        <v>58</v>
      </c>
      <c r="Q3124" t="str">
        <f t="shared" si="294"/>
        <v>theater</v>
      </c>
      <c r="R3124" t="str">
        <f t="shared" si="295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1"/>
        <v>0.68153600000000003</v>
      </c>
      <c r="P3125">
        <f t="shared" si="290"/>
        <v>244.8</v>
      </c>
      <c r="Q3125" t="str">
        <f t="shared" si="294"/>
        <v>theater</v>
      </c>
      <c r="R3125" t="str">
        <f t="shared" si="295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1"/>
        <v>3.2499999999999997E-5</v>
      </c>
      <c r="P3126">
        <f t="shared" si="290"/>
        <v>6.5</v>
      </c>
      <c r="Q3126" t="str">
        <f t="shared" si="294"/>
        <v>theater</v>
      </c>
      <c r="R3126" t="str">
        <f t="shared" si="295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1"/>
        <v>0</v>
      </c>
      <c r="P3127">
        <f t="shared" si="290"/>
        <v>0</v>
      </c>
      <c r="Q3127" t="str">
        <f t="shared" si="294"/>
        <v>theater</v>
      </c>
      <c r="R3127" t="str">
        <f t="shared" si="295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1"/>
        <v>4.1599999999999998E-2</v>
      </c>
      <c r="P3128">
        <f t="shared" si="290"/>
        <v>61.18</v>
      </c>
      <c r="Q3128" t="str">
        <f t="shared" si="294"/>
        <v>theater</v>
      </c>
      <c r="R3128" t="str">
        <f t="shared" si="295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1"/>
        <v>0</v>
      </c>
      <c r="P3129">
        <f t="shared" si="290"/>
        <v>0</v>
      </c>
      <c r="Q3129" t="str">
        <f t="shared" si="294"/>
        <v>theater</v>
      </c>
      <c r="R3129" t="str">
        <f t="shared" si="295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1"/>
        <v>1.0860666666666667</v>
      </c>
      <c r="P3130">
        <f t="shared" si="290"/>
        <v>139.24</v>
      </c>
      <c r="Q3130" t="str">
        <f t="shared" si="294"/>
        <v>theater</v>
      </c>
      <c r="R3130" t="str">
        <f t="shared" si="295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1"/>
        <v>8.0000000000000002E-3</v>
      </c>
      <c r="P3131">
        <f t="shared" si="290"/>
        <v>10</v>
      </c>
      <c r="Q3131" t="str">
        <f t="shared" si="294"/>
        <v>theater</v>
      </c>
      <c r="R3131" t="str">
        <f t="shared" si="295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1"/>
        <v>3.7499999999999999E-2</v>
      </c>
      <c r="P3132">
        <f t="shared" si="290"/>
        <v>93.75</v>
      </c>
      <c r="Q3132" t="str">
        <f t="shared" si="294"/>
        <v>theater</v>
      </c>
      <c r="R3132" t="str">
        <f t="shared" si="295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1"/>
        <v>0.15731707317073171</v>
      </c>
      <c r="P3133">
        <f t="shared" si="290"/>
        <v>53.75</v>
      </c>
      <c r="Q3133" t="str">
        <f t="shared" si="294"/>
        <v>theater</v>
      </c>
      <c r="R3133" t="str">
        <f t="shared" si="295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1"/>
        <v>3.3333333333333332E-4</v>
      </c>
      <c r="P3134">
        <f t="shared" si="290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1"/>
        <v>1.08</v>
      </c>
      <c r="P3135">
        <f t="shared" si="290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1"/>
        <v>0.22500000000000001</v>
      </c>
      <c r="P3136">
        <f t="shared" si="290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1"/>
        <v>0.20849420849420849</v>
      </c>
      <c r="P3137">
        <f t="shared" si="290"/>
        <v>23.14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1"/>
        <v>1.278</v>
      </c>
      <c r="P3138">
        <f t="shared" ref="P3138:P3201" si="296">ROUND(IFERROR(E3138/L3138,0),2)</f>
        <v>29.05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7">E3139/D3139</f>
        <v>3.3333333333333333E-2</v>
      </c>
      <c r="P3139">
        <f t="shared" si="296"/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7"/>
        <v>0</v>
      </c>
      <c r="P3140">
        <f t="shared" si="296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7"/>
        <v>5.3999999999999999E-2</v>
      </c>
      <c r="P3141">
        <f t="shared" si="296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7"/>
        <v>9.5999999999999992E-3</v>
      </c>
      <c r="P3142">
        <f t="shared" si="296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7"/>
        <v>0.51600000000000001</v>
      </c>
      <c r="P3143">
        <f t="shared" si="296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7"/>
        <v>1.6363636363636365E-2</v>
      </c>
      <c r="P3144">
        <f t="shared" si="296"/>
        <v>15</v>
      </c>
      <c r="Q3144" t="str">
        <f t="shared" si="294"/>
        <v>theater</v>
      </c>
      <c r="R3144" t="str">
        <f t="shared" si="295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>
        <f t="shared" si="296"/>
        <v>0</v>
      </c>
      <c r="Q3145" t="str">
        <f t="shared" si="294"/>
        <v>theater</v>
      </c>
      <c r="R3145" t="str">
        <f t="shared" si="295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7"/>
        <v>0.754</v>
      </c>
      <c r="P3146">
        <f t="shared" si="296"/>
        <v>251.33</v>
      </c>
      <c r="Q3146" t="str">
        <f t="shared" si="294"/>
        <v>theater</v>
      </c>
      <c r="R3146" t="str">
        <f t="shared" si="295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7"/>
        <v>0</v>
      </c>
      <c r="P3147">
        <f t="shared" si="296"/>
        <v>0</v>
      </c>
      <c r="Q3147" t="str">
        <f t="shared" ref="Q3147:Q3210" si="300">LEFT(N3147,SEARCH("/",N3147,1)-1)</f>
        <v>theater</v>
      </c>
      <c r="R3147" t="str">
        <f t="shared" ref="R3147:R3210" si="301">RIGHT(N3147,LEN(N3147) - FIND("/",N3147))</f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7"/>
        <v>0.105</v>
      </c>
      <c r="P3148">
        <f t="shared" si="296"/>
        <v>437.5</v>
      </c>
      <c r="Q3148" t="str">
        <f t="shared" si="300"/>
        <v>theater</v>
      </c>
      <c r="R3148" t="str">
        <f t="shared" si="301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7"/>
        <v>1.1752499999999999</v>
      </c>
      <c r="P3149">
        <f t="shared" si="296"/>
        <v>110.35</v>
      </c>
      <c r="Q3149" t="str">
        <f t="shared" si="300"/>
        <v>theater</v>
      </c>
      <c r="R3149" t="str">
        <f t="shared" si="301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7"/>
        <v>1.3116666666666668</v>
      </c>
      <c r="P3150">
        <f t="shared" si="296"/>
        <v>41.42</v>
      </c>
      <c r="Q3150" t="str">
        <f t="shared" si="300"/>
        <v>theater</v>
      </c>
      <c r="R3150" t="str">
        <f t="shared" si="301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7"/>
        <v>1.04</v>
      </c>
      <c r="P3151">
        <f t="shared" si="296"/>
        <v>52</v>
      </c>
      <c r="Q3151" t="str">
        <f t="shared" si="300"/>
        <v>theater</v>
      </c>
      <c r="R3151" t="str">
        <f t="shared" si="301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7"/>
        <v>1.01</v>
      </c>
      <c r="P3152">
        <f t="shared" si="296"/>
        <v>33.99</v>
      </c>
      <c r="Q3152" t="str">
        <f t="shared" si="300"/>
        <v>theater</v>
      </c>
      <c r="R3152" t="str">
        <f t="shared" si="301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7"/>
        <v>1.004</v>
      </c>
      <c r="P3153">
        <f t="shared" si="296"/>
        <v>103.35</v>
      </c>
      <c r="Q3153" t="str">
        <f t="shared" si="300"/>
        <v>theater</v>
      </c>
      <c r="R3153" t="str">
        <f t="shared" si="301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7"/>
        <v>1.0595454545454546</v>
      </c>
      <c r="P3154">
        <f t="shared" si="296"/>
        <v>34.79</v>
      </c>
      <c r="Q3154" t="str">
        <f t="shared" si="300"/>
        <v>theater</v>
      </c>
      <c r="R3154" t="str">
        <f t="shared" si="301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7"/>
        <v>3.3558333333333334</v>
      </c>
      <c r="P3155">
        <f t="shared" si="296"/>
        <v>41.77</v>
      </c>
      <c r="Q3155" t="str">
        <f t="shared" si="300"/>
        <v>theater</v>
      </c>
      <c r="R3155" t="str">
        <f t="shared" si="301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7"/>
        <v>1.1292857142857142</v>
      </c>
      <c r="P3156">
        <f t="shared" si="296"/>
        <v>64.27</v>
      </c>
      <c r="Q3156" t="str">
        <f t="shared" si="300"/>
        <v>theater</v>
      </c>
      <c r="R3156" t="str">
        <f t="shared" si="301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7"/>
        <v>1.885046</v>
      </c>
      <c r="P3157">
        <f t="shared" si="296"/>
        <v>31.21</v>
      </c>
      <c r="Q3157" t="str">
        <f t="shared" si="300"/>
        <v>theater</v>
      </c>
      <c r="R3157" t="str">
        <f t="shared" si="301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7"/>
        <v>1.0181818181818181</v>
      </c>
      <c r="P3158">
        <f t="shared" si="296"/>
        <v>62.92</v>
      </c>
      <c r="Q3158" t="str">
        <f t="shared" si="300"/>
        <v>theater</v>
      </c>
      <c r="R3158" t="str">
        <f t="shared" si="301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7"/>
        <v>1.01</v>
      </c>
      <c r="P3159">
        <f t="shared" si="296"/>
        <v>98.54</v>
      </c>
      <c r="Q3159" t="str">
        <f t="shared" si="300"/>
        <v>theater</v>
      </c>
      <c r="R3159" t="str">
        <f t="shared" si="301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7"/>
        <v>1.1399999999999999</v>
      </c>
      <c r="P3160">
        <f t="shared" si="296"/>
        <v>82.61</v>
      </c>
      <c r="Q3160" t="str">
        <f t="shared" si="300"/>
        <v>theater</v>
      </c>
      <c r="R3160" t="str">
        <f t="shared" si="301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7"/>
        <v>1.3348133333333334</v>
      </c>
      <c r="P3161">
        <f t="shared" si="296"/>
        <v>38.5</v>
      </c>
      <c r="Q3161" t="str">
        <f t="shared" si="300"/>
        <v>theater</v>
      </c>
      <c r="R3161" t="str">
        <f t="shared" si="301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7"/>
        <v>1.0153333333333334</v>
      </c>
      <c r="P3162">
        <f t="shared" si="296"/>
        <v>80.16</v>
      </c>
      <c r="Q3162" t="str">
        <f t="shared" si="300"/>
        <v>theater</v>
      </c>
      <c r="R3162" t="str">
        <f t="shared" si="301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7"/>
        <v>1.0509999999999999</v>
      </c>
      <c r="P3163">
        <f t="shared" si="296"/>
        <v>28.41</v>
      </c>
      <c r="Q3163" t="str">
        <f t="shared" si="300"/>
        <v>theater</v>
      </c>
      <c r="R3163" t="str">
        <f t="shared" si="301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7"/>
        <v>1.2715000000000001</v>
      </c>
      <c r="P3164">
        <f t="shared" si="296"/>
        <v>80.73</v>
      </c>
      <c r="Q3164" t="str">
        <f t="shared" si="300"/>
        <v>theater</v>
      </c>
      <c r="R3164" t="str">
        <f t="shared" si="301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7"/>
        <v>1.1115384615384616</v>
      </c>
      <c r="P3165">
        <f t="shared" si="296"/>
        <v>200.69</v>
      </c>
      <c r="Q3165" t="str">
        <f t="shared" si="300"/>
        <v>theater</v>
      </c>
      <c r="R3165" t="str">
        <f t="shared" si="301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7"/>
        <v>1.0676000000000001</v>
      </c>
      <c r="P3166">
        <f t="shared" si="296"/>
        <v>37.590000000000003</v>
      </c>
      <c r="Q3166" t="str">
        <f t="shared" si="300"/>
        <v>theater</v>
      </c>
      <c r="R3166" t="str">
        <f t="shared" si="301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7"/>
        <v>1.6266666666666667</v>
      </c>
      <c r="P3167">
        <f t="shared" si="296"/>
        <v>58.1</v>
      </c>
      <c r="Q3167" t="str">
        <f t="shared" si="300"/>
        <v>theater</v>
      </c>
      <c r="R3167" t="str">
        <f t="shared" si="301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7"/>
        <v>1.6022808571428573</v>
      </c>
      <c r="P3168">
        <f t="shared" si="296"/>
        <v>60.3</v>
      </c>
      <c r="Q3168" t="str">
        <f t="shared" si="300"/>
        <v>theater</v>
      </c>
      <c r="R3168" t="str">
        <f t="shared" si="301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7"/>
        <v>1.1616666666666666</v>
      </c>
      <c r="P3169">
        <f t="shared" si="296"/>
        <v>63.36</v>
      </c>
      <c r="Q3169" t="str">
        <f t="shared" si="300"/>
        <v>theater</v>
      </c>
      <c r="R3169" t="str">
        <f t="shared" si="301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7"/>
        <v>1.242</v>
      </c>
      <c r="P3170">
        <f t="shared" si="296"/>
        <v>50.9</v>
      </c>
      <c r="Q3170" t="str">
        <f t="shared" si="300"/>
        <v>theater</v>
      </c>
      <c r="R3170" t="str">
        <f t="shared" si="301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7"/>
        <v>1.030125</v>
      </c>
      <c r="P3171">
        <f t="shared" si="296"/>
        <v>100.5</v>
      </c>
      <c r="Q3171" t="str">
        <f t="shared" si="300"/>
        <v>theater</v>
      </c>
      <c r="R3171" t="str">
        <f t="shared" si="301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7"/>
        <v>1.1225000000000001</v>
      </c>
      <c r="P3172">
        <f t="shared" si="296"/>
        <v>31.62</v>
      </c>
      <c r="Q3172" t="str">
        <f t="shared" si="300"/>
        <v>theater</v>
      </c>
      <c r="R3172" t="str">
        <f t="shared" si="301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7"/>
        <v>1.0881428571428571</v>
      </c>
      <c r="P3173">
        <f t="shared" si="296"/>
        <v>65.099999999999994</v>
      </c>
      <c r="Q3173" t="str">
        <f t="shared" si="300"/>
        <v>theater</v>
      </c>
      <c r="R3173" t="str">
        <f t="shared" si="301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7"/>
        <v>1.1499999999999999</v>
      </c>
      <c r="P3174">
        <f t="shared" si="296"/>
        <v>79.31</v>
      </c>
      <c r="Q3174" t="str">
        <f t="shared" si="300"/>
        <v>theater</v>
      </c>
      <c r="R3174" t="str">
        <f t="shared" si="301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7"/>
        <v>1.03</v>
      </c>
      <c r="P3175">
        <f t="shared" si="296"/>
        <v>139.19</v>
      </c>
      <c r="Q3175" t="str">
        <f t="shared" si="300"/>
        <v>theater</v>
      </c>
      <c r="R3175" t="str">
        <f t="shared" si="301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7"/>
        <v>1.0113333333333334</v>
      </c>
      <c r="P3176">
        <f t="shared" si="296"/>
        <v>131.91</v>
      </c>
      <c r="Q3176" t="str">
        <f t="shared" si="300"/>
        <v>theater</v>
      </c>
      <c r="R3176" t="str">
        <f t="shared" si="301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7"/>
        <v>1.0955999999999999</v>
      </c>
      <c r="P3177">
        <f t="shared" si="296"/>
        <v>91.3</v>
      </c>
      <c r="Q3177" t="str">
        <f t="shared" si="300"/>
        <v>theater</v>
      </c>
      <c r="R3177" t="str">
        <f t="shared" si="301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7"/>
        <v>1.148421052631579</v>
      </c>
      <c r="P3178">
        <f t="shared" si="296"/>
        <v>39.67</v>
      </c>
      <c r="Q3178" t="str">
        <f t="shared" si="300"/>
        <v>theater</v>
      </c>
      <c r="R3178" t="str">
        <f t="shared" si="301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7"/>
        <v>1.1739999999999999</v>
      </c>
      <c r="P3179">
        <f t="shared" si="296"/>
        <v>57.55</v>
      </c>
      <c r="Q3179" t="str">
        <f t="shared" si="300"/>
        <v>theater</v>
      </c>
      <c r="R3179" t="str">
        <f t="shared" si="301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7"/>
        <v>1.7173333333333334</v>
      </c>
      <c r="P3180">
        <f t="shared" si="296"/>
        <v>33.03</v>
      </c>
      <c r="Q3180" t="str">
        <f t="shared" si="300"/>
        <v>theater</v>
      </c>
      <c r="R3180" t="str">
        <f t="shared" si="301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7"/>
        <v>1.1416238095238094</v>
      </c>
      <c r="P3181">
        <f t="shared" si="296"/>
        <v>77.34</v>
      </c>
      <c r="Q3181" t="str">
        <f t="shared" si="300"/>
        <v>theater</v>
      </c>
      <c r="R3181" t="str">
        <f t="shared" si="301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7"/>
        <v>1.1975</v>
      </c>
      <c r="P3182">
        <f t="shared" si="296"/>
        <v>31.93</v>
      </c>
      <c r="Q3182" t="str">
        <f t="shared" si="300"/>
        <v>theater</v>
      </c>
      <c r="R3182" t="str">
        <f t="shared" si="301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7"/>
        <v>1.0900000000000001</v>
      </c>
      <c r="P3183">
        <f t="shared" si="296"/>
        <v>36.33</v>
      </c>
      <c r="Q3183" t="str">
        <f t="shared" si="300"/>
        <v>theater</v>
      </c>
      <c r="R3183" t="str">
        <f t="shared" si="301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7"/>
        <v>1.0088571428571429</v>
      </c>
      <c r="P3184">
        <f t="shared" si="296"/>
        <v>46.77</v>
      </c>
      <c r="Q3184" t="str">
        <f t="shared" si="300"/>
        <v>theater</v>
      </c>
      <c r="R3184" t="str">
        <f t="shared" si="301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7"/>
        <v>1.0900000000000001</v>
      </c>
      <c r="P3185">
        <f t="shared" si="296"/>
        <v>40.07</v>
      </c>
      <c r="Q3185" t="str">
        <f t="shared" si="300"/>
        <v>theater</v>
      </c>
      <c r="R3185" t="str">
        <f t="shared" si="301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7"/>
        <v>1.0720930232558139</v>
      </c>
      <c r="P3186">
        <f t="shared" si="296"/>
        <v>100.22</v>
      </c>
      <c r="Q3186" t="str">
        <f t="shared" si="300"/>
        <v>theater</v>
      </c>
      <c r="R3186" t="str">
        <f t="shared" si="301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7"/>
        <v>1</v>
      </c>
      <c r="P3187">
        <f t="shared" si="296"/>
        <v>41.67</v>
      </c>
      <c r="Q3187" t="str">
        <f t="shared" si="300"/>
        <v>theater</v>
      </c>
      <c r="R3187" t="str">
        <f t="shared" si="301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7"/>
        <v>1.0218750000000001</v>
      </c>
      <c r="P3188">
        <f t="shared" si="296"/>
        <v>46.71</v>
      </c>
      <c r="Q3188" t="str">
        <f t="shared" si="300"/>
        <v>theater</v>
      </c>
      <c r="R3188" t="str">
        <f t="shared" si="301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7"/>
        <v>1.1629333333333334</v>
      </c>
      <c r="P3189">
        <f t="shared" si="296"/>
        <v>71.489999999999995</v>
      </c>
      <c r="Q3189" t="str">
        <f t="shared" si="300"/>
        <v>theater</v>
      </c>
      <c r="R3189" t="str">
        <f t="shared" si="301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7"/>
        <v>0.65</v>
      </c>
      <c r="P3190">
        <f t="shared" si="296"/>
        <v>14.44</v>
      </c>
      <c r="Q3190" t="str">
        <f t="shared" si="300"/>
        <v>theater</v>
      </c>
      <c r="R3190" t="str">
        <f t="shared" si="301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7"/>
        <v>0.12327272727272727</v>
      </c>
      <c r="P3191">
        <f t="shared" si="296"/>
        <v>356.84</v>
      </c>
      <c r="Q3191" t="str">
        <f t="shared" si="300"/>
        <v>theater</v>
      </c>
      <c r="R3191" t="str">
        <f t="shared" si="301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7"/>
        <v>0</v>
      </c>
      <c r="P3192">
        <f t="shared" si="296"/>
        <v>0</v>
      </c>
      <c r="Q3192" t="str">
        <f t="shared" si="300"/>
        <v>theater</v>
      </c>
      <c r="R3192" t="str">
        <f t="shared" si="301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7"/>
        <v>4.0266666666666666E-2</v>
      </c>
      <c r="P3193">
        <f t="shared" si="296"/>
        <v>37.75</v>
      </c>
      <c r="Q3193" t="str">
        <f t="shared" si="300"/>
        <v>theater</v>
      </c>
      <c r="R3193" t="str">
        <f t="shared" si="301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7"/>
        <v>1.0200000000000001E-2</v>
      </c>
      <c r="P3194">
        <f t="shared" si="296"/>
        <v>12.75</v>
      </c>
      <c r="Q3194" t="str">
        <f t="shared" si="300"/>
        <v>theater</v>
      </c>
      <c r="R3194" t="str">
        <f t="shared" si="301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7"/>
        <v>0.1174</v>
      </c>
      <c r="P3195">
        <f t="shared" si="296"/>
        <v>24.46</v>
      </c>
      <c r="Q3195" t="str">
        <f t="shared" si="300"/>
        <v>theater</v>
      </c>
      <c r="R3195" t="str">
        <f t="shared" si="301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7"/>
        <v>0</v>
      </c>
      <c r="P3196">
        <f t="shared" si="296"/>
        <v>0</v>
      </c>
      <c r="Q3196" t="str">
        <f t="shared" si="300"/>
        <v>theater</v>
      </c>
      <c r="R3196" t="str">
        <f t="shared" si="301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7"/>
        <v>0.59142857142857141</v>
      </c>
      <c r="P3197">
        <f t="shared" si="296"/>
        <v>53.08</v>
      </c>
      <c r="Q3197" t="str">
        <f t="shared" si="300"/>
        <v>theater</v>
      </c>
      <c r="R3197" t="str">
        <f t="shared" si="301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7"/>
        <v>5.9999999999999995E-4</v>
      </c>
      <c r="P3198">
        <f t="shared" si="296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7"/>
        <v>0.1145</v>
      </c>
      <c r="P3199">
        <f t="shared" si="296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7"/>
        <v>3.6666666666666666E-3</v>
      </c>
      <c r="P3200">
        <f t="shared" si="296"/>
        <v>36.67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7"/>
        <v>0.52159999999999995</v>
      </c>
      <c r="P3201">
        <f t="shared" si="296"/>
        <v>49.21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7"/>
        <v>2.0000000000000002E-5</v>
      </c>
      <c r="P3202">
        <f t="shared" ref="P3202:P3265" si="302">ROUND(IFERROR(E3202/L3202,0),2)</f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3">E3203/D3203</f>
        <v>1.2500000000000001E-2</v>
      </c>
      <c r="P3203">
        <f t="shared" si="302"/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3"/>
        <v>0.54520000000000002</v>
      </c>
      <c r="P3204">
        <f t="shared" si="302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3"/>
        <v>0.25</v>
      </c>
      <c r="P3205">
        <f t="shared" si="302"/>
        <v>41.67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3"/>
        <v>0</v>
      </c>
      <c r="P3206">
        <f t="shared" si="302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3"/>
        <v>3.4125000000000003E-2</v>
      </c>
      <c r="P3207">
        <f t="shared" si="302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3"/>
        <v>0</v>
      </c>
      <c r="P3208">
        <f t="shared" si="302"/>
        <v>0</v>
      </c>
      <c r="Q3208" t="str">
        <f t="shared" si="300"/>
        <v>theater</v>
      </c>
      <c r="R3208" t="str">
        <f t="shared" si="301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3"/>
        <v>0.46363636363636362</v>
      </c>
      <c r="P3209">
        <f t="shared" si="302"/>
        <v>70.83</v>
      </c>
      <c r="Q3209" t="str">
        <f t="shared" si="300"/>
        <v>theater</v>
      </c>
      <c r="R3209" t="str">
        <f t="shared" si="301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3"/>
        <v>1.0349999999999999</v>
      </c>
      <c r="P3210">
        <f t="shared" si="302"/>
        <v>63.11</v>
      </c>
      <c r="Q3210" t="str">
        <f t="shared" si="300"/>
        <v>theater</v>
      </c>
      <c r="R3210" t="str">
        <f t="shared" si="301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3"/>
        <v>1.1932315789473684</v>
      </c>
      <c r="P3211">
        <f t="shared" si="302"/>
        <v>50.16</v>
      </c>
      <c r="Q3211" t="str">
        <f t="shared" ref="Q3211:Q3274" si="306">LEFT(N3211,SEARCH("/",N3211,1)-1)</f>
        <v>theater</v>
      </c>
      <c r="R3211" t="str">
        <f t="shared" ref="R3211:R3274" si="307">RIGHT(N3211,LEN(N3211) - FIND("/",N3211))</f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3"/>
        <v>1.2576666666666667</v>
      </c>
      <c r="P3212">
        <f t="shared" si="302"/>
        <v>62.88</v>
      </c>
      <c r="Q3212" t="str">
        <f t="shared" si="306"/>
        <v>theater</v>
      </c>
      <c r="R3212" t="str">
        <f t="shared" si="307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3"/>
        <v>1.1974347826086957</v>
      </c>
      <c r="P3213">
        <f t="shared" si="302"/>
        <v>85.53</v>
      </c>
      <c r="Q3213" t="str">
        <f t="shared" si="306"/>
        <v>theater</v>
      </c>
      <c r="R3213" t="str">
        <f t="shared" si="307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3"/>
        <v>1.2625</v>
      </c>
      <c r="P3214">
        <f t="shared" si="302"/>
        <v>53.72</v>
      </c>
      <c r="Q3214" t="str">
        <f t="shared" si="306"/>
        <v>theater</v>
      </c>
      <c r="R3214" t="str">
        <f t="shared" si="307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3"/>
        <v>1.0011666666666668</v>
      </c>
      <c r="P3215">
        <f t="shared" si="302"/>
        <v>127.81</v>
      </c>
      <c r="Q3215" t="str">
        <f t="shared" si="306"/>
        <v>theater</v>
      </c>
      <c r="R3215" t="str">
        <f t="shared" si="307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3"/>
        <v>1.0213333333333334</v>
      </c>
      <c r="P3216">
        <f t="shared" si="302"/>
        <v>106.57</v>
      </c>
      <c r="Q3216" t="str">
        <f t="shared" si="306"/>
        <v>theater</v>
      </c>
      <c r="R3216" t="str">
        <f t="shared" si="307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3"/>
        <v>1.0035142857142858</v>
      </c>
      <c r="P3217">
        <f t="shared" si="302"/>
        <v>262.11</v>
      </c>
      <c r="Q3217" t="str">
        <f t="shared" si="306"/>
        <v>theater</v>
      </c>
      <c r="R3217" t="str">
        <f t="shared" si="307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3"/>
        <v>1.0004999999999999</v>
      </c>
      <c r="P3218">
        <f t="shared" si="302"/>
        <v>57.17</v>
      </c>
      <c r="Q3218" t="str">
        <f t="shared" si="306"/>
        <v>theater</v>
      </c>
      <c r="R3218" t="str">
        <f t="shared" si="307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3"/>
        <v>1.1602222222222223</v>
      </c>
      <c r="P3219">
        <f t="shared" si="302"/>
        <v>50.2</v>
      </c>
      <c r="Q3219" t="str">
        <f t="shared" si="306"/>
        <v>theater</v>
      </c>
      <c r="R3219" t="str">
        <f t="shared" si="307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3"/>
        <v>1.0209999999999999</v>
      </c>
      <c r="P3220">
        <f t="shared" si="302"/>
        <v>66.59</v>
      </c>
      <c r="Q3220" t="str">
        <f t="shared" si="306"/>
        <v>theater</v>
      </c>
      <c r="R3220" t="str">
        <f t="shared" si="307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3"/>
        <v>1.0011000000000001</v>
      </c>
      <c r="P3221">
        <f t="shared" si="302"/>
        <v>168.25</v>
      </c>
      <c r="Q3221" t="str">
        <f t="shared" si="306"/>
        <v>theater</v>
      </c>
      <c r="R3221" t="str">
        <f t="shared" si="307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3"/>
        <v>1.0084</v>
      </c>
      <c r="P3222">
        <f t="shared" si="302"/>
        <v>256.37</v>
      </c>
      <c r="Q3222" t="str">
        <f t="shared" si="306"/>
        <v>theater</v>
      </c>
      <c r="R3222" t="str">
        <f t="shared" si="307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3"/>
        <v>1.0342499999999999</v>
      </c>
      <c r="P3223">
        <f t="shared" si="302"/>
        <v>36.61</v>
      </c>
      <c r="Q3223" t="str">
        <f t="shared" si="306"/>
        <v>theater</v>
      </c>
      <c r="R3223" t="str">
        <f t="shared" si="307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3"/>
        <v>1.248</v>
      </c>
      <c r="P3224">
        <f t="shared" si="302"/>
        <v>37.14</v>
      </c>
      <c r="Q3224" t="str">
        <f t="shared" si="306"/>
        <v>theater</v>
      </c>
      <c r="R3224" t="str">
        <f t="shared" si="307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3"/>
        <v>1.0951612903225807</v>
      </c>
      <c r="P3225">
        <f t="shared" si="302"/>
        <v>45.88</v>
      </c>
      <c r="Q3225" t="str">
        <f t="shared" si="306"/>
        <v>theater</v>
      </c>
      <c r="R3225" t="str">
        <f t="shared" si="307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3"/>
        <v>1.0203333333333333</v>
      </c>
      <c r="P3226">
        <f t="shared" si="302"/>
        <v>141.71</v>
      </c>
      <c r="Q3226" t="str">
        <f t="shared" si="306"/>
        <v>theater</v>
      </c>
      <c r="R3226" t="str">
        <f t="shared" si="307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3"/>
        <v>1.0235000000000001</v>
      </c>
      <c r="P3227">
        <f t="shared" si="302"/>
        <v>52.49</v>
      </c>
      <c r="Q3227" t="str">
        <f t="shared" si="306"/>
        <v>theater</v>
      </c>
      <c r="R3227" t="str">
        <f t="shared" si="307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3"/>
        <v>1.0416666666666667</v>
      </c>
      <c r="P3228">
        <f t="shared" si="302"/>
        <v>59.52</v>
      </c>
      <c r="Q3228" t="str">
        <f t="shared" si="306"/>
        <v>theater</v>
      </c>
      <c r="R3228" t="str">
        <f t="shared" si="307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3"/>
        <v>1.25</v>
      </c>
      <c r="P3229">
        <f t="shared" si="302"/>
        <v>50</v>
      </c>
      <c r="Q3229" t="str">
        <f t="shared" si="306"/>
        <v>theater</v>
      </c>
      <c r="R3229" t="str">
        <f t="shared" si="307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3"/>
        <v>1.0234285714285714</v>
      </c>
      <c r="P3230">
        <f t="shared" si="302"/>
        <v>193.62</v>
      </c>
      <c r="Q3230" t="str">
        <f t="shared" si="306"/>
        <v>theater</v>
      </c>
      <c r="R3230" t="str">
        <f t="shared" si="307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3"/>
        <v>1.0786500000000001</v>
      </c>
      <c r="P3231">
        <f t="shared" si="302"/>
        <v>106.8</v>
      </c>
      <c r="Q3231" t="str">
        <f t="shared" si="306"/>
        <v>theater</v>
      </c>
      <c r="R3231" t="str">
        <f t="shared" si="307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3"/>
        <v>1.0988461538461538</v>
      </c>
      <c r="P3232">
        <f t="shared" si="302"/>
        <v>77.22</v>
      </c>
      <c r="Q3232" t="str">
        <f t="shared" si="306"/>
        <v>theater</v>
      </c>
      <c r="R3232" t="str">
        <f t="shared" si="307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3"/>
        <v>1.61</v>
      </c>
      <c r="P3233">
        <f t="shared" si="302"/>
        <v>57.5</v>
      </c>
      <c r="Q3233" t="str">
        <f t="shared" si="306"/>
        <v>theater</v>
      </c>
      <c r="R3233" t="str">
        <f t="shared" si="307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3"/>
        <v>1.3120000000000001</v>
      </c>
      <c r="P3234">
        <f t="shared" si="302"/>
        <v>50.46</v>
      </c>
      <c r="Q3234" t="str">
        <f t="shared" si="306"/>
        <v>theater</v>
      </c>
      <c r="R3234" t="str">
        <f t="shared" si="307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3"/>
        <v>1.1879999999999999</v>
      </c>
      <c r="P3235">
        <f t="shared" si="302"/>
        <v>97.38</v>
      </c>
      <c r="Q3235" t="str">
        <f t="shared" si="306"/>
        <v>theater</v>
      </c>
      <c r="R3235" t="str">
        <f t="shared" si="307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3"/>
        <v>1.0039275000000001</v>
      </c>
      <c r="P3236">
        <f t="shared" si="302"/>
        <v>34.92</v>
      </c>
      <c r="Q3236" t="str">
        <f t="shared" si="306"/>
        <v>theater</v>
      </c>
      <c r="R3236" t="str">
        <f t="shared" si="307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3"/>
        <v>1.0320666666666667</v>
      </c>
      <c r="P3237">
        <f t="shared" si="302"/>
        <v>85.53</v>
      </c>
      <c r="Q3237" t="str">
        <f t="shared" si="306"/>
        <v>theater</v>
      </c>
      <c r="R3237" t="str">
        <f t="shared" si="307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3"/>
        <v>1.006</v>
      </c>
      <c r="P3238">
        <f t="shared" si="302"/>
        <v>182.91</v>
      </c>
      <c r="Q3238" t="str">
        <f t="shared" si="306"/>
        <v>theater</v>
      </c>
      <c r="R3238" t="str">
        <f t="shared" si="307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3"/>
        <v>1.0078754285714286</v>
      </c>
      <c r="P3239">
        <f t="shared" si="302"/>
        <v>131.13999999999999</v>
      </c>
      <c r="Q3239" t="str">
        <f t="shared" si="306"/>
        <v>theater</v>
      </c>
      <c r="R3239" t="str">
        <f t="shared" si="307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3"/>
        <v>1.1232142857142857</v>
      </c>
      <c r="P3240">
        <f t="shared" si="302"/>
        <v>39.81</v>
      </c>
      <c r="Q3240" t="str">
        <f t="shared" si="306"/>
        <v>theater</v>
      </c>
      <c r="R3240" t="str">
        <f t="shared" si="307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3"/>
        <v>1.0591914022517912</v>
      </c>
      <c r="P3241">
        <f t="shared" si="302"/>
        <v>59.7</v>
      </c>
      <c r="Q3241" t="str">
        <f t="shared" si="306"/>
        <v>theater</v>
      </c>
      <c r="R3241" t="str">
        <f t="shared" si="307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3"/>
        <v>1.0056666666666667</v>
      </c>
      <c r="P3242">
        <f t="shared" si="302"/>
        <v>88.74</v>
      </c>
      <c r="Q3242" t="str">
        <f t="shared" si="306"/>
        <v>theater</v>
      </c>
      <c r="R3242" t="str">
        <f t="shared" si="307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3"/>
        <v>1.1530588235294117</v>
      </c>
      <c r="P3243">
        <f t="shared" si="302"/>
        <v>58.69</v>
      </c>
      <c r="Q3243" t="str">
        <f t="shared" si="306"/>
        <v>theater</v>
      </c>
      <c r="R3243" t="str">
        <f t="shared" si="307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3"/>
        <v>1.273042</v>
      </c>
      <c r="P3244">
        <f t="shared" si="302"/>
        <v>69.569999999999993</v>
      </c>
      <c r="Q3244" t="str">
        <f t="shared" si="306"/>
        <v>theater</v>
      </c>
      <c r="R3244" t="str">
        <f t="shared" si="307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3"/>
        <v>1.028375</v>
      </c>
      <c r="P3245">
        <f t="shared" si="302"/>
        <v>115.87</v>
      </c>
      <c r="Q3245" t="str">
        <f t="shared" si="306"/>
        <v>theater</v>
      </c>
      <c r="R3245" t="str">
        <f t="shared" si="307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3"/>
        <v>1.0293749999999999</v>
      </c>
      <c r="P3246">
        <f t="shared" si="302"/>
        <v>23.87</v>
      </c>
      <c r="Q3246" t="str">
        <f t="shared" si="306"/>
        <v>theater</v>
      </c>
      <c r="R3246" t="str">
        <f t="shared" si="307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3"/>
        <v>1.043047619047619</v>
      </c>
      <c r="P3247">
        <f t="shared" si="302"/>
        <v>81.13</v>
      </c>
      <c r="Q3247" t="str">
        <f t="shared" si="306"/>
        <v>theater</v>
      </c>
      <c r="R3247" t="str">
        <f t="shared" si="307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3"/>
        <v>1.1122000000000001</v>
      </c>
      <c r="P3248">
        <f t="shared" si="302"/>
        <v>57.63</v>
      </c>
      <c r="Q3248" t="str">
        <f t="shared" si="306"/>
        <v>theater</v>
      </c>
      <c r="R3248" t="str">
        <f t="shared" si="307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3"/>
        <v>1.0586</v>
      </c>
      <c r="P3249">
        <f t="shared" si="302"/>
        <v>46.43</v>
      </c>
      <c r="Q3249" t="str">
        <f t="shared" si="306"/>
        <v>theater</v>
      </c>
      <c r="R3249" t="str">
        <f t="shared" si="307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3"/>
        <v>1.0079166666666666</v>
      </c>
      <c r="P3250">
        <f t="shared" si="302"/>
        <v>60.48</v>
      </c>
      <c r="Q3250" t="str">
        <f t="shared" si="306"/>
        <v>theater</v>
      </c>
      <c r="R3250" t="str">
        <f t="shared" si="307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3"/>
        <v>1.0492727272727274</v>
      </c>
      <c r="P3251">
        <f t="shared" si="302"/>
        <v>65.58</v>
      </c>
      <c r="Q3251" t="str">
        <f t="shared" si="306"/>
        <v>theater</v>
      </c>
      <c r="R3251" t="str">
        <f t="shared" si="307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3"/>
        <v>1.01552</v>
      </c>
      <c r="P3252">
        <f t="shared" si="302"/>
        <v>119.19</v>
      </c>
      <c r="Q3252" t="str">
        <f t="shared" si="306"/>
        <v>theater</v>
      </c>
      <c r="R3252" t="str">
        <f t="shared" si="307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3"/>
        <v>1.1073333333333333</v>
      </c>
      <c r="P3253">
        <f t="shared" si="302"/>
        <v>83.05</v>
      </c>
      <c r="Q3253" t="str">
        <f t="shared" si="306"/>
        <v>theater</v>
      </c>
      <c r="R3253" t="str">
        <f t="shared" si="307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3"/>
        <v>1.2782222222222221</v>
      </c>
      <c r="P3254">
        <f t="shared" si="302"/>
        <v>57.52</v>
      </c>
      <c r="Q3254" t="str">
        <f t="shared" si="306"/>
        <v>theater</v>
      </c>
      <c r="R3254" t="str">
        <f t="shared" si="307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3"/>
        <v>1.0182500000000001</v>
      </c>
      <c r="P3255">
        <f t="shared" si="302"/>
        <v>177.09</v>
      </c>
      <c r="Q3255" t="str">
        <f t="shared" si="306"/>
        <v>theater</v>
      </c>
      <c r="R3255" t="str">
        <f t="shared" si="307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3"/>
        <v>1.012576923076923</v>
      </c>
      <c r="P3256">
        <f t="shared" si="302"/>
        <v>70.77</v>
      </c>
      <c r="Q3256" t="str">
        <f t="shared" si="306"/>
        <v>theater</v>
      </c>
      <c r="R3256" t="str">
        <f t="shared" si="307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3"/>
        <v>1.75</v>
      </c>
      <c r="P3257">
        <f t="shared" si="302"/>
        <v>29.17</v>
      </c>
      <c r="Q3257" t="str">
        <f t="shared" si="306"/>
        <v>theater</v>
      </c>
      <c r="R3257" t="str">
        <f t="shared" si="307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3"/>
        <v>1.2806</v>
      </c>
      <c r="P3258">
        <f t="shared" si="302"/>
        <v>72.760000000000005</v>
      </c>
      <c r="Q3258" t="str">
        <f t="shared" si="306"/>
        <v>theater</v>
      </c>
      <c r="R3258" t="str">
        <f t="shared" si="307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3"/>
        <v>1.0629949999999999</v>
      </c>
      <c r="P3259">
        <f t="shared" si="302"/>
        <v>51.85</v>
      </c>
      <c r="Q3259" t="str">
        <f t="shared" si="306"/>
        <v>theater</v>
      </c>
      <c r="R3259" t="str">
        <f t="shared" si="307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3"/>
        <v>1.052142857142857</v>
      </c>
      <c r="P3260">
        <f t="shared" si="302"/>
        <v>98.2</v>
      </c>
      <c r="Q3260" t="str">
        <f t="shared" si="306"/>
        <v>theater</v>
      </c>
      <c r="R3260" t="str">
        <f t="shared" si="307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3"/>
        <v>1.0616782608695652</v>
      </c>
      <c r="P3261">
        <f t="shared" si="302"/>
        <v>251.74</v>
      </c>
      <c r="Q3261" t="str">
        <f t="shared" si="306"/>
        <v>theater</v>
      </c>
      <c r="R3261" t="str">
        <f t="shared" si="307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3"/>
        <v>1.0924</v>
      </c>
      <c r="P3262">
        <f t="shared" si="302"/>
        <v>74.819999999999993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3"/>
        <v>1.0045454545454546</v>
      </c>
      <c r="P3263">
        <f t="shared" si="302"/>
        <v>67.650000000000006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3"/>
        <v>1.0304098360655738</v>
      </c>
      <c r="P3264">
        <f t="shared" si="302"/>
        <v>93.81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3"/>
        <v>1.121664</v>
      </c>
      <c r="P3265">
        <f t="shared" si="302"/>
        <v>41.24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3"/>
        <v>1.03</v>
      </c>
      <c r="P3266">
        <f t="shared" ref="P3266:P3329" si="308">ROUND(IFERROR(E3266/L3266,0),2)</f>
        <v>52.55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9">E3267/D3267</f>
        <v>1.64</v>
      </c>
      <c r="P3267">
        <f t="shared" si="308"/>
        <v>70.290000000000006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9"/>
        <v>1.3128333333333333</v>
      </c>
      <c r="P3268">
        <f t="shared" si="308"/>
        <v>48.33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9"/>
        <v>1.0209999999999999</v>
      </c>
      <c r="P3269">
        <f t="shared" si="308"/>
        <v>53.18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9"/>
        <v>1.28</v>
      </c>
      <c r="P3270">
        <f t="shared" si="308"/>
        <v>60.95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9"/>
        <v>1.0149999999999999</v>
      </c>
      <c r="P3271">
        <f t="shared" si="308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9"/>
        <v>1.0166666666666666</v>
      </c>
      <c r="P3272">
        <f t="shared" si="308"/>
        <v>61</v>
      </c>
      <c r="Q3272" t="str">
        <f t="shared" si="306"/>
        <v>theater</v>
      </c>
      <c r="R3272" t="str">
        <f t="shared" si="307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9"/>
        <v>1.3</v>
      </c>
      <c r="P3273">
        <f t="shared" si="308"/>
        <v>38.24</v>
      </c>
      <c r="Q3273" t="str">
        <f t="shared" si="306"/>
        <v>theater</v>
      </c>
      <c r="R3273" t="str">
        <f t="shared" si="307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9"/>
        <v>1.5443</v>
      </c>
      <c r="P3274">
        <f t="shared" si="308"/>
        <v>106.5</v>
      </c>
      <c r="Q3274" t="str">
        <f t="shared" si="306"/>
        <v>theater</v>
      </c>
      <c r="R3274" t="str">
        <f t="shared" si="307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9"/>
        <v>1.0740000000000001</v>
      </c>
      <c r="P3275">
        <f t="shared" si="308"/>
        <v>204.57</v>
      </c>
      <c r="Q3275" t="str">
        <f t="shared" ref="Q3275:Q3338" si="312">LEFT(N3275,SEARCH("/",N3275,1)-1)</f>
        <v>theater</v>
      </c>
      <c r="R3275" t="str">
        <f t="shared" ref="R3275:R3338" si="313">RIGHT(N3275,LEN(N3275) - FIND("/",N3275))</f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9"/>
        <v>1.0132258064516129</v>
      </c>
      <c r="P3276">
        <f t="shared" si="308"/>
        <v>54.91</v>
      </c>
      <c r="Q3276" t="str">
        <f t="shared" si="312"/>
        <v>theater</v>
      </c>
      <c r="R3276" t="str">
        <f t="shared" si="313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9"/>
        <v>1.0027777777777778</v>
      </c>
      <c r="P3277">
        <f t="shared" si="308"/>
        <v>150.41999999999999</v>
      </c>
      <c r="Q3277" t="str">
        <f t="shared" si="312"/>
        <v>theater</v>
      </c>
      <c r="R3277" t="str">
        <f t="shared" si="313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9"/>
        <v>1.1684444444444444</v>
      </c>
      <c r="P3278">
        <f t="shared" si="308"/>
        <v>52.58</v>
      </c>
      <c r="Q3278" t="str">
        <f t="shared" si="312"/>
        <v>theater</v>
      </c>
      <c r="R3278" t="str">
        <f t="shared" si="313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9"/>
        <v>1.0860000000000001</v>
      </c>
      <c r="P3279">
        <f t="shared" si="308"/>
        <v>54.3</v>
      </c>
      <c r="Q3279" t="str">
        <f t="shared" si="312"/>
        <v>theater</v>
      </c>
      <c r="R3279" t="str">
        <f t="shared" si="313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9"/>
        <v>1.034</v>
      </c>
      <c r="P3280">
        <f t="shared" si="308"/>
        <v>76.03</v>
      </c>
      <c r="Q3280" t="str">
        <f t="shared" si="312"/>
        <v>theater</v>
      </c>
      <c r="R3280" t="str">
        <f t="shared" si="313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9"/>
        <v>1.1427586206896552</v>
      </c>
      <c r="P3281">
        <f t="shared" si="308"/>
        <v>105.21</v>
      </c>
      <c r="Q3281" t="str">
        <f t="shared" si="312"/>
        <v>theater</v>
      </c>
      <c r="R3281" t="str">
        <f t="shared" si="313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9"/>
        <v>1.03</v>
      </c>
      <c r="P3282">
        <f t="shared" si="308"/>
        <v>68.67</v>
      </c>
      <c r="Q3282" t="str">
        <f t="shared" si="312"/>
        <v>theater</v>
      </c>
      <c r="R3282" t="str">
        <f t="shared" si="313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9"/>
        <v>1.216</v>
      </c>
      <c r="P3283">
        <f t="shared" si="308"/>
        <v>129.36000000000001</v>
      </c>
      <c r="Q3283" t="str">
        <f t="shared" si="312"/>
        <v>theater</v>
      </c>
      <c r="R3283" t="str">
        <f t="shared" si="313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9"/>
        <v>1.026467741935484</v>
      </c>
      <c r="P3284">
        <f t="shared" si="308"/>
        <v>134.26</v>
      </c>
      <c r="Q3284" t="str">
        <f t="shared" si="312"/>
        <v>theater</v>
      </c>
      <c r="R3284" t="str">
        <f t="shared" si="313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9"/>
        <v>1.0475000000000001</v>
      </c>
      <c r="P3285">
        <f t="shared" si="308"/>
        <v>17.829999999999998</v>
      </c>
      <c r="Q3285" t="str">
        <f t="shared" si="312"/>
        <v>theater</v>
      </c>
      <c r="R3285" t="str">
        <f t="shared" si="313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9"/>
        <v>1.016</v>
      </c>
      <c r="P3286">
        <f t="shared" si="308"/>
        <v>203.2</v>
      </c>
      <c r="Q3286" t="str">
        <f t="shared" si="312"/>
        <v>theater</v>
      </c>
      <c r="R3286" t="str">
        <f t="shared" si="313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9"/>
        <v>1.1210242048409682</v>
      </c>
      <c r="P3287">
        <f t="shared" si="308"/>
        <v>69.19</v>
      </c>
      <c r="Q3287" t="str">
        <f t="shared" si="312"/>
        <v>theater</v>
      </c>
      <c r="R3287" t="str">
        <f t="shared" si="313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9"/>
        <v>1.0176666666666667</v>
      </c>
      <c r="P3288">
        <f t="shared" si="308"/>
        <v>125.12</v>
      </c>
      <c r="Q3288" t="str">
        <f t="shared" si="312"/>
        <v>theater</v>
      </c>
      <c r="R3288" t="str">
        <f t="shared" si="313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9"/>
        <v>1</v>
      </c>
      <c r="P3289">
        <f t="shared" si="308"/>
        <v>73.53</v>
      </c>
      <c r="Q3289" t="str">
        <f t="shared" si="312"/>
        <v>theater</v>
      </c>
      <c r="R3289" t="str">
        <f t="shared" si="313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9"/>
        <v>1.0026489999999999</v>
      </c>
      <c r="P3290">
        <f t="shared" si="308"/>
        <v>48.44</v>
      </c>
      <c r="Q3290" t="str">
        <f t="shared" si="312"/>
        <v>theater</v>
      </c>
      <c r="R3290" t="str">
        <f t="shared" si="313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9"/>
        <v>1.3304200000000002</v>
      </c>
      <c r="P3291">
        <f t="shared" si="308"/>
        <v>26.61</v>
      </c>
      <c r="Q3291" t="str">
        <f t="shared" si="312"/>
        <v>theater</v>
      </c>
      <c r="R3291" t="str">
        <f t="shared" si="313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9"/>
        <v>1.212</v>
      </c>
      <c r="P3292">
        <f t="shared" si="308"/>
        <v>33.67</v>
      </c>
      <c r="Q3292" t="str">
        <f t="shared" si="312"/>
        <v>theater</v>
      </c>
      <c r="R3292" t="str">
        <f t="shared" si="313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9"/>
        <v>1.1399999999999999</v>
      </c>
      <c r="P3293">
        <f t="shared" si="308"/>
        <v>40.71</v>
      </c>
      <c r="Q3293" t="str">
        <f t="shared" si="312"/>
        <v>theater</v>
      </c>
      <c r="R3293" t="str">
        <f t="shared" si="313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9"/>
        <v>2.8613861386138613</v>
      </c>
      <c r="P3294">
        <f t="shared" si="308"/>
        <v>19.27</v>
      </c>
      <c r="Q3294" t="str">
        <f t="shared" si="312"/>
        <v>theater</v>
      </c>
      <c r="R3294" t="str">
        <f t="shared" si="313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9"/>
        <v>1.7044444444444444</v>
      </c>
      <c r="P3295">
        <f t="shared" si="308"/>
        <v>84.29</v>
      </c>
      <c r="Q3295" t="str">
        <f t="shared" si="312"/>
        <v>theater</v>
      </c>
      <c r="R3295" t="str">
        <f t="shared" si="313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9"/>
        <v>1.1833333333333333</v>
      </c>
      <c r="P3296">
        <f t="shared" si="308"/>
        <v>29.58</v>
      </c>
      <c r="Q3296" t="str">
        <f t="shared" si="312"/>
        <v>theater</v>
      </c>
      <c r="R3296" t="str">
        <f t="shared" si="313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9"/>
        <v>1.0285857142857142</v>
      </c>
      <c r="P3297">
        <f t="shared" si="308"/>
        <v>26.67</v>
      </c>
      <c r="Q3297" t="str">
        <f t="shared" si="312"/>
        <v>theater</v>
      </c>
      <c r="R3297" t="str">
        <f t="shared" si="313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9"/>
        <v>1.4406666666666668</v>
      </c>
      <c r="P3298">
        <f t="shared" si="308"/>
        <v>45.98</v>
      </c>
      <c r="Q3298" t="str">
        <f t="shared" si="312"/>
        <v>theater</v>
      </c>
      <c r="R3298" t="str">
        <f t="shared" si="313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9"/>
        <v>1.0007272727272727</v>
      </c>
      <c r="P3299">
        <f t="shared" si="308"/>
        <v>125.09</v>
      </c>
      <c r="Q3299" t="str">
        <f t="shared" si="312"/>
        <v>theater</v>
      </c>
      <c r="R3299" t="str">
        <f t="shared" si="313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9"/>
        <v>1.0173000000000001</v>
      </c>
      <c r="P3300">
        <f t="shared" si="308"/>
        <v>141.29</v>
      </c>
      <c r="Q3300" t="str">
        <f t="shared" si="312"/>
        <v>theater</v>
      </c>
      <c r="R3300" t="str">
        <f t="shared" si="313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9"/>
        <v>1.1619999999999999</v>
      </c>
      <c r="P3301">
        <f t="shared" si="308"/>
        <v>55.33</v>
      </c>
      <c r="Q3301" t="str">
        <f t="shared" si="312"/>
        <v>theater</v>
      </c>
      <c r="R3301" t="str">
        <f t="shared" si="313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9"/>
        <v>1.3616666666666666</v>
      </c>
      <c r="P3302">
        <f t="shared" si="308"/>
        <v>46.42</v>
      </c>
      <c r="Q3302" t="str">
        <f t="shared" si="312"/>
        <v>theater</v>
      </c>
      <c r="R3302" t="str">
        <f t="shared" si="313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9"/>
        <v>1.3346666666666667</v>
      </c>
      <c r="P3303">
        <f t="shared" si="308"/>
        <v>57.2</v>
      </c>
      <c r="Q3303" t="str">
        <f t="shared" si="312"/>
        <v>theater</v>
      </c>
      <c r="R3303" t="str">
        <f t="shared" si="313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9"/>
        <v>1.0339285714285715</v>
      </c>
      <c r="P3304">
        <f t="shared" si="308"/>
        <v>173.7</v>
      </c>
      <c r="Q3304" t="str">
        <f t="shared" si="312"/>
        <v>theater</v>
      </c>
      <c r="R3304" t="str">
        <f t="shared" si="313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9"/>
        <v>1.1588888888888889</v>
      </c>
      <c r="P3305">
        <f t="shared" si="308"/>
        <v>59.6</v>
      </c>
      <c r="Q3305" t="str">
        <f t="shared" si="312"/>
        <v>theater</v>
      </c>
      <c r="R3305" t="str">
        <f t="shared" si="313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9"/>
        <v>1.0451666666666666</v>
      </c>
      <c r="P3306">
        <f t="shared" si="308"/>
        <v>89.59</v>
      </c>
      <c r="Q3306" t="str">
        <f t="shared" si="312"/>
        <v>theater</v>
      </c>
      <c r="R3306" t="str">
        <f t="shared" si="313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9"/>
        <v>1.0202500000000001</v>
      </c>
      <c r="P3307">
        <f t="shared" si="308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9"/>
        <v>1.7533333333333334</v>
      </c>
      <c r="P3308">
        <f t="shared" si="308"/>
        <v>48.7</v>
      </c>
      <c r="Q3308" t="str">
        <f t="shared" si="312"/>
        <v>theater</v>
      </c>
      <c r="R3308" t="str">
        <f t="shared" si="313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9"/>
        <v>1.0668</v>
      </c>
      <c r="P3309">
        <f t="shared" si="308"/>
        <v>53.34</v>
      </c>
      <c r="Q3309" t="str">
        <f t="shared" si="312"/>
        <v>theater</v>
      </c>
      <c r="R3309" t="str">
        <f t="shared" si="313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9"/>
        <v>1.2228571428571429</v>
      </c>
      <c r="P3310">
        <f t="shared" si="308"/>
        <v>75.09</v>
      </c>
      <c r="Q3310" t="str">
        <f t="shared" si="312"/>
        <v>theater</v>
      </c>
      <c r="R3310" t="str">
        <f t="shared" si="313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9"/>
        <v>1.5942857142857143</v>
      </c>
      <c r="P3311">
        <f t="shared" si="308"/>
        <v>18</v>
      </c>
      <c r="Q3311" t="str">
        <f t="shared" si="312"/>
        <v>theater</v>
      </c>
      <c r="R3311" t="str">
        <f t="shared" si="313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9"/>
        <v>1.0007692307692309</v>
      </c>
      <c r="P3312">
        <f t="shared" si="308"/>
        <v>209.84</v>
      </c>
      <c r="Q3312" t="str">
        <f t="shared" si="312"/>
        <v>theater</v>
      </c>
      <c r="R3312" t="str">
        <f t="shared" si="313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9"/>
        <v>1.0984</v>
      </c>
      <c r="P3313">
        <f t="shared" si="308"/>
        <v>61.02</v>
      </c>
      <c r="Q3313" t="str">
        <f t="shared" si="312"/>
        <v>theater</v>
      </c>
      <c r="R3313" t="str">
        <f t="shared" si="313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9"/>
        <v>1.0004</v>
      </c>
      <c r="P3314">
        <f t="shared" si="308"/>
        <v>61</v>
      </c>
      <c r="Q3314" t="str">
        <f t="shared" si="312"/>
        <v>theater</v>
      </c>
      <c r="R3314" t="str">
        <f t="shared" si="313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9"/>
        <v>1.1605000000000001</v>
      </c>
      <c r="P3315">
        <f t="shared" si="308"/>
        <v>80.03</v>
      </c>
      <c r="Q3315" t="str">
        <f t="shared" si="312"/>
        <v>theater</v>
      </c>
      <c r="R3315" t="str">
        <f t="shared" si="313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9"/>
        <v>2.1074999999999999</v>
      </c>
      <c r="P3316">
        <f t="shared" si="308"/>
        <v>29.07</v>
      </c>
      <c r="Q3316" t="str">
        <f t="shared" si="312"/>
        <v>theater</v>
      </c>
      <c r="R3316" t="str">
        <f t="shared" si="313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9"/>
        <v>1.1000000000000001</v>
      </c>
      <c r="P3317">
        <f t="shared" si="308"/>
        <v>49.44</v>
      </c>
      <c r="Q3317" t="str">
        <f t="shared" si="312"/>
        <v>theater</v>
      </c>
      <c r="R3317" t="str">
        <f t="shared" si="313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9"/>
        <v>1.0008673425918038</v>
      </c>
      <c r="P3318">
        <f t="shared" si="308"/>
        <v>93.98</v>
      </c>
      <c r="Q3318" t="str">
        <f t="shared" si="312"/>
        <v>theater</v>
      </c>
      <c r="R3318" t="str">
        <f t="shared" si="313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9"/>
        <v>1.0619047619047619</v>
      </c>
      <c r="P3319">
        <f t="shared" si="308"/>
        <v>61.94</v>
      </c>
      <c r="Q3319" t="str">
        <f t="shared" si="312"/>
        <v>theater</v>
      </c>
      <c r="R3319" t="str">
        <f t="shared" si="313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9"/>
        <v>1.256</v>
      </c>
      <c r="P3320">
        <f t="shared" si="308"/>
        <v>78.5</v>
      </c>
      <c r="Q3320" t="str">
        <f t="shared" si="312"/>
        <v>theater</v>
      </c>
      <c r="R3320" t="str">
        <f t="shared" si="313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9"/>
        <v>1.08</v>
      </c>
      <c r="P3321">
        <f t="shared" si="308"/>
        <v>33.75</v>
      </c>
      <c r="Q3321" t="str">
        <f t="shared" si="312"/>
        <v>theater</v>
      </c>
      <c r="R3321" t="str">
        <f t="shared" si="313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9"/>
        <v>1.01</v>
      </c>
      <c r="P3322">
        <f t="shared" si="308"/>
        <v>66.45</v>
      </c>
      <c r="Q3322" t="str">
        <f t="shared" si="312"/>
        <v>theater</v>
      </c>
      <c r="R3322" t="str">
        <f t="shared" si="313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9"/>
        <v>1.0740000000000001</v>
      </c>
      <c r="P3323">
        <f t="shared" si="308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9"/>
        <v>1.0151515151515151</v>
      </c>
      <c r="P3324">
        <f t="shared" si="308"/>
        <v>145.65</v>
      </c>
      <c r="Q3324" t="str">
        <f t="shared" si="312"/>
        <v>theater</v>
      </c>
      <c r="R3324" t="str">
        <f t="shared" si="313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9"/>
        <v>1.2589999999999999</v>
      </c>
      <c r="P3325">
        <f t="shared" si="308"/>
        <v>25.69</v>
      </c>
      <c r="Q3325" t="str">
        <f t="shared" si="312"/>
        <v>theater</v>
      </c>
      <c r="R3325" t="str">
        <f t="shared" si="313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9"/>
        <v>1.0166666666666666</v>
      </c>
      <c r="P3326">
        <f t="shared" si="308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9"/>
        <v>1.125</v>
      </c>
      <c r="P3327">
        <f t="shared" si="308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9"/>
        <v>1.0137499999999999</v>
      </c>
      <c r="P3328">
        <f t="shared" si="308"/>
        <v>142.28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9"/>
        <v>1.0125</v>
      </c>
      <c r="P3329">
        <f t="shared" si="308"/>
        <v>24.55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9"/>
        <v>1.4638888888888888</v>
      </c>
      <c r="P3330">
        <f t="shared" ref="P3330:P3393" si="314">ROUND(IFERROR(E3330/L3330,0),2)</f>
        <v>292.77999999999997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5">E3331/D3331</f>
        <v>1.1679999999999999</v>
      </c>
      <c r="P3331">
        <f t="shared" si="314"/>
        <v>44.92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5"/>
        <v>1.0626666666666666</v>
      </c>
      <c r="P3332">
        <f t="shared" si="314"/>
        <v>23.1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5"/>
        <v>1.0451999999999999</v>
      </c>
      <c r="P3333">
        <f t="shared" si="314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5"/>
        <v>1</v>
      </c>
      <c r="P3334">
        <f t="shared" si="314"/>
        <v>72.290000000000006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5"/>
        <v>1.0457142857142858</v>
      </c>
      <c r="P3335">
        <f t="shared" si="314"/>
        <v>32.97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5"/>
        <v>1.3862051149573753</v>
      </c>
      <c r="P3336">
        <f t="shared" si="314"/>
        <v>116.65</v>
      </c>
      <c r="Q3336" t="str">
        <f t="shared" si="312"/>
        <v>theater</v>
      </c>
      <c r="R3336" t="str">
        <f t="shared" si="313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5"/>
        <v>1.0032000000000001</v>
      </c>
      <c r="P3337">
        <f t="shared" si="314"/>
        <v>79.62</v>
      </c>
      <c r="Q3337" t="str">
        <f t="shared" si="312"/>
        <v>theater</v>
      </c>
      <c r="R3337" t="str">
        <f t="shared" si="313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5"/>
        <v>1</v>
      </c>
      <c r="P3338">
        <f t="shared" si="314"/>
        <v>27.78</v>
      </c>
      <c r="Q3338" t="str">
        <f t="shared" si="312"/>
        <v>theater</v>
      </c>
      <c r="R3338" t="str">
        <f t="shared" si="313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5"/>
        <v>1.1020000000000001</v>
      </c>
      <c r="P3339">
        <f t="shared" si="314"/>
        <v>81.03</v>
      </c>
      <c r="Q3339" t="str">
        <f t="shared" ref="Q3339:Q3402" si="318">LEFT(N3339,SEARCH("/",N3339,1)-1)</f>
        <v>theater</v>
      </c>
      <c r="R3339" t="str">
        <f t="shared" ref="R3339:R3402" si="319">RIGHT(N3339,LEN(N3339) - FIND("/",N3339))</f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5"/>
        <v>1.0218</v>
      </c>
      <c r="P3340">
        <f t="shared" si="314"/>
        <v>136.85</v>
      </c>
      <c r="Q3340" t="str">
        <f t="shared" si="318"/>
        <v>theater</v>
      </c>
      <c r="R3340" t="str">
        <f t="shared" si="319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5"/>
        <v>1.0435000000000001</v>
      </c>
      <c r="P3341">
        <f t="shared" si="314"/>
        <v>177.62</v>
      </c>
      <c r="Q3341" t="str">
        <f t="shared" si="318"/>
        <v>theater</v>
      </c>
      <c r="R3341" t="str">
        <f t="shared" si="319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5"/>
        <v>1.3816666666666666</v>
      </c>
      <c r="P3342">
        <f t="shared" si="314"/>
        <v>109.08</v>
      </c>
      <c r="Q3342" t="str">
        <f t="shared" si="318"/>
        <v>theater</v>
      </c>
      <c r="R3342" t="str">
        <f t="shared" si="319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5"/>
        <v>1</v>
      </c>
      <c r="P3343">
        <f t="shared" si="314"/>
        <v>119.64</v>
      </c>
      <c r="Q3343" t="str">
        <f t="shared" si="318"/>
        <v>theater</v>
      </c>
      <c r="R3343" t="str">
        <f t="shared" si="319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5"/>
        <v>1.0166666666666666</v>
      </c>
      <c r="P3344">
        <f t="shared" si="314"/>
        <v>78.209999999999994</v>
      </c>
      <c r="Q3344" t="str">
        <f t="shared" si="318"/>
        <v>theater</v>
      </c>
      <c r="R3344" t="str">
        <f t="shared" si="319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5"/>
        <v>1.7142857142857142</v>
      </c>
      <c r="P3345">
        <f t="shared" si="314"/>
        <v>52.17</v>
      </c>
      <c r="Q3345" t="str">
        <f t="shared" si="318"/>
        <v>theater</v>
      </c>
      <c r="R3345" t="str">
        <f t="shared" si="319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5"/>
        <v>1.0144444444444445</v>
      </c>
      <c r="P3346">
        <f t="shared" si="314"/>
        <v>114.13</v>
      </c>
      <c r="Q3346" t="str">
        <f t="shared" si="318"/>
        <v>theater</v>
      </c>
      <c r="R3346" t="str">
        <f t="shared" si="319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5"/>
        <v>1.3</v>
      </c>
      <c r="P3347">
        <f t="shared" si="314"/>
        <v>50</v>
      </c>
      <c r="Q3347" t="str">
        <f t="shared" si="318"/>
        <v>theater</v>
      </c>
      <c r="R3347" t="str">
        <f t="shared" si="319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5"/>
        <v>1.1000000000000001</v>
      </c>
      <c r="P3348">
        <f t="shared" si="314"/>
        <v>91.67</v>
      </c>
      <c r="Q3348" t="str">
        <f t="shared" si="318"/>
        <v>theater</v>
      </c>
      <c r="R3348" t="str">
        <f t="shared" si="319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5"/>
        <v>1.1944999999999999</v>
      </c>
      <c r="P3349">
        <f t="shared" si="314"/>
        <v>108.59</v>
      </c>
      <c r="Q3349" t="str">
        <f t="shared" si="318"/>
        <v>theater</v>
      </c>
      <c r="R3349" t="str">
        <f t="shared" si="319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5"/>
        <v>1.002909090909091</v>
      </c>
      <c r="P3350">
        <f t="shared" si="314"/>
        <v>69.819999999999993</v>
      </c>
      <c r="Q3350" t="str">
        <f t="shared" si="318"/>
        <v>theater</v>
      </c>
      <c r="R3350" t="str">
        <f t="shared" si="319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5"/>
        <v>1.534</v>
      </c>
      <c r="P3351">
        <f t="shared" si="314"/>
        <v>109.57</v>
      </c>
      <c r="Q3351" t="str">
        <f t="shared" si="318"/>
        <v>theater</v>
      </c>
      <c r="R3351" t="str">
        <f t="shared" si="319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5"/>
        <v>1.0442857142857143</v>
      </c>
      <c r="P3352">
        <f t="shared" si="314"/>
        <v>71.67</v>
      </c>
      <c r="Q3352" t="str">
        <f t="shared" si="318"/>
        <v>theater</v>
      </c>
      <c r="R3352" t="str">
        <f t="shared" si="319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5"/>
        <v>1.0109999999999999</v>
      </c>
      <c r="P3353">
        <f t="shared" si="314"/>
        <v>93.61</v>
      </c>
      <c r="Q3353" t="str">
        <f t="shared" si="318"/>
        <v>theater</v>
      </c>
      <c r="R3353" t="str">
        <f t="shared" si="319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5"/>
        <v>1.0751999999999999</v>
      </c>
      <c r="P3354">
        <f t="shared" si="314"/>
        <v>76.8</v>
      </c>
      <c r="Q3354" t="str">
        <f t="shared" si="318"/>
        <v>theater</v>
      </c>
      <c r="R3354" t="str">
        <f t="shared" si="319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5"/>
        <v>3.15</v>
      </c>
      <c r="P3355">
        <f t="shared" si="314"/>
        <v>35.799999999999997</v>
      </c>
      <c r="Q3355" t="str">
        <f t="shared" si="318"/>
        <v>theater</v>
      </c>
      <c r="R3355" t="str">
        <f t="shared" si="319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5"/>
        <v>1.0193333333333334</v>
      </c>
      <c r="P3356">
        <f t="shared" si="314"/>
        <v>55.6</v>
      </c>
      <c r="Q3356" t="str">
        <f t="shared" si="318"/>
        <v>theater</v>
      </c>
      <c r="R3356" t="str">
        <f t="shared" si="319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5"/>
        <v>1.2628571428571429</v>
      </c>
      <c r="P3357">
        <f t="shared" si="314"/>
        <v>147.33000000000001</v>
      </c>
      <c r="Q3357" t="str">
        <f t="shared" si="318"/>
        <v>theater</v>
      </c>
      <c r="R3357" t="str">
        <f t="shared" si="319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5"/>
        <v>1.014</v>
      </c>
      <c r="P3358">
        <f t="shared" si="314"/>
        <v>56.33</v>
      </c>
      <c r="Q3358" t="str">
        <f t="shared" si="318"/>
        <v>theater</v>
      </c>
      <c r="R3358" t="str">
        <f t="shared" si="319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5"/>
        <v>1.01</v>
      </c>
      <c r="P3359">
        <f t="shared" si="314"/>
        <v>96.19</v>
      </c>
      <c r="Q3359" t="str">
        <f t="shared" si="318"/>
        <v>theater</v>
      </c>
      <c r="R3359" t="str">
        <f t="shared" si="319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5"/>
        <v>1.0299</v>
      </c>
      <c r="P3360">
        <f t="shared" si="314"/>
        <v>63.57</v>
      </c>
      <c r="Q3360" t="str">
        <f t="shared" si="318"/>
        <v>theater</v>
      </c>
      <c r="R3360" t="str">
        <f t="shared" si="319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5"/>
        <v>1.0625</v>
      </c>
      <c r="P3361">
        <f t="shared" si="314"/>
        <v>184.78</v>
      </c>
      <c r="Q3361" t="str">
        <f t="shared" si="318"/>
        <v>theater</v>
      </c>
      <c r="R3361" t="str">
        <f t="shared" si="319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5"/>
        <v>1.0137777777777779</v>
      </c>
      <c r="P3362">
        <f t="shared" si="314"/>
        <v>126.72</v>
      </c>
      <c r="Q3362" t="str">
        <f t="shared" si="318"/>
        <v>theater</v>
      </c>
      <c r="R3362" t="str">
        <f t="shared" si="319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5"/>
        <v>1.1346000000000001</v>
      </c>
      <c r="P3363">
        <f t="shared" si="314"/>
        <v>83.43</v>
      </c>
      <c r="Q3363" t="str">
        <f t="shared" si="318"/>
        <v>theater</v>
      </c>
      <c r="R3363" t="str">
        <f t="shared" si="319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5"/>
        <v>2.1800000000000002</v>
      </c>
      <c r="P3364">
        <f t="shared" si="314"/>
        <v>54.5</v>
      </c>
      <c r="Q3364" t="str">
        <f t="shared" si="318"/>
        <v>theater</v>
      </c>
      <c r="R3364" t="str">
        <f t="shared" si="319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5"/>
        <v>1.0141935483870967</v>
      </c>
      <c r="P3365">
        <f t="shared" si="314"/>
        <v>302.31</v>
      </c>
      <c r="Q3365" t="str">
        <f t="shared" si="318"/>
        <v>theater</v>
      </c>
      <c r="R3365" t="str">
        <f t="shared" si="319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5"/>
        <v>1.0593333333333332</v>
      </c>
      <c r="P3366">
        <f t="shared" si="314"/>
        <v>44.14</v>
      </c>
      <c r="Q3366" t="str">
        <f t="shared" si="318"/>
        <v>theater</v>
      </c>
      <c r="R3366" t="str">
        <f t="shared" si="319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5"/>
        <v>1.04</v>
      </c>
      <c r="P3367">
        <f t="shared" si="314"/>
        <v>866.67</v>
      </c>
      <c r="Q3367" t="str">
        <f t="shared" si="318"/>
        <v>theater</v>
      </c>
      <c r="R3367" t="str">
        <f t="shared" si="319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5"/>
        <v>2.21</v>
      </c>
      <c r="P3368">
        <f t="shared" si="314"/>
        <v>61.39</v>
      </c>
      <c r="Q3368" t="str">
        <f t="shared" si="318"/>
        <v>theater</v>
      </c>
      <c r="R3368" t="str">
        <f t="shared" si="319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5"/>
        <v>1.1866666666666668</v>
      </c>
      <c r="P3369">
        <f t="shared" si="314"/>
        <v>29.67</v>
      </c>
      <c r="Q3369" t="str">
        <f t="shared" si="318"/>
        <v>theater</v>
      </c>
      <c r="R3369" t="str">
        <f t="shared" si="319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5"/>
        <v>1.046</v>
      </c>
      <c r="P3370">
        <f t="shared" si="314"/>
        <v>45.48</v>
      </c>
      <c r="Q3370" t="str">
        <f t="shared" si="318"/>
        <v>theater</v>
      </c>
      <c r="R3370" t="str">
        <f t="shared" si="319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5"/>
        <v>1.0389999999999999</v>
      </c>
      <c r="P3371">
        <f t="shared" si="314"/>
        <v>96.2</v>
      </c>
      <c r="Q3371" t="str">
        <f t="shared" si="318"/>
        <v>theater</v>
      </c>
      <c r="R3371" t="str">
        <f t="shared" si="319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5"/>
        <v>1.1773333333333333</v>
      </c>
      <c r="P3372">
        <f t="shared" si="314"/>
        <v>67.92</v>
      </c>
      <c r="Q3372" t="str">
        <f t="shared" si="318"/>
        <v>theater</v>
      </c>
      <c r="R3372" t="str">
        <f t="shared" si="319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5"/>
        <v>1.385</v>
      </c>
      <c r="P3373">
        <f t="shared" si="314"/>
        <v>30.78</v>
      </c>
      <c r="Q3373" t="str">
        <f t="shared" si="318"/>
        <v>theater</v>
      </c>
      <c r="R3373" t="str">
        <f t="shared" si="319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5"/>
        <v>1.0349999999999999</v>
      </c>
      <c r="P3374">
        <f t="shared" si="314"/>
        <v>38.33</v>
      </c>
      <c r="Q3374" t="str">
        <f t="shared" si="318"/>
        <v>theater</v>
      </c>
      <c r="R3374" t="str">
        <f t="shared" si="319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5"/>
        <v>1.0024999999999999</v>
      </c>
      <c r="P3375">
        <f t="shared" si="314"/>
        <v>66.83</v>
      </c>
      <c r="Q3375" t="str">
        <f t="shared" si="318"/>
        <v>theater</v>
      </c>
      <c r="R3375" t="str">
        <f t="shared" si="319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5"/>
        <v>1.0657142857142856</v>
      </c>
      <c r="P3376">
        <f t="shared" si="314"/>
        <v>71.73</v>
      </c>
      <c r="Q3376" t="str">
        <f t="shared" si="318"/>
        <v>theater</v>
      </c>
      <c r="R3376" t="str">
        <f t="shared" si="319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5"/>
        <v>1</v>
      </c>
      <c r="P3377">
        <f t="shared" si="314"/>
        <v>176.47</v>
      </c>
      <c r="Q3377" t="str">
        <f t="shared" si="318"/>
        <v>theater</v>
      </c>
      <c r="R3377" t="str">
        <f t="shared" si="319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5"/>
        <v>1.0001249999999999</v>
      </c>
      <c r="P3378">
        <f t="shared" si="314"/>
        <v>421.11</v>
      </c>
      <c r="Q3378" t="str">
        <f t="shared" si="318"/>
        <v>theater</v>
      </c>
      <c r="R3378" t="str">
        <f t="shared" si="319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5"/>
        <v>1.0105</v>
      </c>
      <c r="P3379">
        <f t="shared" si="314"/>
        <v>104.99</v>
      </c>
      <c r="Q3379" t="str">
        <f t="shared" si="318"/>
        <v>theater</v>
      </c>
      <c r="R3379" t="str">
        <f t="shared" si="319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5"/>
        <v>1.0763636363636364</v>
      </c>
      <c r="P3380">
        <f t="shared" si="314"/>
        <v>28.19</v>
      </c>
      <c r="Q3380" t="str">
        <f t="shared" si="318"/>
        <v>theater</v>
      </c>
      <c r="R3380" t="str">
        <f t="shared" si="319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5"/>
        <v>1.0365</v>
      </c>
      <c r="P3381">
        <f t="shared" si="314"/>
        <v>54.55</v>
      </c>
      <c r="Q3381" t="str">
        <f t="shared" si="318"/>
        <v>theater</v>
      </c>
      <c r="R3381" t="str">
        <f t="shared" si="319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5"/>
        <v>1.0443333333333333</v>
      </c>
      <c r="P3382">
        <f t="shared" si="314"/>
        <v>111.89</v>
      </c>
      <c r="Q3382" t="str">
        <f t="shared" si="318"/>
        <v>theater</v>
      </c>
      <c r="R3382" t="str">
        <f t="shared" si="319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5"/>
        <v>1.0225</v>
      </c>
      <c r="P3383">
        <f t="shared" si="314"/>
        <v>85.21</v>
      </c>
      <c r="Q3383" t="str">
        <f t="shared" si="318"/>
        <v>theater</v>
      </c>
      <c r="R3383" t="str">
        <f t="shared" si="319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5"/>
        <v>1.0074285714285713</v>
      </c>
      <c r="P3384">
        <f t="shared" si="314"/>
        <v>76.650000000000006</v>
      </c>
      <c r="Q3384" t="str">
        <f t="shared" si="318"/>
        <v>theater</v>
      </c>
      <c r="R3384" t="str">
        <f t="shared" si="319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5"/>
        <v>1.1171428571428572</v>
      </c>
      <c r="P3385">
        <f t="shared" si="314"/>
        <v>65.17</v>
      </c>
      <c r="Q3385" t="str">
        <f t="shared" si="318"/>
        <v>theater</v>
      </c>
      <c r="R3385" t="str">
        <f t="shared" si="319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5"/>
        <v>1.0001100000000001</v>
      </c>
      <c r="P3386">
        <f t="shared" si="314"/>
        <v>93.76</v>
      </c>
      <c r="Q3386" t="str">
        <f t="shared" si="318"/>
        <v>theater</v>
      </c>
      <c r="R3386" t="str">
        <f t="shared" si="319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5"/>
        <v>1</v>
      </c>
      <c r="P3387">
        <f t="shared" si="314"/>
        <v>133.33000000000001</v>
      </c>
      <c r="Q3387" t="str">
        <f t="shared" si="318"/>
        <v>theater</v>
      </c>
      <c r="R3387" t="str">
        <f t="shared" si="319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5"/>
        <v>1.05</v>
      </c>
      <c r="P3388">
        <f t="shared" si="314"/>
        <v>51.22</v>
      </c>
      <c r="Q3388" t="str">
        <f t="shared" si="318"/>
        <v>theater</v>
      </c>
      <c r="R3388" t="str">
        <f t="shared" si="319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5"/>
        <v>1.1686666666666667</v>
      </c>
      <c r="P3389">
        <f t="shared" si="314"/>
        <v>100.17</v>
      </c>
      <c r="Q3389" t="str">
        <f t="shared" si="318"/>
        <v>theater</v>
      </c>
      <c r="R3389" t="str">
        <f t="shared" si="319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5"/>
        <v>1.038</v>
      </c>
      <c r="P3390">
        <f t="shared" si="314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5"/>
        <v>1.145</v>
      </c>
      <c r="P3391">
        <f t="shared" si="314"/>
        <v>184.68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5"/>
        <v>1.024</v>
      </c>
      <c r="P3392">
        <f t="shared" si="314"/>
        <v>69.819999999999993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5"/>
        <v>2.23</v>
      </c>
      <c r="P3393">
        <f t="shared" si="314"/>
        <v>61.94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5"/>
        <v>1</v>
      </c>
      <c r="P3394">
        <f t="shared" ref="P3394:P3457" si="320">ROUND(IFERROR(E3394/L3394,0),2)</f>
        <v>41.67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1">E3395/D3395</f>
        <v>1.0580000000000001</v>
      </c>
      <c r="P3395">
        <f t="shared" si="320"/>
        <v>36.07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1"/>
        <v>1.4236363636363636</v>
      </c>
      <c r="P3396">
        <f t="shared" si="320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1"/>
        <v>1.84</v>
      </c>
      <c r="P3397">
        <f t="shared" si="320"/>
        <v>24.21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1"/>
        <v>1.0433333333333332</v>
      </c>
      <c r="P3398">
        <f t="shared" si="320"/>
        <v>55.89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1"/>
        <v>1.1200000000000001</v>
      </c>
      <c r="P3399">
        <f t="shared" si="320"/>
        <v>11.67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1"/>
        <v>1.1107499999999999</v>
      </c>
      <c r="P3400">
        <f t="shared" si="320"/>
        <v>68.349999999999994</v>
      </c>
      <c r="Q3400" t="str">
        <f t="shared" si="318"/>
        <v>theater</v>
      </c>
      <c r="R3400" t="str">
        <f t="shared" si="319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1"/>
        <v>1.0375000000000001</v>
      </c>
      <c r="P3401">
        <f t="shared" si="320"/>
        <v>27.07</v>
      </c>
      <c r="Q3401" t="str">
        <f t="shared" si="318"/>
        <v>theater</v>
      </c>
      <c r="R3401" t="str">
        <f t="shared" si="319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1"/>
        <v>1.0041</v>
      </c>
      <c r="P3402">
        <f t="shared" si="320"/>
        <v>118.13</v>
      </c>
      <c r="Q3402" t="str">
        <f t="shared" si="318"/>
        <v>theater</v>
      </c>
      <c r="R3402" t="str">
        <f t="shared" si="319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1"/>
        <v>1.0186206896551724</v>
      </c>
      <c r="P3403">
        <f t="shared" si="320"/>
        <v>44.76</v>
      </c>
      <c r="Q3403" t="str">
        <f t="shared" ref="Q3403:Q3466" si="324">LEFT(N3403,SEARCH("/",N3403,1)-1)</f>
        <v>theater</v>
      </c>
      <c r="R3403" t="str">
        <f t="shared" ref="R3403:R3466" si="325">RIGHT(N3403,LEN(N3403) - FIND("/",N3403))</f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1"/>
        <v>1.0976666666666666</v>
      </c>
      <c r="P3404">
        <f t="shared" si="320"/>
        <v>99.79</v>
      </c>
      <c r="Q3404" t="str">
        <f t="shared" si="324"/>
        <v>theater</v>
      </c>
      <c r="R3404" t="str">
        <f t="shared" si="325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1"/>
        <v>1</v>
      </c>
      <c r="P3405">
        <f t="shared" si="320"/>
        <v>117.65</v>
      </c>
      <c r="Q3405" t="str">
        <f t="shared" si="324"/>
        <v>theater</v>
      </c>
      <c r="R3405" t="str">
        <f t="shared" si="325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1"/>
        <v>1.22</v>
      </c>
      <c r="P3406">
        <f t="shared" si="320"/>
        <v>203.33</v>
      </c>
      <c r="Q3406" t="str">
        <f t="shared" si="324"/>
        <v>theater</v>
      </c>
      <c r="R3406" t="str">
        <f t="shared" si="325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1"/>
        <v>1.3757142857142857</v>
      </c>
      <c r="P3407">
        <f t="shared" si="320"/>
        <v>28.32</v>
      </c>
      <c r="Q3407" t="str">
        <f t="shared" si="324"/>
        <v>theater</v>
      </c>
      <c r="R3407" t="str">
        <f t="shared" si="325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1"/>
        <v>1.0031000000000001</v>
      </c>
      <c r="P3408">
        <f t="shared" si="320"/>
        <v>110.23</v>
      </c>
      <c r="Q3408" t="str">
        <f t="shared" si="324"/>
        <v>theater</v>
      </c>
      <c r="R3408" t="str">
        <f t="shared" si="325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1"/>
        <v>1.071</v>
      </c>
      <c r="P3409">
        <f t="shared" si="320"/>
        <v>31.97</v>
      </c>
      <c r="Q3409" t="str">
        <f t="shared" si="324"/>
        <v>theater</v>
      </c>
      <c r="R3409" t="str">
        <f t="shared" si="325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1"/>
        <v>2.11</v>
      </c>
      <c r="P3410">
        <f t="shared" si="320"/>
        <v>58.61</v>
      </c>
      <c r="Q3410" t="str">
        <f t="shared" si="324"/>
        <v>theater</v>
      </c>
      <c r="R3410" t="str">
        <f t="shared" si="325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1"/>
        <v>1.236</v>
      </c>
      <c r="P3411">
        <f t="shared" si="320"/>
        <v>29.43</v>
      </c>
      <c r="Q3411" t="str">
        <f t="shared" si="324"/>
        <v>theater</v>
      </c>
      <c r="R3411" t="str">
        <f t="shared" si="325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1"/>
        <v>1.085</v>
      </c>
      <c r="P3412">
        <f t="shared" si="320"/>
        <v>81.38</v>
      </c>
      <c r="Q3412" t="str">
        <f t="shared" si="324"/>
        <v>theater</v>
      </c>
      <c r="R3412" t="str">
        <f t="shared" si="325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1"/>
        <v>1.0356666666666667</v>
      </c>
      <c r="P3413">
        <f t="shared" si="320"/>
        <v>199.17</v>
      </c>
      <c r="Q3413" t="str">
        <f t="shared" si="324"/>
        <v>theater</v>
      </c>
      <c r="R3413" t="str">
        <f t="shared" si="325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1"/>
        <v>1</v>
      </c>
      <c r="P3414">
        <f t="shared" si="320"/>
        <v>115.38</v>
      </c>
      <c r="Q3414" t="str">
        <f t="shared" si="324"/>
        <v>theater</v>
      </c>
      <c r="R3414" t="str">
        <f t="shared" si="325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1"/>
        <v>1.3</v>
      </c>
      <c r="P3415">
        <f t="shared" si="320"/>
        <v>46.43</v>
      </c>
      <c r="Q3415" t="str">
        <f t="shared" si="324"/>
        <v>theater</v>
      </c>
      <c r="R3415" t="str">
        <f t="shared" si="325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1"/>
        <v>1.0349999999999999</v>
      </c>
      <c r="P3416">
        <f t="shared" si="320"/>
        <v>70.569999999999993</v>
      </c>
      <c r="Q3416" t="str">
        <f t="shared" si="324"/>
        <v>theater</v>
      </c>
      <c r="R3416" t="str">
        <f t="shared" si="325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1"/>
        <v>1</v>
      </c>
      <c r="P3417">
        <f t="shared" si="320"/>
        <v>22.22</v>
      </c>
      <c r="Q3417" t="str">
        <f t="shared" si="324"/>
        <v>theater</v>
      </c>
      <c r="R3417" t="str">
        <f t="shared" si="325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1"/>
        <v>1.196</v>
      </c>
      <c r="P3418">
        <f t="shared" si="320"/>
        <v>159.47</v>
      </c>
      <c r="Q3418" t="str">
        <f t="shared" si="324"/>
        <v>theater</v>
      </c>
      <c r="R3418" t="str">
        <f t="shared" si="325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1"/>
        <v>1.0000058823529412</v>
      </c>
      <c r="P3419">
        <f t="shared" si="320"/>
        <v>37.78</v>
      </c>
      <c r="Q3419" t="str">
        <f t="shared" si="324"/>
        <v>theater</v>
      </c>
      <c r="R3419" t="str">
        <f t="shared" si="325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1"/>
        <v>1.00875</v>
      </c>
      <c r="P3420">
        <f t="shared" si="320"/>
        <v>72.05</v>
      </c>
      <c r="Q3420" t="str">
        <f t="shared" si="324"/>
        <v>theater</v>
      </c>
      <c r="R3420" t="str">
        <f t="shared" si="325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1"/>
        <v>1.0654545454545454</v>
      </c>
      <c r="P3421">
        <f t="shared" si="320"/>
        <v>63.7</v>
      </c>
      <c r="Q3421" t="str">
        <f t="shared" si="324"/>
        <v>theater</v>
      </c>
      <c r="R3421" t="str">
        <f t="shared" si="325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1"/>
        <v>1.38</v>
      </c>
      <c r="P3422">
        <f t="shared" si="320"/>
        <v>28.41</v>
      </c>
      <c r="Q3422" t="str">
        <f t="shared" si="324"/>
        <v>theater</v>
      </c>
      <c r="R3422" t="str">
        <f t="shared" si="325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1"/>
        <v>1.0115000000000001</v>
      </c>
      <c r="P3423">
        <f t="shared" si="320"/>
        <v>103.21</v>
      </c>
      <c r="Q3423" t="str">
        <f t="shared" si="324"/>
        <v>theater</v>
      </c>
      <c r="R3423" t="str">
        <f t="shared" si="325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1"/>
        <v>1.091</v>
      </c>
      <c r="P3424">
        <f t="shared" si="320"/>
        <v>71.150000000000006</v>
      </c>
      <c r="Q3424" t="str">
        <f t="shared" si="324"/>
        <v>theater</v>
      </c>
      <c r="R3424" t="str">
        <f t="shared" si="325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1"/>
        <v>1.4</v>
      </c>
      <c r="P3425">
        <f t="shared" si="320"/>
        <v>35</v>
      </c>
      <c r="Q3425" t="str">
        <f t="shared" si="324"/>
        <v>theater</v>
      </c>
      <c r="R3425" t="str">
        <f t="shared" si="325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1"/>
        <v>1.0358333333333334</v>
      </c>
      <c r="P3426">
        <f t="shared" si="320"/>
        <v>81.78</v>
      </c>
      <c r="Q3426" t="str">
        <f t="shared" si="324"/>
        <v>theater</v>
      </c>
      <c r="R3426" t="str">
        <f t="shared" si="325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1"/>
        <v>1.0297033333333332</v>
      </c>
      <c r="P3427">
        <f t="shared" si="320"/>
        <v>297.02999999999997</v>
      </c>
      <c r="Q3427" t="str">
        <f t="shared" si="324"/>
        <v>theater</v>
      </c>
      <c r="R3427" t="str">
        <f t="shared" si="325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1"/>
        <v>1.0813333333333333</v>
      </c>
      <c r="P3428">
        <f t="shared" si="320"/>
        <v>46.61</v>
      </c>
      <c r="Q3428" t="str">
        <f t="shared" si="324"/>
        <v>theater</v>
      </c>
      <c r="R3428" t="str">
        <f t="shared" si="325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1"/>
        <v>1</v>
      </c>
      <c r="P3429">
        <f t="shared" si="320"/>
        <v>51.72</v>
      </c>
      <c r="Q3429" t="str">
        <f t="shared" si="324"/>
        <v>theater</v>
      </c>
      <c r="R3429" t="str">
        <f t="shared" si="325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1"/>
        <v>1.0275000000000001</v>
      </c>
      <c r="P3430">
        <f t="shared" si="320"/>
        <v>40.29</v>
      </c>
      <c r="Q3430" t="str">
        <f t="shared" si="324"/>
        <v>theater</v>
      </c>
      <c r="R3430" t="str">
        <f t="shared" si="325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1"/>
        <v>1.3</v>
      </c>
      <c r="P3431">
        <f t="shared" si="320"/>
        <v>16.25</v>
      </c>
      <c r="Q3431" t="str">
        <f t="shared" si="324"/>
        <v>theater</v>
      </c>
      <c r="R3431" t="str">
        <f t="shared" si="325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1"/>
        <v>1.0854949999999999</v>
      </c>
      <c r="P3432">
        <f t="shared" si="320"/>
        <v>30.15</v>
      </c>
      <c r="Q3432" t="str">
        <f t="shared" si="324"/>
        <v>theater</v>
      </c>
      <c r="R3432" t="str">
        <f t="shared" si="325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1"/>
        <v>1</v>
      </c>
      <c r="P3433">
        <f t="shared" si="320"/>
        <v>95.24</v>
      </c>
      <c r="Q3433" t="str">
        <f t="shared" si="324"/>
        <v>theater</v>
      </c>
      <c r="R3433" t="str">
        <f t="shared" si="325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1"/>
        <v>1.0965</v>
      </c>
      <c r="P3434">
        <f t="shared" si="320"/>
        <v>52.21</v>
      </c>
      <c r="Q3434" t="str">
        <f t="shared" si="324"/>
        <v>theater</v>
      </c>
      <c r="R3434" t="str">
        <f t="shared" si="325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1"/>
        <v>1.0026315789473683</v>
      </c>
      <c r="P3435">
        <f t="shared" si="320"/>
        <v>134.15</v>
      </c>
      <c r="Q3435" t="str">
        <f t="shared" si="324"/>
        <v>theater</v>
      </c>
      <c r="R3435" t="str">
        <f t="shared" si="325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1"/>
        <v>1.0555000000000001</v>
      </c>
      <c r="P3436">
        <f t="shared" si="320"/>
        <v>62.83</v>
      </c>
      <c r="Q3436" t="str">
        <f t="shared" si="324"/>
        <v>theater</v>
      </c>
      <c r="R3436" t="str">
        <f t="shared" si="325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1"/>
        <v>1.1200000000000001</v>
      </c>
      <c r="P3437">
        <f t="shared" si="320"/>
        <v>58.95</v>
      </c>
      <c r="Q3437" t="str">
        <f t="shared" si="324"/>
        <v>theater</v>
      </c>
      <c r="R3437" t="str">
        <f t="shared" si="325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1"/>
        <v>1.0589999999999999</v>
      </c>
      <c r="P3438">
        <f t="shared" si="320"/>
        <v>143.11000000000001</v>
      </c>
      <c r="Q3438" t="str">
        <f t="shared" si="324"/>
        <v>theater</v>
      </c>
      <c r="R3438" t="str">
        <f t="shared" si="325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1"/>
        <v>1.01</v>
      </c>
      <c r="P3439">
        <f t="shared" si="320"/>
        <v>84.17</v>
      </c>
      <c r="Q3439" t="str">
        <f t="shared" si="324"/>
        <v>theater</v>
      </c>
      <c r="R3439" t="str">
        <f t="shared" si="325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1"/>
        <v>1.042</v>
      </c>
      <c r="P3440">
        <f t="shared" si="320"/>
        <v>186.07</v>
      </c>
      <c r="Q3440" t="str">
        <f t="shared" si="324"/>
        <v>theater</v>
      </c>
      <c r="R3440" t="str">
        <f t="shared" si="325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1"/>
        <v>1.3467833333333334</v>
      </c>
      <c r="P3441">
        <f t="shared" si="320"/>
        <v>89.79</v>
      </c>
      <c r="Q3441" t="str">
        <f t="shared" si="324"/>
        <v>theater</v>
      </c>
      <c r="R3441" t="str">
        <f t="shared" si="325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1"/>
        <v>1.052184</v>
      </c>
      <c r="P3442">
        <f t="shared" si="320"/>
        <v>64.16</v>
      </c>
      <c r="Q3442" t="str">
        <f t="shared" si="324"/>
        <v>theater</v>
      </c>
      <c r="R3442" t="str">
        <f t="shared" si="325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1"/>
        <v>1.026</v>
      </c>
      <c r="P3443">
        <f t="shared" si="320"/>
        <v>59.65</v>
      </c>
      <c r="Q3443" t="str">
        <f t="shared" si="324"/>
        <v>theater</v>
      </c>
      <c r="R3443" t="str">
        <f t="shared" si="325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1"/>
        <v>1</v>
      </c>
      <c r="P3444">
        <f t="shared" si="320"/>
        <v>31.25</v>
      </c>
      <c r="Q3444" t="str">
        <f t="shared" si="324"/>
        <v>theater</v>
      </c>
      <c r="R3444" t="str">
        <f t="shared" si="325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1"/>
        <v>1.855</v>
      </c>
      <c r="P3445">
        <f t="shared" si="320"/>
        <v>41.22</v>
      </c>
      <c r="Q3445" t="str">
        <f t="shared" si="324"/>
        <v>theater</v>
      </c>
      <c r="R3445" t="str">
        <f t="shared" si="325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1"/>
        <v>2.89</v>
      </c>
      <c r="P3446">
        <f t="shared" si="320"/>
        <v>43.35</v>
      </c>
      <c r="Q3446" t="str">
        <f t="shared" si="324"/>
        <v>theater</v>
      </c>
      <c r="R3446" t="str">
        <f t="shared" si="325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1"/>
        <v>1</v>
      </c>
      <c r="P3447">
        <f t="shared" si="320"/>
        <v>64.52</v>
      </c>
      <c r="Q3447" t="str">
        <f t="shared" si="324"/>
        <v>theater</v>
      </c>
      <c r="R3447" t="str">
        <f t="shared" si="325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1"/>
        <v>1.0820000000000001</v>
      </c>
      <c r="P3448">
        <f t="shared" si="320"/>
        <v>43.28</v>
      </c>
      <c r="Q3448" t="str">
        <f t="shared" si="324"/>
        <v>theater</v>
      </c>
      <c r="R3448" t="str">
        <f t="shared" si="325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1"/>
        <v>1.0780000000000001</v>
      </c>
      <c r="P3449">
        <f t="shared" si="320"/>
        <v>77</v>
      </c>
      <c r="Q3449" t="str">
        <f t="shared" si="324"/>
        <v>theater</v>
      </c>
      <c r="R3449" t="str">
        <f t="shared" si="325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1.0976190476190477</v>
      </c>
      <c r="P3450">
        <f t="shared" si="320"/>
        <v>51.22</v>
      </c>
      <c r="Q3450" t="str">
        <f t="shared" si="324"/>
        <v>theater</v>
      </c>
      <c r="R3450" t="str">
        <f t="shared" si="325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1.70625</v>
      </c>
      <c r="P3451">
        <f t="shared" si="320"/>
        <v>68.25</v>
      </c>
      <c r="Q3451" t="str">
        <f t="shared" si="324"/>
        <v>theater</v>
      </c>
      <c r="R3451" t="str">
        <f t="shared" si="325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1"/>
        <v>1.52</v>
      </c>
      <c r="P3452">
        <f t="shared" si="320"/>
        <v>19.489999999999998</v>
      </c>
      <c r="Q3452" t="str">
        <f t="shared" si="324"/>
        <v>theater</v>
      </c>
      <c r="R3452" t="str">
        <f t="shared" si="325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1"/>
        <v>1.0123076923076924</v>
      </c>
      <c r="P3453">
        <f t="shared" si="320"/>
        <v>41.13</v>
      </c>
      <c r="Q3453" t="str">
        <f t="shared" si="324"/>
        <v>theater</v>
      </c>
      <c r="R3453" t="str">
        <f t="shared" si="325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1"/>
        <v>1.532</v>
      </c>
      <c r="P3454">
        <f t="shared" si="320"/>
        <v>41.41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1"/>
        <v>1.2833333333333334</v>
      </c>
      <c r="P3455">
        <f t="shared" si="320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1"/>
        <v>1.0071428571428571</v>
      </c>
      <c r="P3456">
        <f t="shared" si="320"/>
        <v>33.57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1"/>
        <v>1.0065</v>
      </c>
      <c r="P3457">
        <f t="shared" si="320"/>
        <v>145.87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1.913</v>
      </c>
      <c r="P3458">
        <f t="shared" ref="P3458:P3521" si="326">ROUND(IFERROR(E3458/L3458,0),2)</f>
        <v>358.69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7">E3459/D3459</f>
        <v>1.4019999999999999</v>
      </c>
      <c r="P3459">
        <f t="shared" si="326"/>
        <v>50.98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7"/>
        <v>1.2433537832310839</v>
      </c>
      <c r="P3460">
        <f t="shared" si="326"/>
        <v>45.04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7"/>
        <v>1.262</v>
      </c>
      <c r="P3461">
        <f t="shared" si="326"/>
        <v>17.53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7"/>
        <v>1.9</v>
      </c>
      <c r="P3462">
        <f t="shared" si="326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7"/>
        <v>1.39</v>
      </c>
      <c r="P3463">
        <f t="shared" si="326"/>
        <v>57.92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7"/>
        <v>2.02</v>
      </c>
      <c r="P3464">
        <f t="shared" si="326"/>
        <v>29.71</v>
      </c>
      <c r="Q3464" t="str">
        <f t="shared" si="324"/>
        <v>theater</v>
      </c>
      <c r="R3464" t="str">
        <f t="shared" si="325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7"/>
        <v>1.0338000000000001</v>
      </c>
      <c r="P3465">
        <f t="shared" si="326"/>
        <v>90.68</v>
      </c>
      <c r="Q3465" t="str">
        <f t="shared" si="324"/>
        <v>theater</v>
      </c>
      <c r="R3465" t="str">
        <f t="shared" si="325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7"/>
        <v>1.023236</v>
      </c>
      <c r="P3466">
        <f t="shared" si="326"/>
        <v>55.01</v>
      </c>
      <c r="Q3466" t="str">
        <f t="shared" si="324"/>
        <v>theater</v>
      </c>
      <c r="R3466" t="str">
        <f t="shared" si="325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7"/>
        <v>1.03</v>
      </c>
      <c r="P3467">
        <f t="shared" si="326"/>
        <v>57.22</v>
      </c>
      <c r="Q3467" t="str">
        <f t="shared" ref="Q3467:Q3530" si="330">LEFT(N3467,SEARCH("/",N3467,1)-1)</f>
        <v>theater</v>
      </c>
      <c r="R3467" t="str">
        <f t="shared" ref="R3467:R3530" si="331">RIGHT(N3467,LEN(N3467) - FIND("/",N3467))</f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7"/>
        <v>1.2714285714285714</v>
      </c>
      <c r="P3468">
        <f t="shared" si="326"/>
        <v>72.95</v>
      </c>
      <c r="Q3468" t="str">
        <f t="shared" si="330"/>
        <v>theater</v>
      </c>
      <c r="R3468" t="str">
        <f t="shared" si="331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7"/>
        <v>1.01</v>
      </c>
      <c r="P3469">
        <f t="shared" si="326"/>
        <v>64.47</v>
      </c>
      <c r="Q3469" t="str">
        <f t="shared" si="330"/>
        <v>theater</v>
      </c>
      <c r="R3469" t="str">
        <f t="shared" si="331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7"/>
        <v>1.2178</v>
      </c>
      <c r="P3470">
        <f t="shared" si="326"/>
        <v>716.35</v>
      </c>
      <c r="Q3470" t="str">
        <f t="shared" si="330"/>
        <v>theater</v>
      </c>
      <c r="R3470" t="str">
        <f t="shared" si="331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7"/>
        <v>1.1339285714285714</v>
      </c>
      <c r="P3471">
        <f t="shared" si="326"/>
        <v>50.4</v>
      </c>
      <c r="Q3471" t="str">
        <f t="shared" si="330"/>
        <v>theater</v>
      </c>
      <c r="R3471" t="str">
        <f t="shared" si="331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7"/>
        <v>1.5</v>
      </c>
      <c r="P3472">
        <f t="shared" si="326"/>
        <v>41.67</v>
      </c>
      <c r="Q3472" t="str">
        <f t="shared" si="330"/>
        <v>theater</v>
      </c>
      <c r="R3472" t="str">
        <f t="shared" si="331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7"/>
        <v>2.1459999999999999</v>
      </c>
      <c r="P3473">
        <f t="shared" si="326"/>
        <v>35.770000000000003</v>
      </c>
      <c r="Q3473" t="str">
        <f t="shared" si="330"/>
        <v>theater</v>
      </c>
      <c r="R3473" t="str">
        <f t="shared" si="331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7"/>
        <v>1.0205</v>
      </c>
      <c r="P3474">
        <f t="shared" si="326"/>
        <v>88.74</v>
      </c>
      <c r="Q3474" t="str">
        <f t="shared" si="330"/>
        <v>theater</v>
      </c>
      <c r="R3474" t="str">
        <f t="shared" si="331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7"/>
        <v>1</v>
      </c>
      <c r="P3475">
        <f t="shared" si="326"/>
        <v>148.47999999999999</v>
      </c>
      <c r="Q3475" t="str">
        <f t="shared" si="330"/>
        <v>theater</v>
      </c>
      <c r="R3475" t="str">
        <f t="shared" si="331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7"/>
        <v>1.01</v>
      </c>
      <c r="P3476">
        <f t="shared" si="326"/>
        <v>51.79</v>
      </c>
      <c r="Q3476" t="str">
        <f t="shared" si="330"/>
        <v>theater</v>
      </c>
      <c r="R3476" t="str">
        <f t="shared" si="331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7"/>
        <v>1.1333333333333333</v>
      </c>
      <c r="P3477">
        <f t="shared" si="326"/>
        <v>20</v>
      </c>
      <c r="Q3477" t="str">
        <f t="shared" si="330"/>
        <v>theater</v>
      </c>
      <c r="R3477" t="str">
        <f t="shared" si="331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7"/>
        <v>1.04</v>
      </c>
      <c r="P3478">
        <f t="shared" si="326"/>
        <v>52</v>
      </c>
      <c r="Q3478" t="str">
        <f t="shared" si="330"/>
        <v>theater</v>
      </c>
      <c r="R3478" t="str">
        <f t="shared" si="331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7"/>
        <v>1.1533333333333333</v>
      </c>
      <c r="P3479">
        <f t="shared" si="326"/>
        <v>53.23</v>
      </c>
      <c r="Q3479" t="str">
        <f t="shared" si="330"/>
        <v>theater</v>
      </c>
      <c r="R3479" t="str">
        <f t="shared" si="331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7"/>
        <v>1.1285000000000001</v>
      </c>
      <c r="P3480">
        <f t="shared" si="326"/>
        <v>39.6</v>
      </c>
      <c r="Q3480" t="str">
        <f t="shared" si="330"/>
        <v>theater</v>
      </c>
      <c r="R3480" t="str">
        <f t="shared" si="331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7"/>
        <v>1.2786666666666666</v>
      </c>
      <c r="P3481">
        <f t="shared" si="326"/>
        <v>34.25</v>
      </c>
      <c r="Q3481" t="str">
        <f t="shared" si="330"/>
        <v>theater</v>
      </c>
      <c r="R3481" t="str">
        <f t="shared" si="331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7"/>
        <v>1.4266666666666667</v>
      </c>
      <c r="P3482">
        <f t="shared" si="326"/>
        <v>164.62</v>
      </c>
      <c r="Q3482" t="str">
        <f t="shared" si="330"/>
        <v>theater</v>
      </c>
      <c r="R3482" t="str">
        <f t="shared" si="331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7"/>
        <v>1.1879999999999999</v>
      </c>
      <c r="P3483">
        <f t="shared" si="326"/>
        <v>125.05</v>
      </c>
      <c r="Q3483" t="str">
        <f t="shared" si="330"/>
        <v>theater</v>
      </c>
      <c r="R3483" t="str">
        <f t="shared" si="331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7"/>
        <v>1.3833333333333333</v>
      </c>
      <c r="P3484">
        <f t="shared" si="326"/>
        <v>51.88</v>
      </c>
      <c r="Q3484" t="str">
        <f t="shared" si="330"/>
        <v>theater</v>
      </c>
      <c r="R3484" t="str">
        <f t="shared" si="331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7"/>
        <v>1.599402985074627</v>
      </c>
      <c r="P3485">
        <f t="shared" si="326"/>
        <v>40.29</v>
      </c>
      <c r="Q3485" t="str">
        <f t="shared" si="330"/>
        <v>theater</v>
      </c>
      <c r="R3485" t="str">
        <f t="shared" si="331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7"/>
        <v>1.1424000000000001</v>
      </c>
      <c r="P3486">
        <f t="shared" si="326"/>
        <v>64.91</v>
      </c>
      <c r="Q3486" t="str">
        <f t="shared" si="330"/>
        <v>theater</v>
      </c>
      <c r="R3486" t="str">
        <f t="shared" si="331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7"/>
        <v>1.0060606060606061</v>
      </c>
      <c r="P3487">
        <f t="shared" si="326"/>
        <v>55.33</v>
      </c>
      <c r="Q3487" t="str">
        <f t="shared" si="330"/>
        <v>theater</v>
      </c>
      <c r="R3487" t="str">
        <f t="shared" si="331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7"/>
        <v>1.552</v>
      </c>
      <c r="P3488">
        <f t="shared" si="326"/>
        <v>83.14</v>
      </c>
      <c r="Q3488" t="str">
        <f t="shared" si="330"/>
        <v>theater</v>
      </c>
      <c r="R3488" t="str">
        <f t="shared" si="331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7"/>
        <v>1.2775000000000001</v>
      </c>
      <c r="P3489">
        <f t="shared" si="326"/>
        <v>38.71</v>
      </c>
      <c r="Q3489" t="str">
        <f t="shared" si="330"/>
        <v>theater</v>
      </c>
      <c r="R3489" t="str">
        <f t="shared" si="331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7"/>
        <v>1.212</v>
      </c>
      <c r="P3490">
        <f t="shared" si="326"/>
        <v>125.38</v>
      </c>
      <c r="Q3490" t="str">
        <f t="shared" si="330"/>
        <v>theater</v>
      </c>
      <c r="R3490" t="str">
        <f t="shared" si="331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7"/>
        <v>1.127</v>
      </c>
      <c r="P3491">
        <f t="shared" si="326"/>
        <v>78.260000000000005</v>
      </c>
      <c r="Q3491" t="str">
        <f t="shared" si="330"/>
        <v>theater</v>
      </c>
      <c r="R3491" t="str">
        <f t="shared" si="331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7"/>
        <v>1.2749999999999999</v>
      </c>
      <c r="P3492">
        <f t="shared" si="326"/>
        <v>47.22</v>
      </c>
      <c r="Q3492" t="str">
        <f t="shared" si="330"/>
        <v>theater</v>
      </c>
      <c r="R3492" t="str">
        <f t="shared" si="331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7"/>
        <v>1.5820000000000001</v>
      </c>
      <c r="P3493">
        <f t="shared" si="326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7"/>
        <v>1.0526894736842105</v>
      </c>
      <c r="P3494">
        <f t="shared" si="326"/>
        <v>114.29</v>
      </c>
      <c r="Q3494" t="str">
        <f t="shared" si="330"/>
        <v>theater</v>
      </c>
      <c r="R3494" t="str">
        <f t="shared" si="331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</v>
      </c>
      <c r="P3495">
        <f t="shared" si="326"/>
        <v>51.72</v>
      </c>
      <c r="Q3495" t="str">
        <f t="shared" si="330"/>
        <v>theater</v>
      </c>
      <c r="R3495" t="str">
        <f t="shared" si="331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7"/>
        <v>1</v>
      </c>
      <c r="P3496">
        <f t="shared" si="326"/>
        <v>30.77</v>
      </c>
      <c r="Q3496" t="str">
        <f t="shared" si="330"/>
        <v>theater</v>
      </c>
      <c r="R3496" t="str">
        <f t="shared" si="331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7"/>
        <v>1.0686</v>
      </c>
      <c r="P3497">
        <f t="shared" si="326"/>
        <v>74.209999999999994</v>
      </c>
      <c r="Q3497" t="str">
        <f t="shared" si="330"/>
        <v>theater</v>
      </c>
      <c r="R3497" t="str">
        <f t="shared" si="331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7"/>
        <v>1.244</v>
      </c>
      <c r="P3498">
        <f t="shared" si="326"/>
        <v>47.85</v>
      </c>
      <c r="Q3498" t="str">
        <f t="shared" si="330"/>
        <v>theater</v>
      </c>
      <c r="R3498" t="str">
        <f t="shared" si="331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7"/>
        <v>1.0870406189555126</v>
      </c>
      <c r="P3499">
        <f t="shared" si="326"/>
        <v>34.409999999999997</v>
      </c>
      <c r="Q3499" t="str">
        <f t="shared" si="330"/>
        <v>theater</v>
      </c>
      <c r="R3499" t="str">
        <f t="shared" si="331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7"/>
        <v>1.0242424242424242</v>
      </c>
      <c r="P3500">
        <f t="shared" si="326"/>
        <v>40.24</v>
      </c>
      <c r="Q3500" t="str">
        <f t="shared" si="330"/>
        <v>theater</v>
      </c>
      <c r="R3500" t="str">
        <f t="shared" si="331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7"/>
        <v>1.0549999999999999</v>
      </c>
      <c r="P3501">
        <f t="shared" si="326"/>
        <v>60.29</v>
      </c>
      <c r="Q3501" t="str">
        <f t="shared" si="330"/>
        <v>theater</v>
      </c>
      <c r="R3501" t="str">
        <f t="shared" si="331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7"/>
        <v>1.0629999999999999</v>
      </c>
      <c r="P3502">
        <f t="shared" si="326"/>
        <v>25.31</v>
      </c>
      <c r="Q3502" t="str">
        <f t="shared" si="330"/>
        <v>theater</v>
      </c>
      <c r="R3502" t="str">
        <f t="shared" si="331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7"/>
        <v>1.0066666666666666</v>
      </c>
      <c r="P3503">
        <f t="shared" si="326"/>
        <v>35.950000000000003</v>
      </c>
      <c r="Q3503" t="str">
        <f t="shared" si="330"/>
        <v>theater</v>
      </c>
      <c r="R3503" t="str">
        <f t="shared" si="331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7"/>
        <v>1.054</v>
      </c>
      <c r="P3504">
        <f t="shared" si="326"/>
        <v>136</v>
      </c>
      <c r="Q3504" t="str">
        <f t="shared" si="330"/>
        <v>theater</v>
      </c>
      <c r="R3504" t="str">
        <f t="shared" si="331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7"/>
        <v>1.0755999999999999</v>
      </c>
      <c r="P3505">
        <f t="shared" si="326"/>
        <v>70.760000000000005</v>
      </c>
      <c r="Q3505" t="str">
        <f t="shared" si="330"/>
        <v>theater</v>
      </c>
      <c r="R3505" t="str">
        <f t="shared" si="331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7"/>
        <v>1</v>
      </c>
      <c r="P3506">
        <f t="shared" si="326"/>
        <v>125</v>
      </c>
      <c r="Q3506" t="str">
        <f t="shared" si="330"/>
        <v>theater</v>
      </c>
      <c r="R3506" t="str">
        <f t="shared" si="331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7"/>
        <v>1.0376000000000001</v>
      </c>
      <c r="P3507">
        <f t="shared" si="326"/>
        <v>66.510000000000005</v>
      </c>
      <c r="Q3507" t="str">
        <f t="shared" si="330"/>
        <v>theater</v>
      </c>
      <c r="R3507" t="str">
        <f t="shared" si="331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7"/>
        <v>1.0149999999999999</v>
      </c>
      <c r="P3508">
        <f t="shared" si="326"/>
        <v>105</v>
      </c>
      <c r="Q3508" t="str">
        <f t="shared" si="330"/>
        <v>theater</v>
      </c>
      <c r="R3508" t="str">
        <f t="shared" si="331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7"/>
        <v>1.044</v>
      </c>
      <c r="P3509">
        <f t="shared" si="326"/>
        <v>145</v>
      </c>
      <c r="Q3509" t="str">
        <f t="shared" si="330"/>
        <v>theater</v>
      </c>
      <c r="R3509" t="str">
        <f t="shared" si="331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7"/>
        <v>1.8</v>
      </c>
      <c r="P3510">
        <f t="shared" si="326"/>
        <v>12</v>
      </c>
      <c r="Q3510" t="str">
        <f t="shared" si="330"/>
        <v>theater</v>
      </c>
      <c r="R3510" t="str">
        <f t="shared" si="331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7"/>
        <v>1.0633333333333332</v>
      </c>
      <c r="P3511">
        <f t="shared" si="326"/>
        <v>96.67</v>
      </c>
      <c r="Q3511" t="str">
        <f t="shared" si="330"/>
        <v>theater</v>
      </c>
      <c r="R3511" t="str">
        <f t="shared" si="331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7"/>
        <v>1.0055555555555555</v>
      </c>
      <c r="P3512">
        <f t="shared" si="326"/>
        <v>60.33</v>
      </c>
      <c r="Q3512" t="str">
        <f t="shared" si="330"/>
        <v>theater</v>
      </c>
      <c r="R3512" t="str">
        <f t="shared" si="331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7"/>
        <v>1.012</v>
      </c>
      <c r="P3513">
        <f t="shared" si="326"/>
        <v>79.89</v>
      </c>
      <c r="Q3513" t="str">
        <f t="shared" si="330"/>
        <v>theater</v>
      </c>
      <c r="R3513" t="str">
        <f t="shared" si="331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7"/>
        <v>1</v>
      </c>
      <c r="P3514">
        <f t="shared" si="326"/>
        <v>58.82</v>
      </c>
      <c r="Q3514" t="str">
        <f t="shared" si="330"/>
        <v>theater</v>
      </c>
      <c r="R3514" t="str">
        <f t="shared" si="331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7"/>
        <v>1.1839285714285714</v>
      </c>
      <c r="P3515">
        <f t="shared" si="326"/>
        <v>75.34</v>
      </c>
      <c r="Q3515" t="str">
        <f t="shared" si="330"/>
        <v>theater</v>
      </c>
      <c r="R3515" t="str">
        <f t="shared" si="331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7"/>
        <v>1.1000000000000001</v>
      </c>
      <c r="P3516">
        <f t="shared" si="326"/>
        <v>55</v>
      </c>
      <c r="Q3516" t="str">
        <f t="shared" si="330"/>
        <v>theater</v>
      </c>
      <c r="R3516" t="str">
        <f t="shared" si="331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7"/>
        <v>1.0266666666666666</v>
      </c>
      <c r="P3517">
        <f t="shared" si="326"/>
        <v>66.959999999999994</v>
      </c>
      <c r="Q3517" t="str">
        <f t="shared" si="330"/>
        <v>theater</v>
      </c>
      <c r="R3517" t="str">
        <f t="shared" si="331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7"/>
        <v>1</v>
      </c>
      <c r="P3518">
        <f t="shared" si="326"/>
        <v>227.27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7"/>
        <v>1</v>
      </c>
      <c r="P3519">
        <f t="shared" si="326"/>
        <v>307.69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7"/>
        <v>1.10046</v>
      </c>
      <c r="P3520">
        <f t="shared" si="326"/>
        <v>50.02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7"/>
        <v>1.0135000000000001</v>
      </c>
      <c r="P3521">
        <f t="shared" si="326"/>
        <v>72.39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7"/>
        <v>1.0075000000000001</v>
      </c>
      <c r="P3522">
        <f t="shared" ref="P3522:P3585" si="332">ROUND(IFERROR(E3522/L3522,0),2)</f>
        <v>95.95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3">E3523/D3523</f>
        <v>1.6942857142857144</v>
      </c>
      <c r="P3523">
        <f t="shared" si="332"/>
        <v>45.62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3"/>
        <v>1</v>
      </c>
      <c r="P3524">
        <f t="shared" si="332"/>
        <v>41.03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3"/>
        <v>1.1365000000000001</v>
      </c>
      <c r="P3525">
        <f t="shared" si="332"/>
        <v>56.83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3"/>
        <v>1.0156000000000001</v>
      </c>
      <c r="P3526">
        <f t="shared" si="332"/>
        <v>137.24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3"/>
        <v>1.06</v>
      </c>
      <c r="P3527">
        <f t="shared" si="332"/>
        <v>75.709999999999994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3"/>
        <v>1.02</v>
      </c>
      <c r="P3528">
        <f t="shared" si="332"/>
        <v>99</v>
      </c>
      <c r="Q3528" t="str">
        <f t="shared" si="330"/>
        <v>theater</v>
      </c>
      <c r="R3528" t="str">
        <f t="shared" si="331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3"/>
        <v>1.1691666666666667</v>
      </c>
      <c r="P3529">
        <f t="shared" si="332"/>
        <v>81.569999999999993</v>
      </c>
      <c r="Q3529" t="str">
        <f t="shared" si="330"/>
        <v>theater</v>
      </c>
      <c r="R3529" t="str">
        <f t="shared" si="331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3"/>
        <v>1.0115151515151515</v>
      </c>
      <c r="P3530">
        <f t="shared" si="332"/>
        <v>45.11</v>
      </c>
      <c r="Q3530" t="str">
        <f t="shared" si="330"/>
        <v>theater</v>
      </c>
      <c r="R3530" t="str">
        <f t="shared" si="331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3"/>
        <v>1.32</v>
      </c>
      <c r="P3531">
        <f t="shared" si="332"/>
        <v>36.67</v>
      </c>
      <c r="Q3531" t="str">
        <f t="shared" ref="Q3531:Q3594" si="336">LEFT(N3531,SEARCH("/",N3531,1)-1)</f>
        <v>theater</v>
      </c>
      <c r="R3531" t="str">
        <f t="shared" ref="R3531:R3594" si="337">RIGHT(N3531,LEN(N3531) - FIND("/",N3531))</f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3"/>
        <v>1</v>
      </c>
      <c r="P3532">
        <f t="shared" si="332"/>
        <v>125</v>
      </c>
      <c r="Q3532" t="str">
        <f t="shared" si="336"/>
        <v>theater</v>
      </c>
      <c r="R3532" t="str">
        <f t="shared" si="337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3"/>
        <v>1.28</v>
      </c>
      <c r="P3533">
        <f t="shared" si="332"/>
        <v>49.23</v>
      </c>
      <c r="Q3533" t="str">
        <f t="shared" si="336"/>
        <v>theater</v>
      </c>
      <c r="R3533" t="str">
        <f t="shared" si="337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3"/>
        <v>1.1895833333333334</v>
      </c>
      <c r="P3534">
        <f t="shared" si="332"/>
        <v>42.3</v>
      </c>
      <c r="Q3534" t="str">
        <f t="shared" si="336"/>
        <v>theater</v>
      </c>
      <c r="R3534" t="str">
        <f t="shared" si="337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3"/>
        <v>1.262</v>
      </c>
      <c r="P3535">
        <f t="shared" si="332"/>
        <v>78.88</v>
      </c>
      <c r="Q3535" t="str">
        <f t="shared" si="336"/>
        <v>theater</v>
      </c>
      <c r="R3535" t="str">
        <f t="shared" si="337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3"/>
        <v>1.5620000000000001</v>
      </c>
      <c r="P3536">
        <f t="shared" si="332"/>
        <v>38.28</v>
      </c>
      <c r="Q3536" t="str">
        <f t="shared" si="336"/>
        <v>theater</v>
      </c>
      <c r="R3536" t="str">
        <f t="shared" si="337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3"/>
        <v>1.0315000000000001</v>
      </c>
      <c r="P3537">
        <f t="shared" si="332"/>
        <v>44.85</v>
      </c>
      <c r="Q3537" t="str">
        <f t="shared" si="336"/>
        <v>theater</v>
      </c>
      <c r="R3537" t="str">
        <f t="shared" si="337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3"/>
        <v>1.5333333333333334</v>
      </c>
      <c r="P3538">
        <f t="shared" si="332"/>
        <v>13.53</v>
      </c>
      <c r="Q3538" t="str">
        <f t="shared" si="336"/>
        <v>theater</v>
      </c>
      <c r="R3538" t="str">
        <f t="shared" si="337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3"/>
        <v>1.8044444444444445</v>
      </c>
      <c r="P3539">
        <f t="shared" si="332"/>
        <v>43.5</v>
      </c>
      <c r="Q3539" t="str">
        <f t="shared" si="336"/>
        <v>theater</v>
      </c>
      <c r="R3539" t="str">
        <f t="shared" si="337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3"/>
        <v>1.2845</v>
      </c>
      <c r="P3540">
        <f t="shared" si="332"/>
        <v>30.95</v>
      </c>
      <c r="Q3540" t="str">
        <f t="shared" si="336"/>
        <v>theater</v>
      </c>
      <c r="R3540" t="str">
        <f t="shared" si="337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3"/>
        <v>1.1966666666666668</v>
      </c>
      <c r="P3541">
        <f t="shared" si="332"/>
        <v>55.23</v>
      </c>
      <c r="Q3541" t="str">
        <f t="shared" si="336"/>
        <v>theater</v>
      </c>
      <c r="R3541" t="str">
        <f t="shared" si="337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3"/>
        <v>1.23</v>
      </c>
      <c r="P3542">
        <f t="shared" si="332"/>
        <v>46.13</v>
      </c>
      <c r="Q3542" t="str">
        <f t="shared" si="336"/>
        <v>theater</v>
      </c>
      <c r="R3542" t="str">
        <f t="shared" si="337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3"/>
        <v>1.05</v>
      </c>
      <c r="P3543">
        <f t="shared" si="332"/>
        <v>39.380000000000003</v>
      </c>
      <c r="Q3543" t="str">
        <f t="shared" si="336"/>
        <v>theater</v>
      </c>
      <c r="R3543" t="str">
        <f t="shared" si="337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3"/>
        <v>1.0223636363636364</v>
      </c>
      <c r="P3544">
        <f t="shared" si="332"/>
        <v>66.150000000000006</v>
      </c>
      <c r="Q3544" t="str">
        <f t="shared" si="336"/>
        <v>theater</v>
      </c>
      <c r="R3544" t="str">
        <f t="shared" si="337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3"/>
        <v>1.0466666666666666</v>
      </c>
      <c r="P3545">
        <f t="shared" si="332"/>
        <v>54.14</v>
      </c>
      <c r="Q3545" t="str">
        <f t="shared" si="336"/>
        <v>theater</v>
      </c>
      <c r="R3545" t="str">
        <f t="shared" si="337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3"/>
        <v>1</v>
      </c>
      <c r="P3546">
        <f t="shared" si="332"/>
        <v>104.17</v>
      </c>
      <c r="Q3546" t="str">
        <f t="shared" si="336"/>
        <v>theater</v>
      </c>
      <c r="R3546" t="str">
        <f t="shared" si="337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1.004</v>
      </c>
      <c r="P3547">
        <f t="shared" si="332"/>
        <v>31.38</v>
      </c>
      <c r="Q3547" t="str">
        <f t="shared" si="336"/>
        <v>theater</v>
      </c>
      <c r="R3547" t="str">
        <f t="shared" si="337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3"/>
        <v>1.0227272727272727</v>
      </c>
      <c r="P3548">
        <f t="shared" si="332"/>
        <v>59.21</v>
      </c>
      <c r="Q3548" t="str">
        <f t="shared" si="336"/>
        <v>theater</v>
      </c>
      <c r="R3548" t="str">
        <f t="shared" si="337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3"/>
        <v>1.1440928571428572</v>
      </c>
      <c r="P3549">
        <f t="shared" si="332"/>
        <v>119.18</v>
      </c>
      <c r="Q3549" t="str">
        <f t="shared" si="336"/>
        <v>theater</v>
      </c>
      <c r="R3549" t="str">
        <f t="shared" si="337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3"/>
        <v>1.019047619047619</v>
      </c>
      <c r="P3550">
        <f t="shared" si="332"/>
        <v>164.62</v>
      </c>
      <c r="Q3550" t="str">
        <f t="shared" si="336"/>
        <v>theater</v>
      </c>
      <c r="R3550" t="str">
        <f t="shared" si="337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3"/>
        <v>1.02</v>
      </c>
      <c r="P3551">
        <f t="shared" si="332"/>
        <v>24.29</v>
      </c>
      <c r="Q3551" t="str">
        <f t="shared" si="336"/>
        <v>theater</v>
      </c>
      <c r="R3551" t="str">
        <f t="shared" si="337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3"/>
        <v>1.048</v>
      </c>
      <c r="P3552">
        <f t="shared" si="332"/>
        <v>40.94</v>
      </c>
      <c r="Q3552" t="str">
        <f t="shared" si="336"/>
        <v>theater</v>
      </c>
      <c r="R3552" t="str">
        <f t="shared" si="337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3"/>
        <v>1.0183333333333333</v>
      </c>
      <c r="P3553">
        <f t="shared" si="332"/>
        <v>61.1</v>
      </c>
      <c r="Q3553" t="str">
        <f t="shared" si="336"/>
        <v>theater</v>
      </c>
      <c r="R3553" t="str">
        <f t="shared" si="337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3"/>
        <v>1</v>
      </c>
      <c r="P3554">
        <f t="shared" si="332"/>
        <v>38.65</v>
      </c>
      <c r="Q3554" t="str">
        <f t="shared" si="336"/>
        <v>theater</v>
      </c>
      <c r="R3554" t="str">
        <f t="shared" si="337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3"/>
        <v>1.0627272727272727</v>
      </c>
      <c r="P3555">
        <f t="shared" si="332"/>
        <v>56.2</v>
      </c>
      <c r="Q3555" t="str">
        <f t="shared" si="336"/>
        <v>theater</v>
      </c>
      <c r="R3555" t="str">
        <f t="shared" si="337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3"/>
        <v>1.1342219999999998</v>
      </c>
      <c r="P3556">
        <f t="shared" si="332"/>
        <v>107</v>
      </c>
      <c r="Q3556" t="str">
        <f t="shared" si="336"/>
        <v>theater</v>
      </c>
      <c r="R3556" t="str">
        <f t="shared" si="337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3"/>
        <v>1</v>
      </c>
      <c r="P3557">
        <f t="shared" si="332"/>
        <v>171.43</v>
      </c>
      <c r="Q3557" t="str">
        <f t="shared" si="336"/>
        <v>theater</v>
      </c>
      <c r="R3557" t="str">
        <f t="shared" si="337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3"/>
        <v>1.0045454545454546</v>
      </c>
      <c r="P3558">
        <f t="shared" si="332"/>
        <v>110.5</v>
      </c>
      <c r="Q3558" t="str">
        <f t="shared" si="336"/>
        <v>theater</v>
      </c>
      <c r="R3558" t="str">
        <f t="shared" si="337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3"/>
        <v>1.0003599999999999</v>
      </c>
      <c r="P3559">
        <f t="shared" si="332"/>
        <v>179.28</v>
      </c>
      <c r="Q3559" t="str">
        <f t="shared" si="336"/>
        <v>theater</v>
      </c>
      <c r="R3559" t="str">
        <f t="shared" si="337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3"/>
        <v>1.44</v>
      </c>
      <c r="P3560">
        <f t="shared" si="332"/>
        <v>22.91</v>
      </c>
      <c r="Q3560" t="str">
        <f t="shared" si="336"/>
        <v>theater</v>
      </c>
      <c r="R3560" t="str">
        <f t="shared" si="337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3"/>
        <v>1.0349999999999999</v>
      </c>
      <c r="P3561">
        <f t="shared" si="332"/>
        <v>43.13</v>
      </c>
      <c r="Q3561" t="str">
        <f t="shared" si="336"/>
        <v>theater</v>
      </c>
      <c r="R3561" t="str">
        <f t="shared" si="337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3"/>
        <v>1.0843750000000001</v>
      </c>
      <c r="P3562">
        <f t="shared" si="332"/>
        <v>46.89</v>
      </c>
      <c r="Q3562" t="str">
        <f t="shared" si="336"/>
        <v>theater</v>
      </c>
      <c r="R3562" t="str">
        <f t="shared" si="337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3"/>
        <v>1.024</v>
      </c>
      <c r="P3563">
        <f t="shared" si="332"/>
        <v>47.41</v>
      </c>
      <c r="Q3563" t="str">
        <f t="shared" si="336"/>
        <v>theater</v>
      </c>
      <c r="R3563" t="str">
        <f t="shared" si="337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3"/>
        <v>1.4888888888888889</v>
      </c>
      <c r="P3564">
        <f t="shared" si="332"/>
        <v>15.13</v>
      </c>
      <c r="Q3564" t="str">
        <f t="shared" si="336"/>
        <v>theater</v>
      </c>
      <c r="R3564" t="str">
        <f t="shared" si="337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3"/>
        <v>1.0549000000000002</v>
      </c>
      <c r="P3565">
        <f t="shared" si="332"/>
        <v>21.1</v>
      </c>
      <c r="Q3565" t="str">
        <f t="shared" si="336"/>
        <v>theater</v>
      </c>
      <c r="R3565" t="str">
        <f t="shared" si="337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3"/>
        <v>1.0049999999999999</v>
      </c>
      <c r="P3566">
        <f t="shared" si="332"/>
        <v>59.12</v>
      </c>
      <c r="Q3566" t="str">
        <f t="shared" si="336"/>
        <v>theater</v>
      </c>
      <c r="R3566" t="str">
        <f t="shared" si="337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3"/>
        <v>1.3055555555555556</v>
      </c>
      <c r="P3567">
        <f t="shared" si="332"/>
        <v>97.92</v>
      </c>
      <c r="Q3567" t="str">
        <f t="shared" si="336"/>
        <v>theater</v>
      </c>
      <c r="R3567" t="str">
        <f t="shared" si="337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3"/>
        <v>1.0475000000000001</v>
      </c>
      <c r="P3568">
        <f t="shared" si="332"/>
        <v>55.13</v>
      </c>
      <c r="Q3568" t="str">
        <f t="shared" si="336"/>
        <v>theater</v>
      </c>
      <c r="R3568" t="str">
        <f t="shared" si="337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3"/>
        <v>1.0880000000000001</v>
      </c>
      <c r="P3569">
        <f t="shared" si="332"/>
        <v>26.54</v>
      </c>
      <c r="Q3569" t="str">
        <f t="shared" si="336"/>
        <v>theater</v>
      </c>
      <c r="R3569" t="str">
        <f t="shared" si="337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3"/>
        <v>1.1100000000000001</v>
      </c>
      <c r="P3570">
        <f t="shared" si="332"/>
        <v>58.42</v>
      </c>
      <c r="Q3570" t="str">
        <f t="shared" si="336"/>
        <v>theater</v>
      </c>
      <c r="R3570" t="str">
        <f t="shared" si="337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3"/>
        <v>1.0047999999999999</v>
      </c>
      <c r="P3571">
        <f t="shared" si="332"/>
        <v>122.54</v>
      </c>
      <c r="Q3571" t="str">
        <f t="shared" si="336"/>
        <v>theater</v>
      </c>
      <c r="R3571" t="str">
        <f t="shared" si="337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3"/>
        <v>1.1435</v>
      </c>
      <c r="P3572">
        <f t="shared" si="332"/>
        <v>87.96</v>
      </c>
      <c r="Q3572" t="str">
        <f t="shared" si="336"/>
        <v>theater</v>
      </c>
      <c r="R3572" t="str">
        <f t="shared" si="337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3"/>
        <v>1.2206666666666666</v>
      </c>
      <c r="P3573">
        <f t="shared" si="332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3"/>
        <v>1</v>
      </c>
      <c r="P3574">
        <f t="shared" si="332"/>
        <v>55.56</v>
      </c>
      <c r="Q3574" t="str">
        <f t="shared" si="336"/>
        <v>theater</v>
      </c>
      <c r="R3574" t="str">
        <f t="shared" si="337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3"/>
        <v>1.028</v>
      </c>
      <c r="P3575">
        <f t="shared" si="332"/>
        <v>39.54</v>
      </c>
      <c r="Q3575" t="str">
        <f t="shared" si="336"/>
        <v>theater</v>
      </c>
      <c r="R3575" t="str">
        <f t="shared" si="337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3"/>
        <v>1.0612068965517241</v>
      </c>
      <c r="P3576">
        <f t="shared" si="332"/>
        <v>136.78</v>
      </c>
      <c r="Q3576" t="str">
        <f t="shared" si="336"/>
        <v>theater</v>
      </c>
      <c r="R3576" t="str">
        <f t="shared" si="337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3"/>
        <v>1.0133000000000001</v>
      </c>
      <c r="P3577">
        <f t="shared" si="332"/>
        <v>99.34</v>
      </c>
      <c r="Q3577" t="str">
        <f t="shared" si="336"/>
        <v>theater</v>
      </c>
      <c r="R3577" t="str">
        <f t="shared" si="337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3"/>
        <v>1</v>
      </c>
      <c r="P3578">
        <f t="shared" si="332"/>
        <v>20</v>
      </c>
      <c r="Q3578" t="str">
        <f t="shared" si="336"/>
        <v>theater</v>
      </c>
      <c r="R3578" t="str">
        <f t="shared" si="337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3"/>
        <v>1.3</v>
      </c>
      <c r="P3579">
        <f t="shared" si="332"/>
        <v>28.89</v>
      </c>
      <c r="Q3579" t="str">
        <f t="shared" si="336"/>
        <v>theater</v>
      </c>
      <c r="R3579" t="str">
        <f t="shared" si="337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3"/>
        <v>1.0001333333333333</v>
      </c>
      <c r="P3580">
        <f t="shared" si="332"/>
        <v>40.549999999999997</v>
      </c>
      <c r="Q3580" t="str">
        <f t="shared" si="336"/>
        <v>theater</v>
      </c>
      <c r="R3580" t="str">
        <f t="shared" si="337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3"/>
        <v>1</v>
      </c>
      <c r="P3581">
        <f t="shared" si="332"/>
        <v>35.71</v>
      </c>
      <c r="Q3581" t="str">
        <f t="shared" si="336"/>
        <v>theater</v>
      </c>
      <c r="R3581" t="str">
        <f t="shared" si="337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3"/>
        <v>1.1388888888888888</v>
      </c>
      <c r="P3582">
        <f t="shared" si="332"/>
        <v>37.96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3"/>
        <v>1</v>
      </c>
      <c r="P3583">
        <f t="shared" si="332"/>
        <v>33.33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3"/>
        <v>2.87</v>
      </c>
      <c r="P3584">
        <f t="shared" si="332"/>
        <v>58.57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3"/>
        <v>1.085</v>
      </c>
      <c r="P3585">
        <f t="shared" si="332"/>
        <v>135.63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3"/>
        <v>1.155</v>
      </c>
      <c r="P3586">
        <f t="shared" ref="P3586:P3649" si="338">ROUND(IFERROR(E3586/L3586,0),2)</f>
        <v>30.94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9">E3587/D3587</f>
        <v>1.1911764705882353</v>
      </c>
      <c r="P3587">
        <f t="shared" si="338"/>
        <v>176.09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9"/>
        <v>1.0942666666666667</v>
      </c>
      <c r="P3588">
        <f t="shared" si="338"/>
        <v>151.97999999999999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9"/>
        <v>1.266</v>
      </c>
      <c r="P3589">
        <f t="shared" si="338"/>
        <v>22.61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9"/>
        <v>1.0049999999999999</v>
      </c>
      <c r="P3590">
        <f t="shared" si="338"/>
        <v>18.27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9"/>
        <v>1.2749999999999999</v>
      </c>
      <c r="P3591">
        <f t="shared" si="338"/>
        <v>82.26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9"/>
        <v>1.0005999999999999</v>
      </c>
      <c r="P3592">
        <f t="shared" si="338"/>
        <v>68.53</v>
      </c>
      <c r="Q3592" t="str">
        <f t="shared" si="336"/>
        <v>theater</v>
      </c>
      <c r="R3592" t="str">
        <f t="shared" si="337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9"/>
        <v>1.75</v>
      </c>
      <c r="P3593">
        <f t="shared" si="338"/>
        <v>68.06</v>
      </c>
      <c r="Q3593" t="str">
        <f t="shared" si="336"/>
        <v>theater</v>
      </c>
      <c r="R3593" t="str">
        <f t="shared" si="337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9"/>
        <v>1.2725</v>
      </c>
      <c r="P3594">
        <f t="shared" si="338"/>
        <v>72.709999999999994</v>
      </c>
      <c r="Q3594" t="str">
        <f t="shared" si="336"/>
        <v>theater</v>
      </c>
      <c r="R3594" t="str">
        <f t="shared" si="337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9"/>
        <v>1.1063333333333334</v>
      </c>
      <c r="P3595">
        <f t="shared" si="338"/>
        <v>77.19</v>
      </c>
      <c r="Q3595" t="str">
        <f t="shared" ref="Q3595:Q3658" si="342">LEFT(N3595,SEARCH("/",N3595,1)-1)</f>
        <v>theater</v>
      </c>
      <c r="R3595" t="str">
        <f t="shared" ref="R3595:R3658" si="343">RIGHT(N3595,LEN(N3595) - FIND("/",N3595))</f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9"/>
        <v>1.2593749999999999</v>
      </c>
      <c r="P3596">
        <f t="shared" si="338"/>
        <v>55.97</v>
      </c>
      <c r="Q3596" t="str">
        <f t="shared" si="342"/>
        <v>theater</v>
      </c>
      <c r="R3596" t="str">
        <f t="shared" si="343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9"/>
        <v>1.1850000000000001</v>
      </c>
      <c r="P3597">
        <f t="shared" si="338"/>
        <v>49.69</v>
      </c>
      <c r="Q3597" t="str">
        <f t="shared" si="342"/>
        <v>theater</v>
      </c>
      <c r="R3597" t="str">
        <f t="shared" si="343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9"/>
        <v>1.0772727272727274</v>
      </c>
      <c r="P3598">
        <f t="shared" si="338"/>
        <v>79</v>
      </c>
      <c r="Q3598" t="str">
        <f t="shared" si="342"/>
        <v>theater</v>
      </c>
      <c r="R3598" t="str">
        <f t="shared" si="343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9"/>
        <v>1.026</v>
      </c>
      <c r="P3599">
        <f t="shared" si="338"/>
        <v>77.73</v>
      </c>
      <c r="Q3599" t="str">
        <f t="shared" si="342"/>
        <v>theater</v>
      </c>
      <c r="R3599" t="str">
        <f t="shared" si="343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9"/>
        <v>1.101</v>
      </c>
      <c r="P3600">
        <f t="shared" si="338"/>
        <v>40.78</v>
      </c>
      <c r="Q3600" t="str">
        <f t="shared" si="342"/>
        <v>theater</v>
      </c>
      <c r="R3600" t="str">
        <f t="shared" si="343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9"/>
        <v>2.02</v>
      </c>
      <c r="P3601">
        <f t="shared" si="338"/>
        <v>59.41</v>
      </c>
      <c r="Q3601" t="str">
        <f t="shared" si="342"/>
        <v>theater</v>
      </c>
      <c r="R3601" t="str">
        <f t="shared" si="343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9"/>
        <v>1.3</v>
      </c>
      <c r="P3602">
        <f t="shared" si="338"/>
        <v>3.25</v>
      </c>
      <c r="Q3602" t="str">
        <f t="shared" si="342"/>
        <v>theater</v>
      </c>
      <c r="R3602" t="str">
        <f t="shared" si="343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9"/>
        <v>1.0435000000000001</v>
      </c>
      <c r="P3603">
        <f t="shared" si="338"/>
        <v>39.380000000000003</v>
      </c>
      <c r="Q3603" t="str">
        <f t="shared" si="342"/>
        <v>theater</v>
      </c>
      <c r="R3603" t="str">
        <f t="shared" si="343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9"/>
        <v>1.0004999999999999</v>
      </c>
      <c r="P3604">
        <f t="shared" si="338"/>
        <v>81.67</v>
      </c>
      <c r="Q3604" t="str">
        <f t="shared" si="342"/>
        <v>theater</v>
      </c>
      <c r="R3604" t="str">
        <f t="shared" si="343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9"/>
        <v>1.7066666666666668</v>
      </c>
      <c r="P3605">
        <f t="shared" si="338"/>
        <v>44.91</v>
      </c>
      <c r="Q3605" t="str">
        <f t="shared" si="342"/>
        <v>theater</v>
      </c>
      <c r="R3605" t="str">
        <f t="shared" si="343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9"/>
        <v>1.1283333333333334</v>
      </c>
      <c r="P3606">
        <f t="shared" si="338"/>
        <v>49.06</v>
      </c>
      <c r="Q3606" t="str">
        <f t="shared" si="342"/>
        <v>theater</v>
      </c>
      <c r="R3606" t="str">
        <f t="shared" si="343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9"/>
        <v>1.84</v>
      </c>
      <c r="P3607">
        <f t="shared" si="338"/>
        <v>30.67</v>
      </c>
      <c r="Q3607" t="str">
        <f t="shared" si="342"/>
        <v>theater</v>
      </c>
      <c r="R3607" t="str">
        <f t="shared" si="343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9"/>
        <v>1.3026666666666666</v>
      </c>
      <c r="P3608">
        <f t="shared" si="338"/>
        <v>61.06</v>
      </c>
      <c r="Q3608" t="str">
        <f t="shared" si="342"/>
        <v>theater</v>
      </c>
      <c r="R3608" t="str">
        <f t="shared" si="343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9"/>
        <v>1.0545454545454545</v>
      </c>
      <c r="P3609">
        <f t="shared" si="338"/>
        <v>29</v>
      </c>
      <c r="Q3609" t="str">
        <f t="shared" si="342"/>
        <v>theater</v>
      </c>
      <c r="R3609" t="str">
        <f t="shared" si="343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9"/>
        <v>1</v>
      </c>
      <c r="P3610">
        <f t="shared" si="338"/>
        <v>29.63</v>
      </c>
      <c r="Q3610" t="str">
        <f t="shared" si="342"/>
        <v>theater</v>
      </c>
      <c r="R3610" t="str">
        <f t="shared" si="343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9"/>
        <v>1.5331632653061225</v>
      </c>
      <c r="P3611">
        <f t="shared" si="338"/>
        <v>143.1</v>
      </c>
      <c r="Q3611" t="str">
        <f t="shared" si="342"/>
        <v>theater</v>
      </c>
      <c r="R3611" t="str">
        <f t="shared" si="343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9"/>
        <v>1.623</v>
      </c>
      <c r="P3612">
        <f t="shared" si="338"/>
        <v>52.35</v>
      </c>
      <c r="Q3612" t="str">
        <f t="shared" si="342"/>
        <v>theater</v>
      </c>
      <c r="R3612" t="str">
        <f t="shared" si="343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9"/>
        <v>1.36</v>
      </c>
      <c r="P3613">
        <f t="shared" si="338"/>
        <v>66.67</v>
      </c>
      <c r="Q3613" t="str">
        <f t="shared" si="342"/>
        <v>theater</v>
      </c>
      <c r="R3613" t="str">
        <f t="shared" si="343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9"/>
        <v>1.444</v>
      </c>
      <c r="P3614">
        <f t="shared" si="338"/>
        <v>126.67</v>
      </c>
      <c r="Q3614" t="str">
        <f t="shared" si="342"/>
        <v>theater</v>
      </c>
      <c r="R3614" t="str">
        <f t="shared" si="343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9"/>
        <v>1</v>
      </c>
      <c r="P3615">
        <f t="shared" si="338"/>
        <v>62.5</v>
      </c>
      <c r="Q3615" t="str">
        <f t="shared" si="342"/>
        <v>theater</v>
      </c>
      <c r="R3615" t="str">
        <f t="shared" si="343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9"/>
        <v>1.008</v>
      </c>
      <c r="P3616">
        <f t="shared" si="338"/>
        <v>35.49</v>
      </c>
      <c r="Q3616" t="str">
        <f t="shared" si="342"/>
        <v>theater</v>
      </c>
      <c r="R3616" t="str">
        <f t="shared" si="343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9"/>
        <v>1.0680000000000001</v>
      </c>
      <c r="P3617">
        <f t="shared" si="338"/>
        <v>37.08</v>
      </c>
      <c r="Q3617" t="str">
        <f t="shared" si="342"/>
        <v>theater</v>
      </c>
      <c r="R3617" t="str">
        <f t="shared" si="343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9"/>
        <v>1.248</v>
      </c>
      <c r="P3618">
        <f t="shared" si="338"/>
        <v>69.33</v>
      </c>
      <c r="Q3618" t="str">
        <f t="shared" si="342"/>
        <v>theater</v>
      </c>
      <c r="R3618" t="str">
        <f t="shared" si="343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9"/>
        <v>1.1891891891891893</v>
      </c>
      <c r="P3619">
        <f t="shared" si="338"/>
        <v>17.25</v>
      </c>
      <c r="Q3619" t="str">
        <f t="shared" si="342"/>
        <v>theater</v>
      </c>
      <c r="R3619" t="str">
        <f t="shared" si="343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9"/>
        <v>1.01</v>
      </c>
      <c r="P3620">
        <f t="shared" si="338"/>
        <v>36.07</v>
      </c>
      <c r="Q3620" t="str">
        <f t="shared" si="342"/>
        <v>theater</v>
      </c>
      <c r="R3620" t="str">
        <f t="shared" si="343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9"/>
        <v>1.1299999999999999</v>
      </c>
      <c r="P3621">
        <f t="shared" si="338"/>
        <v>66.47</v>
      </c>
      <c r="Q3621" t="str">
        <f t="shared" si="342"/>
        <v>theater</v>
      </c>
      <c r="R3621" t="str">
        <f t="shared" si="343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9"/>
        <v>1.0519047619047619</v>
      </c>
      <c r="P3622">
        <f t="shared" si="338"/>
        <v>56.07</v>
      </c>
      <c r="Q3622" t="str">
        <f t="shared" si="342"/>
        <v>theater</v>
      </c>
      <c r="R3622" t="str">
        <f t="shared" si="343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9"/>
        <v>1.0973333333333333</v>
      </c>
      <c r="P3623">
        <f t="shared" si="338"/>
        <v>47.03</v>
      </c>
      <c r="Q3623" t="str">
        <f t="shared" si="342"/>
        <v>theater</v>
      </c>
      <c r="R3623" t="str">
        <f t="shared" si="343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9"/>
        <v>1.00099</v>
      </c>
      <c r="P3624">
        <f t="shared" si="338"/>
        <v>47.67</v>
      </c>
      <c r="Q3624" t="str">
        <f t="shared" si="342"/>
        <v>theater</v>
      </c>
      <c r="R3624" t="str">
        <f t="shared" si="343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9"/>
        <v>1.2</v>
      </c>
      <c r="P3625">
        <f t="shared" si="338"/>
        <v>88.24</v>
      </c>
      <c r="Q3625" t="str">
        <f t="shared" si="342"/>
        <v>theater</v>
      </c>
      <c r="R3625" t="str">
        <f t="shared" si="343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9"/>
        <v>1.0493333333333332</v>
      </c>
      <c r="P3626">
        <f t="shared" si="338"/>
        <v>80.72</v>
      </c>
      <c r="Q3626" t="str">
        <f t="shared" si="342"/>
        <v>theater</v>
      </c>
      <c r="R3626" t="str">
        <f t="shared" si="343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9"/>
        <v>1.0266666666666666</v>
      </c>
      <c r="P3627">
        <f t="shared" si="338"/>
        <v>39.49</v>
      </c>
      <c r="Q3627" t="str">
        <f t="shared" si="342"/>
        <v>theater</v>
      </c>
      <c r="R3627" t="str">
        <f t="shared" si="343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9"/>
        <v>1.0182500000000001</v>
      </c>
      <c r="P3628">
        <f t="shared" si="338"/>
        <v>84.85</v>
      </c>
      <c r="Q3628" t="str">
        <f t="shared" si="342"/>
        <v>theater</v>
      </c>
      <c r="R3628" t="str">
        <f t="shared" si="343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9"/>
        <v>1</v>
      </c>
      <c r="P3629">
        <f t="shared" si="338"/>
        <v>68.97</v>
      </c>
      <c r="Q3629" t="str">
        <f t="shared" si="342"/>
        <v>theater</v>
      </c>
      <c r="R3629" t="str">
        <f t="shared" si="343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9"/>
        <v>0</v>
      </c>
      <c r="P3630">
        <f t="shared" si="338"/>
        <v>0</v>
      </c>
      <c r="Q3630" t="str">
        <f t="shared" si="342"/>
        <v>theater</v>
      </c>
      <c r="R3630" t="str">
        <f t="shared" si="343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9"/>
        <v>1.9999999999999999E-6</v>
      </c>
      <c r="P3631">
        <f t="shared" si="338"/>
        <v>1</v>
      </c>
      <c r="Q3631" t="str">
        <f t="shared" si="342"/>
        <v>theater</v>
      </c>
      <c r="R3631" t="str">
        <f t="shared" si="343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9"/>
        <v>3.3333333333333332E-4</v>
      </c>
      <c r="P3632">
        <f t="shared" si="338"/>
        <v>1</v>
      </c>
      <c r="Q3632" t="str">
        <f t="shared" si="342"/>
        <v>theater</v>
      </c>
      <c r="R3632" t="str">
        <f t="shared" si="343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9"/>
        <v>0.51023391812865493</v>
      </c>
      <c r="P3633">
        <f t="shared" si="338"/>
        <v>147.88</v>
      </c>
      <c r="Q3633" t="str">
        <f t="shared" si="342"/>
        <v>theater</v>
      </c>
      <c r="R3633" t="str">
        <f t="shared" si="343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9"/>
        <v>0.2</v>
      </c>
      <c r="P3634">
        <f t="shared" si="338"/>
        <v>100</v>
      </c>
      <c r="Q3634" t="str">
        <f t="shared" si="342"/>
        <v>theater</v>
      </c>
      <c r="R3634" t="str">
        <f t="shared" si="343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9"/>
        <v>0.35239999999999999</v>
      </c>
      <c r="P3635">
        <f t="shared" si="338"/>
        <v>56.84</v>
      </c>
      <c r="Q3635" t="str">
        <f t="shared" si="342"/>
        <v>theater</v>
      </c>
      <c r="R3635" t="str">
        <f t="shared" si="343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9"/>
        <v>4.2466666666666666E-2</v>
      </c>
      <c r="P3636">
        <f t="shared" si="338"/>
        <v>176.94</v>
      </c>
      <c r="Q3636" t="str">
        <f t="shared" si="342"/>
        <v>theater</v>
      </c>
      <c r="R3636" t="str">
        <f t="shared" si="343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9"/>
        <v>0.36457142857142855</v>
      </c>
      <c r="P3637">
        <f t="shared" si="338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9"/>
        <v>0</v>
      </c>
      <c r="P3638">
        <f t="shared" si="338"/>
        <v>0</v>
      </c>
      <c r="Q3638" t="str">
        <f t="shared" si="342"/>
        <v>theater</v>
      </c>
      <c r="R3638" t="str">
        <f t="shared" si="343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9"/>
        <v>0.30866666666666664</v>
      </c>
      <c r="P3639">
        <f t="shared" si="338"/>
        <v>66.14</v>
      </c>
      <c r="Q3639" t="str">
        <f t="shared" si="342"/>
        <v>theater</v>
      </c>
      <c r="R3639" t="str">
        <f t="shared" si="343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9"/>
        <v>6.545454545454546E-2</v>
      </c>
      <c r="P3640">
        <f t="shared" si="338"/>
        <v>108</v>
      </c>
      <c r="Q3640" t="str">
        <f t="shared" si="342"/>
        <v>theater</v>
      </c>
      <c r="R3640" t="str">
        <f t="shared" si="343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9"/>
        <v>4.0000000000000003E-5</v>
      </c>
      <c r="P3641">
        <f t="shared" si="338"/>
        <v>1</v>
      </c>
      <c r="Q3641" t="str">
        <f t="shared" si="342"/>
        <v>theater</v>
      </c>
      <c r="R3641" t="str">
        <f t="shared" si="343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9"/>
        <v>5.5E-2</v>
      </c>
      <c r="P3642">
        <f t="shared" si="338"/>
        <v>18.329999999999998</v>
      </c>
      <c r="Q3642" t="str">
        <f t="shared" si="342"/>
        <v>theater</v>
      </c>
      <c r="R3642" t="str">
        <f t="shared" si="343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>
        <f t="shared" si="338"/>
        <v>0</v>
      </c>
      <c r="Q3643" t="str">
        <f t="shared" si="342"/>
        <v>theater</v>
      </c>
      <c r="R3643" t="str">
        <f t="shared" si="343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9"/>
        <v>2.1428571428571429E-2</v>
      </c>
      <c r="P3644">
        <f t="shared" si="338"/>
        <v>7.5</v>
      </c>
      <c r="Q3644" t="str">
        <f t="shared" si="342"/>
        <v>theater</v>
      </c>
      <c r="R3644" t="str">
        <f t="shared" si="343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9"/>
        <v>0</v>
      </c>
      <c r="P3645">
        <f t="shared" si="338"/>
        <v>0</v>
      </c>
      <c r="Q3645" t="str">
        <f t="shared" si="342"/>
        <v>theater</v>
      </c>
      <c r="R3645" t="str">
        <f t="shared" si="343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9"/>
        <v>0.16420000000000001</v>
      </c>
      <c r="P3646">
        <f t="shared" si="338"/>
        <v>68.42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9"/>
        <v>1E-3</v>
      </c>
      <c r="P3647">
        <f t="shared" si="338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9"/>
        <v>4.8099999999999997E-2</v>
      </c>
      <c r="P3648">
        <f t="shared" si="338"/>
        <v>60.13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0.06</v>
      </c>
      <c r="P3649">
        <f t="shared" si="338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9"/>
        <v>1.003825</v>
      </c>
      <c r="P3650">
        <f t="shared" ref="P3650:P3713" si="344">ROUND(IFERROR(E3650/L3650,0),2)</f>
        <v>550.04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5">E3651/D3651</f>
        <v>1.04</v>
      </c>
      <c r="P3651">
        <f t="shared" si="344"/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5"/>
        <v>1</v>
      </c>
      <c r="P3652">
        <f t="shared" si="344"/>
        <v>29.41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5"/>
        <v>1.04</v>
      </c>
      <c r="P3653">
        <f t="shared" si="344"/>
        <v>57.78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5"/>
        <v>2.5066666666666668</v>
      </c>
      <c r="P3654">
        <f t="shared" si="344"/>
        <v>44.24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5"/>
        <v>1.0049999999999999</v>
      </c>
      <c r="P3655">
        <f t="shared" si="344"/>
        <v>60.91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5"/>
        <v>1.744</v>
      </c>
      <c r="P3656">
        <f t="shared" si="344"/>
        <v>68.84</v>
      </c>
      <c r="Q3656" t="str">
        <f t="shared" si="342"/>
        <v>theater</v>
      </c>
      <c r="R3656" t="str">
        <f t="shared" si="343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5"/>
        <v>1.1626000000000001</v>
      </c>
      <c r="P3657">
        <f t="shared" si="344"/>
        <v>73.58</v>
      </c>
      <c r="Q3657" t="str">
        <f t="shared" si="342"/>
        <v>theater</v>
      </c>
      <c r="R3657" t="str">
        <f t="shared" si="343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5"/>
        <v>1.0582</v>
      </c>
      <c r="P3658">
        <f t="shared" si="344"/>
        <v>115.02</v>
      </c>
      <c r="Q3658" t="str">
        <f t="shared" si="342"/>
        <v>theater</v>
      </c>
      <c r="R3658" t="str">
        <f t="shared" si="343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5"/>
        <v>1.1074999999999999</v>
      </c>
      <c r="P3659">
        <f t="shared" si="344"/>
        <v>110.75</v>
      </c>
      <c r="Q3659" t="str">
        <f t="shared" ref="Q3659:Q3722" si="348">LEFT(N3659,SEARCH("/",N3659,1)-1)</f>
        <v>theater</v>
      </c>
      <c r="R3659" t="str">
        <f t="shared" ref="R3659:R3722" si="349">RIGHT(N3659,LEN(N3659) - FIND("/",N3659))</f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5"/>
        <v>1.0066666666666666</v>
      </c>
      <c r="P3660">
        <f t="shared" si="344"/>
        <v>75.5</v>
      </c>
      <c r="Q3660" t="str">
        <f t="shared" si="348"/>
        <v>theater</v>
      </c>
      <c r="R3660" t="str">
        <f t="shared" si="349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5"/>
        <v>1.0203333333333333</v>
      </c>
      <c r="P3661">
        <f t="shared" si="344"/>
        <v>235.46</v>
      </c>
      <c r="Q3661" t="str">
        <f t="shared" si="348"/>
        <v>theater</v>
      </c>
      <c r="R3661" t="str">
        <f t="shared" si="349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5"/>
        <v>1</v>
      </c>
      <c r="P3662">
        <f t="shared" si="344"/>
        <v>11.36</v>
      </c>
      <c r="Q3662" t="str">
        <f t="shared" si="348"/>
        <v>theater</v>
      </c>
      <c r="R3662" t="str">
        <f t="shared" si="349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5"/>
        <v>1.1100000000000001</v>
      </c>
      <c r="P3663">
        <f t="shared" si="344"/>
        <v>92.5</v>
      </c>
      <c r="Q3663" t="str">
        <f t="shared" si="348"/>
        <v>theater</v>
      </c>
      <c r="R3663" t="str">
        <f t="shared" si="349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5"/>
        <v>1.0142500000000001</v>
      </c>
      <c r="P3664">
        <f t="shared" si="344"/>
        <v>202.85</v>
      </c>
      <c r="Q3664" t="str">
        <f t="shared" si="348"/>
        <v>theater</v>
      </c>
      <c r="R3664" t="str">
        <f t="shared" si="349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5"/>
        <v>1.04</v>
      </c>
      <c r="P3665">
        <f t="shared" si="344"/>
        <v>26</v>
      </c>
      <c r="Q3665" t="str">
        <f t="shared" si="348"/>
        <v>theater</v>
      </c>
      <c r="R3665" t="str">
        <f t="shared" si="349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5"/>
        <v>1.09375</v>
      </c>
      <c r="P3666">
        <f t="shared" si="344"/>
        <v>46.05</v>
      </c>
      <c r="Q3666" t="str">
        <f t="shared" si="348"/>
        <v>theater</v>
      </c>
      <c r="R3666" t="str">
        <f t="shared" si="349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5"/>
        <v>1.1516129032258065</v>
      </c>
      <c r="P3667">
        <f t="shared" si="344"/>
        <v>51</v>
      </c>
      <c r="Q3667" t="str">
        <f t="shared" si="348"/>
        <v>theater</v>
      </c>
      <c r="R3667" t="str">
        <f t="shared" si="349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5"/>
        <v>1</v>
      </c>
      <c r="P3668">
        <f t="shared" si="344"/>
        <v>31.58</v>
      </c>
      <c r="Q3668" t="str">
        <f t="shared" si="348"/>
        <v>theater</v>
      </c>
      <c r="R3668" t="str">
        <f t="shared" si="349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5"/>
        <v>1.0317033333333334</v>
      </c>
      <c r="P3669">
        <f t="shared" si="344"/>
        <v>53.36</v>
      </c>
      <c r="Q3669" t="str">
        <f t="shared" si="348"/>
        <v>theater</v>
      </c>
      <c r="R3669" t="str">
        <f t="shared" si="349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5"/>
        <v>1.0349999999999999</v>
      </c>
      <c r="P3670">
        <f t="shared" si="344"/>
        <v>36.96</v>
      </c>
      <c r="Q3670" t="str">
        <f t="shared" si="348"/>
        <v>theater</v>
      </c>
      <c r="R3670" t="str">
        <f t="shared" si="349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5"/>
        <v>1.3819999999999999</v>
      </c>
      <c r="P3671">
        <f t="shared" si="344"/>
        <v>81.290000000000006</v>
      </c>
      <c r="Q3671" t="str">
        <f t="shared" si="348"/>
        <v>theater</v>
      </c>
      <c r="R3671" t="str">
        <f t="shared" si="349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5"/>
        <v>1.0954545454545455</v>
      </c>
      <c r="P3672">
        <f t="shared" si="344"/>
        <v>20.079999999999998</v>
      </c>
      <c r="Q3672" t="str">
        <f t="shared" si="348"/>
        <v>theater</v>
      </c>
      <c r="R3672" t="str">
        <f t="shared" si="349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5"/>
        <v>1.0085714285714287</v>
      </c>
      <c r="P3673">
        <f t="shared" si="344"/>
        <v>88.25</v>
      </c>
      <c r="Q3673" t="str">
        <f t="shared" si="348"/>
        <v>theater</v>
      </c>
      <c r="R3673" t="str">
        <f t="shared" si="349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5"/>
        <v>1.0153333333333334</v>
      </c>
      <c r="P3674">
        <f t="shared" si="344"/>
        <v>53.44</v>
      </c>
      <c r="Q3674" t="str">
        <f t="shared" si="348"/>
        <v>theater</v>
      </c>
      <c r="R3674" t="str">
        <f t="shared" si="349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5"/>
        <v>1.13625</v>
      </c>
      <c r="P3675">
        <f t="shared" si="344"/>
        <v>39.869999999999997</v>
      </c>
      <c r="Q3675" t="str">
        <f t="shared" si="348"/>
        <v>theater</v>
      </c>
      <c r="R3675" t="str">
        <f t="shared" si="349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5"/>
        <v>1</v>
      </c>
      <c r="P3676">
        <f t="shared" si="344"/>
        <v>145.16</v>
      </c>
      <c r="Q3676" t="str">
        <f t="shared" si="348"/>
        <v>theater</v>
      </c>
      <c r="R3676" t="str">
        <f t="shared" si="349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5"/>
        <v>1.4</v>
      </c>
      <c r="P3677">
        <f t="shared" si="344"/>
        <v>23.33</v>
      </c>
      <c r="Q3677" t="str">
        <f t="shared" si="348"/>
        <v>theater</v>
      </c>
      <c r="R3677" t="str">
        <f t="shared" si="349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5"/>
        <v>1.2875000000000001</v>
      </c>
      <c r="P3678">
        <f t="shared" si="344"/>
        <v>64.38</v>
      </c>
      <c r="Q3678" t="str">
        <f t="shared" si="348"/>
        <v>theater</v>
      </c>
      <c r="R3678" t="str">
        <f t="shared" si="349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5"/>
        <v>1.0290416666666666</v>
      </c>
      <c r="P3679">
        <f t="shared" si="344"/>
        <v>62.05</v>
      </c>
      <c r="Q3679" t="str">
        <f t="shared" si="348"/>
        <v>theater</v>
      </c>
      <c r="R3679" t="str">
        <f t="shared" si="349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5"/>
        <v>1.0249999999999999</v>
      </c>
      <c r="P3680">
        <f t="shared" si="344"/>
        <v>66.13</v>
      </c>
      <c r="Q3680" t="str">
        <f t="shared" si="348"/>
        <v>theater</v>
      </c>
      <c r="R3680" t="str">
        <f t="shared" si="349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5"/>
        <v>1.101</v>
      </c>
      <c r="P3681">
        <f t="shared" si="344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5"/>
        <v>1.1276666666666666</v>
      </c>
      <c r="P3682">
        <f t="shared" si="344"/>
        <v>99.5</v>
      </c>
      <c r="Q3682" t="str">
        <f t="shared" si="348"/>
        <v>theater</v>
      </c>
      <c r="R3682" t="str">
        <f t="shared" si="349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5"/>
        <v>1.119</v>
      </c>
      <c r="P3683">
        <f t="shared" si="344"/>
        <v>62.17</v>
      </c>
      <c r="Q3683" t="str">
        <f t="shared" si="348"/>
        <v>theater</v>
      </c>
      <c r="R3683" t="str">
        <f t="shared" si="349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5"/>
        <v>1.3919999999999999</v>
      </c>
      <c r="P3684">
        <f t="shared" si="344"/>
        <v>62.33</v>
      </c>
      <c r="Q3684" t="str">
        <f t="shared" si="348"/>
        <v>theater</v>
      </c>
      <c r="R3684" t="str">
        <f t="shared" si="349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5"/>
        <v>1.1085714285714285</v>
      </c>
      <c r="P3685">
        <f t="shared" si="344"/>
        <v>58.79</v>
      </c>
      <c r="Q3685" t="str">
        <f t="shared" si="348"/>
        <v>theater</v>
      </c>
      <c r="R3685" t="str">
        <f t="shared" si="349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5"/>
        <v>1.3906666666666667</v>
      </c>
      <c r="P3686">
        <f t="shared" si="344"/>
        <v>45.35</v>
      </c>
      <c r="Q3686" t="str">
        <f t="shared" si="348"/>
        <v>theater</v>
      </c>
      <c r="R3686" t="str">
        <f t="shared" si="349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5"/>
        <v>1.0569999999999999</v>
      </c>
      <c r="P3687">
        <f t="shared" si="344"/>
        <v>41.94</v>
      </c>
      <c r="Q3687" t="str">
        <f t="shared" si="348"/>
        <v>theater</v>
      </c>
      <c r="R3687" t="str">
        <f t="shared" si="349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5"/>
        <v>1.0142857142857142</v>
      </c>
      <c r="P3688">
        <f t="shared" si="344"/>
        <v>59.17</v>
      </c>
      <c r="Q3688" t="str">
        <f t="shared" si="348"/>
        <v>theater</v>
      </c>
      <c r="R3688" t="str">
        <f t="shared" si="349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5"/>
        <v>1.0024500000000001</v>
      </c>
      <c r="P3689">
        <f t="shared" si="344"/>
        <v>200.49</v>
      </c>
      <c r="Q3689" t="str">
        <f t="shared" si="348"/>
        <v>theater</v>
      </c>
      <c r="R3689" t="str">
        <f t="shared" si="349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5"/>
        <v>1.0916666666666666</v>
      </c>
      <c r="P3690">
        <f t="shared" si="344"/>
        <v>83.97</v>
      </c>
      <c r="Q3690" t="str">
        <f t="shared" si="348"/>
        <v>theater</v>
      </c>
      <c r="R3690" t="str">
        <f t="shared" si="349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5"/>
        <v>1.1833333333333333</v>
      </c>
      <c r="P3691">
        <f t="shared" si="344"/>
        <v>57.26</v>
      </c>
      <c r="Q3691" t="str">
        <f t="shared" si="348"/>
        <v>theater</v>
      </c>
      <c r="R3691" t="str">
        <f t="shared" si="349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5"/>
        <v>1.2</v>
      </c>
      <c r="P3692">
        <f t="shared" si="344"/>
        <v>58.06</v>
      </c>
      <c r="Q3692" t="str">
        <f t="shared" si="348"/>
        <v>theater</v>
      </c>
      <c r="R3692" t="str">
        <f t="shared" si="349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5"/>
        <v>1.2796000000000001</v>
      </c>
      <c r="P3693">
        <f t="shared" si="344"/>
        <v>186.8</v>
      </c>
      <c r="Q3693" t="str">
        <f t="shared" si="348"/>
        <v>theater</v>
      </c>
      <c r="R3693" t="str">
        <f t="shared" si="349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5"/>
        <v>1.26</v>
      </c>
      <c r="P3694">
        <f t="shared" si="344"/>
        <v>74.12</v>
      </c>
      <c r="Q3694" t="str">
        <f t="shared" si="348"/>
        <v>theater</v>
      </c>
      <c r="R3694" t="str">
        <f t="shared" si="349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5"/>
        <v>1.2912912912912913</v>
      </c>
      <c r="P3695">
        <f t="shared" si="344"/>
        <v>30.71</v>
      </c>
      <c r="Q3695" t="str">
        <f t="shared" si="348"/>
        <v>theater</v>
      </c>
      <c r="R3695" t="str">
        <f t="shared" si="349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5"/>
        <v>1.0742857142857143</v>
      </c>
      <c r="P3696">
        <f t="shared" si="344"/>
        <v>62.67</v>
      </c>
      <c r="Q3696" t="str">
        <f t="shared" si="348"/>
        <v>theater</v>
      </c>
      <c r="R3696" t="str">
        <f t="shared" si="349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5"/>
        <v>1.00125</v>
      </c>
      <c r="P3697">
        <f t="shared" si="344"/>
        <v>121.36</v>
      </c>
      <c r="Q3697" t="str">
        <f t="shared" si="348"/>
        <v>theater</v>
      </c>
      <c r="R3697" t="str">
        <f t="shared" si="349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5"/>
        <v>1.55</v>
      </c>
      <c r="P3698">
        <f t="shared" si="344"/>
        <v>39.74</v>
      </c>
      <c r="Q3698" t="str">
        <f t="shared" si="348"/>
        <v>theater</v>
      </c>
      <c r="R3698" t="str">
        <f t="shared" si="349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5"/>
        <v>1.08</v>
      </c>
      <c r="P3699">
        <f t="shared" si="344"/>
        <v>72</v>
      </c>
      <c r="Q3699" t="str">
        <f t="shared" si="348"/>
        <v>theater</v>
      </c>
      <c r="R3699" t="str">
        <f t="shared" si="349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5"/>
        <v>1.1052</v>
      </c>
      <c r="P3700">
        <f t="shared" si="344"/>
        <v>40.630000000000003</v>
      </c>
      <c r="Q3700" t="str">
        <f t="shared" si="348"/>
        <v>theater</v>
      </c>
      <c r="R3700" t="str">
        <f t="shared" si="349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5"/>
        <v>1.008</v>
      </c>
      <c r="P3701">
        <f t="shared" si="344"/>
        <v>63</v>
      </c>
      <c r="Q3701" t="str">
        <f t="shared" si="348"/>
        <v>theater</v>
      </c>
      <c r="R3701" t="str">
        <f t="shared" si="349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5"/>
        <v>1.212</v>
      </c>
      <c r="P3702">
        <f t="shared" si="344"/>
        <v>33.67</v>
      </c>
      <c r="Q3702" t="str">
        <f t="shared" si="348"/>
        <v>theater</v>
      </c>
      <c r="R3702" t="str">
        <f t="shared" si="349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5"/>
        <v>1.0033333333333334</v>
      </c>
      <c r="P3703">
        <f t="shared" si="344"/>
        <v>38.590000000000003</v>
      </c>
      <c r="Q3703" t="str">
        <f t="shared" si="348"/>
        <v>theater</v>
      </c>
      <c r="R3703" t="str">
        <f t="shared" si="349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5"/>
        <v>1.0916666666666666</v>
      </c>
      <c r="P3704">
        <f t="shared" si="344"/>
        <v>155.94999999999999</v>
      </c>
      <c r="Q3704" t="str">
        <f t="shared" si="348"/>
        <v>theater</v>
      </c>
      <c r="R3704" t="str">
        <f t="shared" si="349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5"/>
        <v>1.2342857142857142</v>
      </c>
      <c r="P3705">
        <f t="shared" si="344"/>
        <v>43.2</v>
      </c>
      <c r="Q3705" t="str">
        <f t="shared" si="348"/>
        <v>theater</v>
      </c>
      <c r="R3705" t="str">
        <f t="shared" si="349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5"/>
        <v>1.3633666666666666</v>
      </c>
      <c r="P3706">
        <f t="shared" si="344"/>
        <v>15.15</v>
      </c>
      <c r="Q3706" t="str">
        <f t="shared" si="348"/>
        <v>theater</v>
      </c>
      <c r="R3706" t="str">
        <f t="shared" si="349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5"/>
        <v>1.0346657233816767</v>
      </c>
      <c r="P3707">
        <f t="shared" si="344"/>
        <v>83.57</v>
      </c>
      <c r="Q3707" t="str">
        <f t="shared" si="348"/>
        <v>theater</v>
      </c>
      <c r="R3707" t="str">
        <f t="shared" si="349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5"/>
        <v>1.2133333333333334</v>
      </c>
      <c r="P3708">
        <f t="shared" si="344"/>
        <v>140</v>
      </c>
      <c r="Q3708" t="str">
        <f t="shared" si="348"/>
        <v>theater</v>
      </c>
      <c r="R3708" t="str">
        <f t="shared" si="349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5"/>
        <v>1.86</v>
      </c>
      <c r="P3709">
        <f t="shared" si="344"/>
        <v>80.87</v>
      </c>
      <c r="Q3709" t="str">
        <f t="shared" si="348"/>
        <v>theater</v>
      </c>
      <c r="R3709" t="str">
        <f t="shared" si="349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5"/>
        <v>3</v>
      </c>
      <c r="P3710">
        <f t="shared" si="344"/>
        <v>53.85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5"/>
        <v>1.0825</v>
      </c>
      <c r="P3711">
        <f t="shared" si="344"/>
        <v>30.93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5"/>
        <v>1.4115384615384616</v>
      </c>
      <c r="P3712">
        <f t="shared" si="344"/>
        <v>67.959999999999994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5"/>
        <v>1.1399999999999999</v>
      </c>
      <c r="P3713">
        <f t="shared" si="344"/>
        <v>27.14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5"/>
        <v>1.5373333333333334</v>
      </c>
      <c r="P3714">
        <f t="shared" ref="P3714:P3777" si="350">ROUND(IFERROR(E3714/L3714,0),2)</f>
        <v>110.87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1">E3715/D3715</f>
        <v>1.0149999999999999</v>
      </c>
      <c r="P3715">
        <f t="shared" si="350"/>
        <v>106.84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1"/>
        <v>1.0235000000000001</v>
      </c>
      <c r="P3716">
        <f t="shared" si="350"/>
        <v>105.52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1"/>
        <v>1.0257142857142858</v>
      </c>
      <c r="P3717">
        <f t="shared" si="350"/>
        <v>132.96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1"/>
        <v>1.5575000000000001</v>
      </c>
      <c r="P3718">
        <f t="shared" si="350"/>
        <v>51.92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1"/>
        <v>1.0075000000000001</v>
      </c>
      <c r="P3719">
        <f t="shared" si="350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1"/>
        <v>2.3940000000000001</v>
      </c>
      <c r="P3720">
        <f t="shared" si="350"/>
        <v>26.02</v>
      </c>
      <c r="Q3720" t="str">
        <f t="shared" si="348"/>
        <v>theater</v>
      </c>
      <c r="R3720" t="str">
        <f t="shared" si="349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1"/>
        <v>2.1</v>
      </c>
      <c r="P3721">
        <f t="shared" si="350"/>
        <v>105</v>
      </c>
      <c r="Q3721" t="str">
        <f t="shared" si="348"/>
        <v>theater</v>
      </c>
      <c r="R3721" t="str">
        <f t="shared" si="349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1"/>
        <v>1.0451515151515152</v>
      </c>
      <c r="P3722">
        <f t="shared" si="350"/>
        <v>86.23</v>
      </c>
      <c r="Q3722" t="str">
        <f t="shared" si="348"/>
        <v>theater</v>
      </c>
      <c r="R3722" t="str">
        <f t="shared" si="349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1"/>
        <v>1.008</v>
      </c>
      <c r="P3723">
        <f t="shared" si="350"/>
        <v>114.55</v>
      </c>
      <c r="Q3723" t="str">
        <f t="shared" ref="Q3723:Q3786" si="354">LEFT(N3723,SEARCH("/",N3723,1)-1)</f>
        <v>theater</v>
      </c>
      <c r="R3723" t="str">
        <f t="shared" ref="R3723:R3786" si="355">RIGHT(N3723,LEN(N3723) - FIND("/",N3723))</f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1"/>
        <v>1.1120000000000001</v>
      </c>
      <c r="P3724">
        <f t="shared" si="350"/>
        <v>47.66</v>
      </c>
      <c r="Q3724" t="str">
        <f t="shared" si="354"/>
        <v>theater</v>
      </c>
      <c r="R3724" t="str">
        <f t="shared" si="355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1"/>
        <v>1.0204444444444445</v>
      </c>
      <c r="P3725">
        <f t="shared" si="350"/>
        <v>72.89</v>
      </c>
      <c r="Q3725" t="str">
        <f t="shared" si="354"/>
        <v>theater</v>
      </c>
      <c r="R3725" t="str">
        <f t="shared" si="355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1"/>
        <v>1.0254767441860466</v>
      </c>
      <c r="P3726">
        <f t="shared" si="350"/>
        <v>49.55</v>
      </c>
      <c r="Q3726" t="str">
        <f t="shared" si="354"/>
        <v>theater</v>
      </c>
      <c r="R3726" t="str">
        <f t="shared" si="355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1"/>
        <v>1.27</v>
      </c>
      <c r="P3727">
        <f t="shared" si="350"/>
        <v>25.4</v>
      </c>
      <c r="Q3727" t="str">
        <f t="shared" si="354"/>
        <v>theater</v>
      </c>
      <c r="R3727" t="str">
        <f t="shared" si="355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1"/>
        <v>3.3870588235294119</v>
      </c>
      <c r="P3728">
        <f t="shared" si="350"/>
        <v>62.59</v>
      </c>
      <c r="Q3728" t="str">
        <f t="shared" si="354"/>
        <v>theater</v>
      </c>
      <c r="R3728" t="str">
        <f t="shared" si="355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1"/>
        <v>1.0075000000000001</v>
      </c>
      <c r="P3729">
        <f t="shared" si="350"/>
        <v>61.06</v>
      </c>
      <c r="Q3729" t="str">
        <f t="shared" si="354"/>
        <v>theater</v>
      </c>
      <c r="R3729" t="str">
        <f t="shared" si="355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1"/>
        <v>9.3100000000000002E-2</v>
      </c>
      <c r="P3730">
        <f t="shared" si="350"/>
        <v>60.06</v>
      </c>
      <c r="Q3730" t="str">
        <f t="shared" si="354"/>
        <v>theater</v>
      </c>
      <c r="R3730" t="str">
        <f t="shared" si="355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1"/>
        <v>7.2400000000000006E-2</v>
      </c>
      <c r="P3731">
        <f t="shared" si="350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1"/>
        <v>0.1</v>
      </c>
      <c r="P3732">
        <f t="shared" si="350"/>
        <v>100</v>
      </c>
      <c r="Q3732" t="str">
        <f t="shared" si="354"/>
        <v>theater</v>
      </c>
      <c r="R3732" t="str">
        <f t="shared" si="355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1"/>
        <v>0.11272727272727273</v>
      </c>
      <c r="P3733">
        <f t="shared" si="350"/>
        <v>51.67</v>
      </c>
      <c r="Q3733" t="str">
        <f t="shared" si="354"/>
        <v>theater</v>
      </c>
      <c r="R3733" t="str">
        <f t="shared" si="355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1"/>
        <v>0.15411764705882353</v>
      </c>
      <c r="P3734">
        <f t="shared" si="350"/>
        <v>32.75</v>
      </c>
      <c r="Q3734" t="str">
        <f t="shared" si="354"/>
        <v>theater</v>
      </c>
      <c r="R3734" t="str">
        <f t="shared" si="355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1"/>
        <v>0</v>
      </c>
      <c r="P3735">
        <f t="shared" si="350"/>
        <v>0</v>
      </c>
      <c r="Q3735" t="str">
        <f t="shared" si="354"/>
        <v>theater</v>
      </c>
      <c r="R3735" t="str">
        <f t="shared" si="355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1"/>
        <v>0.28466666666666668</v>
      </c>
      <c r="P3736">
        <f t="shared" si="350"/>
        <v>61</v>
      </c>
      <c r="Q3736" t="str">
        <f t="shared" si="354"/>
        <v>theater</v>
      </c>
      <c r="R3736" t="str">
        <f t="shared" si="355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1"/>
        <v>0.13333333333333333</v>
      </c>
      <c r="P3737">
        <f t="shared" si="350"/>
        <v>10</v>
      </c>
      <c r="Q3737" t="str">
        <f t="shared" si="354"/>
        <v>theater</v>
      </c>
      <c r="R3737" t="str">
        <f t="shared" si="355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1"/>
        <v>6.6666666666666671E-3</v>
      </c>
      <c r="P3738">
        <f t="shared" si="350"/>
        <v>10</v>
      </c>
      <c r="Q3738" t="str">
        <f t="shared" si="354"/>
        <v>theater</v>
      </c>
      <c r="R3738" t="str">
        <f t="shared" si="355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0.21428571428571427</v>
      </c>
      <c r="P3739">
        <f t="shared" si="350"/>
        <v>37.5</v>
      </c>
      <c r="Q3739" t="str">
        <f t="shared" si="354"/>
        <v>theater</v>
      </c>
      <c r="R3739" t="str">
        <f t="shared" si="355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1"/>
        <v>0.18</v>
      </c>
      <c r="P3740">
        <f t="shared" si="350"/>
        <v>45</v>
      </c>
      <c r="Q3740" t="str">
        <f t="shared" si="354"/>
        <v>theater</v>
      </c>
      <c r="R3740" t="str">
        <f t="shared" si="355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1"/>
        <v>0.20125000000000001</v>
      </c>
      <c r="P3741">
        <f t="shared" si="350"/>
        <v>100.63</v>
      </c>
      <c r="Q3741" t="str">
        <f t="shared" si="354"/>
        <v>theater</v>
      </c>
      <c r="R3741" t="str">
        <f t="shared" si="355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1"/>
        <v>0.17899999999999999</v>
      </c>
      <c r="P3742">
        <f t="shared" si="350"/>
        <v>25.57</v>
      </c>
      <c r="Q3742" t="str">
        <f t="shared" si="354"/>
        <v>theater</v>
      </c>
      <c r="R3742" t="str">
        <f t="shared" si="355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1"/>
        <v>0</v>
      </c>
      <c r="P3743">
        <f t="shared" si="350"/>
        <v>0</v>
      </c>
      <c r="Q3743" t="str">
        <f t="shared" si="354"/>
        <v>theater</v>
      </c>
      <c r="R3743" t="str">
        <f t="shared" si="355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0.02</v>
      </c>
      <c r="P3744">
        <f t="shared" si="350"/>
        <v>25</v>
      </c>
      <c r="Q3744" t="str">
        <f t="shared" si="354"/>
        <v>theater</v>
      </c>
      <c r="R3744" t="str">
        <f t="shared" si="355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1"/>
        <v>0</v>
      </c>
      <c r="P3745">
        <f t="shared" si="350"/>
        <v>0</v>
      </c>
      <c r="Q3745" t="str">
        <f t="shared" si="354"/>
        <v>theater</v>
      </c>
      <c r="R3745" t="str">
        <f t="shared" si="355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1"/>
        <v>0</v>
      </c>
      <c r="P3746">
        <f t="shared" si="350"/>
        <v>0</v>
      </c>
      <c r="Q3746" t="str">
        <f t="shared" si="354"/>
        <v>theater</v>
      </c>
      <c r="R3746" t="str">
        <f t="shared" si="355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1"/>
        <v>0.1</v>
      </c>
      <c r="P3747">
        <f t="shared" si="350"/>
        <v>10</v>
      </c>
      <c r="Q3747" t="str">
        <f t="shared" si="354"/>
        <v>theater</v>
      </c>
      <c r="R3747" t="str">
        <f t="shared" si="355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1"/>
        <v>2.3764705882352941E-2</v>
      </c>
      <c r="P3748">
        <f t="shared" si="350"/>
        <v>202</v>
      </c>
      <c r="Q3748" t="str">
        <f t="shared" si="354"/>
        <v>theater</v>
      </c>
      <c r="R3748" t="str">
        <f t="shared" si="355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1"/>
        <v>0.01</v>
      </c>
      <c r="P3749">
        <f t="shared" si="350"/>
        <v>25</v>
      </c>
      <c r="Q3749" t="str">
        <f t="shared" si="354"/>
        <v>theater</v>
      </c>
      <c r="R3749" t="str">
        <f t="shared" si="355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1"/>
        <v>1.0351999999999999</v>
      </c>
      <c r="P3750">
        <f t="shared" si="350"/>
        <v>99.54</v>
      </c>
      <c r="Q3750" t="str">
        <f t="shared" si="354"/>
        <v>theater</v>
      </c>
      <c r="R3750" t="str">
        <f t="shared" si="355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1"/>
        <v>1.05</v>
      </c>
      <c r="P3751">
        <f t="shared" si="350"/>
        <v>75</v>
      </c>
      <c r="Q3751" t="str">
        <f t="shared" si="354"/>
        <v>theater</v>
      </c>
      <c r="R3751" t="str">
        <f t="shared" si="355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1"/>
        <v>1.0044999999999999</v>
      </c>
      <c r="P3752">
        <f t="shared" si="350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1"/>
        <v>1.3260000000000001</v>
      </c>
      <c r="P3753">
        <f t="shared" si="350"/>
        <v>120.55</v>
      </c>
      <c r="Q3753" t="str">
        <f t="shared" si="354"/>
        <v>theater</v>
      </c>
      <c r="R3753" t="str">
        <f t="shared" si="355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1"/>
        <v>1.1299999999999999</v>
      </c>
      <c r="P3754">
        <f t="shared" si="350"/>
        <v>37.67</v>
      </c>
      <c r="Q3754" t="str">
        <f t="shared" si="354"/>
        <v>theater</v>
      </c>
      <c r="R3754" t="str">
        <f t="shared" si="355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1"/>
        <v>1.0334000000000001</v>
      </c>
      <c r="P3755">
        <f t="shared" si="350"/>
        <v>172.23</v>
      </c>
      <c r="Q3755" t="str">
        <f t="shared" si="354"/>
        <v>theater</v>
      </c>
      <c r="R3755" t="str">
        <f t="shared" si="355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1"/>
        <v>1.2</v>
      </c>
      <c r="P3756">
        <f t="shared" si="350"/>
        <v>111.11</v>
      </c>
      <c r="Q3756" t="str">
        <f t="shared" si="354"/>
        <v>theater</v>
      </c>
      <c r="R3756" t="str">
        <f t="shared" si="355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1.2963636363636364</v>
      </c>
      <c r="P3757">
        <f t="shared" si="350"/>
        <v>25.46</v>
      </c>
      <c r="Q3757" t="str">
        <f t="shared" si="354"/>
        <v>theater</v>
      </c>
      <c r="R3757" t="str">
        <f t="shared" si="355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1"/>
        <v>1.0111111111111111</v>
      </c>
      <c r="P3758">
        <f t="shared" si="350"/>
        <v>267.64999999999998</v>
      </c>
      <c r="Q3758" t="str">
        <f t="shared" si="354"/>
        <v>theater</v>
      </c>
      <c r="R3758" t="str">
        <f t="shared" si="355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1"/>
        <v>1.0851428571428572</v>
      </c>
      <c r="P3759">
        <f t="shared" si="350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1"/>
        <v>1.0233333333333334</v>
      </c>
      <c r="P3760">
        <f t="shared" si="350"/>
        <v>59.04</v>
      </c>
      <c r="Q3760" t="str">
        <f t="shared" si="354"/>
        <v>theater</v>
      </c>
      <c r="R3760" t="str">
        <f t="shared" si="355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1"/>
        <v>1.1024425000000002</v>
      </c>
      <c r="P3761">
        <f t="shared" si="350"/>
        <v>50.11</v>
      </c>
      <c r="Q3761" t="str">
        <f t="shared" si="354"/>
        <v>theater</v>
      </c>
      <c r="R3761" t="str">
        <f t="shared" si="355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1"/>
        <v>1.010154</v>
      </c>
      <c r="P3762">
        <f t="shared" si="350"/>
        <v>55.5</v>
      </c>
      <c r="Q3762" t="str">
        <f t="shared" si="354"/>
        <v>theater</v>
      </c>
      <c r="R3762" t="str">
        <f t="shared" si="355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1"/>
        <v>1</v>
      </c>
      <c r="P3763">
        <f t="shared" si="350"/>
        <v>166.67</v>
      </c>
      <c r="Q3763" t="str">
        <f t="shared" si="354"/>
        <v>theater</v>
      </c>
      <c r="R3763" t="str">
        <f t="shared" si="355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1"/>
        <v>1.0624</v>
      </c>
      <c r="P3764">
        <f t="shared" si="350"/>
        <v>47.43</v>
      </c>
      <c r="Q3764" t="str">
        <f t="shared" si="354"/>
        <v>theater</v>
      </c>
      <c r="R3764" t="str">
        <f t="shared" si="355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1"/>
        <v>1</v>
      </c>
      <c r="P3765">
        <f t="shared" si="350"/>
        <v>64.94</v>
      </c>
      <c r="Q3765" t="str">
        <f t="shared" si="354"/>
        <v>theater</v>
      </c>
      <c r="R3765" t="str">
        <f t="shared" si="355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1"/>
        <v>1</v>
      </c>
      <c r="P3766">
        <f t="shared" si="350"/>
        <v>55.56</v>
      </c>
      <c r="Q3766" t="str">
        <f t="shared" si="354"/>
        <v>theater</v>
      </c>
      <c r="R3766" t="str">
        <f t="shared" si="355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1"/>
        <v>1.1345714285714286</v>
      </c>
      <c r="P3767">
        <f t="shared" si="350"/>
        <v>74.22</v>
      </c>
      <c r="Q3767" t="str">
        <f t="shared" si="354"/>
        <v>theater</v>
      </c>
      <c r="R3767" t="str">
        <f t="shared" si="355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1"/>
        <v>1.0265010000000001</v>
      </c>
      <c r="P3768">
        <f t="shared" si="350"/>
        <v>106.93</v>
      </c>
      <c r="Q3768" t="str">
        <f t="shared" si="354"/>
        <v>theater</v>
      </c>
      <c r="R3768" t="str">
        <f t="shared" si="355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1"/>
        <v>1.1675</v>
      </c>
      <c r="P3769">
        <f t="shared" si="350"/>
        <v>41.7</v>
      </c>
      <c r="Q3769" t="str">
        <f t="shared" si="354"/>
        <v>theater</v>
      </c>
      <c r="R3769" t="str">
        <f t="shared" si="355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1"/>
        <v>1.0765274999999999</v>
      </c>
      <c r="P3770">
        <f t="shared" si="350"/>
        <v>74.239999999999995</v>
      </c>
      <c r="Q3770" t="str">
        <f t="shared" si="354"/>
        <v>theater</v>
      </c>
      <c r="R3770" t="str">
        <f t="shared" si="355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1"/>
        <v>1</v>
      </c>
      <c r="P3771">
        <f t="shared" si="350"/>
        <v>73.33</v>
      </c>
      <c r="Q3771" t="str">
        <f t="shared" si="354"/>
        <v>theater</v>
      </c>
      <c r="R3771" t="str">
        <f t="shared" si="355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1"/>
        <v>1</v>
      </c>
      <c r="P3772">
        <f t="shared" si="350"/>
        <v>100</v>
      </c>
      <c r="Q3772" t="str">
        <f t="shared" si="354"/>
        <v>theater</v>
      </c>
      <c r="R3772" t="str">
        <f t="shared" si="355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1"/>
        <v>1.46</v>
      </c>
      <c r="P3773">
        <f t="shared" si="350"/>
        <v>38.42</v>
      </c>
      <c r="Q3773" t="str">
        <f t="shared" si="354"/>
        <v>theater</v>
      </c>
      <c r="R3773" t="str">
        <f t="shared" si="355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1"/>
        <v>1.1020000000000001</v>
      </c>
      <c r="P3774">
        <f t="shared" si="350"/>
        <v>166.97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1"/>
        <v>1.0820000000000001</v>
      </c>
      <c r="P3775">
        <f t="shared" si="350"/>
        <v>94.91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1"/>
        <v>1</v>
      </c>
      <c r="P3776">
        <f t="shared" si="350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1"/>
        <v>1.0024999999999999</v>
      </c>
      <c r="P3777">
        <f t="shared" si="350"/>
        <v>143.21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1"/>
        <v>1.0671250000000001</v>
      </c>
      <c r="P3778">
        <f t="shared" ref="P3778:P3841" si="356">ROUND(IFERROR(E3778/L3778,0),2)</f>
        <v>90.82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7">E3779/D3779</f>
        <v>1.4319999999999999</v>
      </c>
      <c r="P3779">
        <f t="shared" si="356"/>
        <v>48.54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7"/>
        <v>1.0504166666666668</v>
      </c>
      <c r="P3780">
        <f t="shared" si="356"/>
        <v>70.03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7"/>
        <v>1.0398000000000001</v>
      </c>
      <c r="P3781">
        <f t="shared" si="356"/>
        <v>135.63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7"/>
        <v>1.2</v>
      </c>
      <c r="P3782">
        <f t="shared" si="356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7"/>
        <v>1.0966666666666667</v>
      </c>
      <c r="P3783">
        <f t="shared" si="356"/>
        <v>94.9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7"/>
        <v>1.0175000000000001</v>
      </c>
      <c r="P3784">
        <f t="shared" si="356"/>
        <v>75.37</v>
      </c>
      <c r="Q3784" t="str">
        <f t="shared" si="354"/>
        <v>theater</v>
      </c>
      <c r="R3784" t="str">
        <f t="shared" si="355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7"/>
        <v>1.2891666666666666</v>
      </c>
      <c r="P3785">
        <f t="shared" si="356"/>
        <v>64.459999999999994</v>
      </c>
      <c r="Q3785" t="str">
        <f t="shared" si="354"/>
        <v>theater</v>
      </c>
      <c r="R3785" t="str">
        <f t="shared" si="355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7"/>
        <v>1.1499999999999999</v>
      </c>
      <c r="P3786">
        <f t="shared" si="356"/>
        <v>115</v>
      </c>
      <c r="Q3786" t="str">
        <f t="shared" si="354"/>
        <v>theater</v>
      </c>
      <c r="R3786" t="str">
        <f t="shared" si="355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1.5075000000000001</v>
      </c>
      <c r="P3787">
        <f t="shared" si="356"/>
        <v>100.5</v>
      </c>
      <c r="Q3787" t="str">
        <f t="shared" ref="Q3787:Q3850" si="360">LEFT(N3787,SEARCH("/",N3787,1)-1)</f>
        <v>theater</v>
      </c>
      <c r="R3787" t="str">
        <f t="shared" ref="R3787:R3850" si="361">RIGHT(N3787,LEN(N3787) - FIND("/",N3787))</f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7"/>
        <v>1.1096666666666666</v>
      </c>
      <c r="P3788">
        <f t="shared" si="356"/>
        <v>93.77</v>
      </c>
      <c r="Q3788" t="str">
        <f t="shared" si="360"/>
        <v>theater</v>
      </c>
      <c r="R3788" t="str">
        <f t="shared" si="361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7"/>
        <v>1.0028571428571429</v>
      </c>
      <c r="P3789">
        <f t="shared" si="356"/>
        <v>35.1</v>
      </c>
      <c r="Q3789" t="str">
        <f t="shared" si="360"/>
        <v>theater</v>
      </c>
      <c r="R3789" t="str">
        <f t="shared" si="361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7"/>
        <v>6.6666666666666671E-3</v>
      </c>
      <c r="P3790">
        <f t="shared" si="356"/>
        <v>500</v>
      </c>
      <c r="Q3790" t="str">
        <f t="shared" si="360"/>
        <v>theater</v>
      </c>
      <c r="R3790" t="str">
        <f t="shared" si="361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7"/>
        <v>3.267605633802817E-2</v>
      </c>
      <c r="P3791">
        <f t="shared" si="356"/>
        <v>29</v>
      </c>
      <c r="Q3791" t="str">
        <f t="shared" si="360"/>
        <v>theater</v>
      </c>
      <c r="R3791" t="str">
        <f t="shared" si="361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7"/>
        <v>0</v>
      </c>
      <c r="P3792">
        <f t="shared" si="356"/>
        <v>0</v>
      </c>
      <c r="Q3792" t="str">
        <f t="shared" si="360"/>
        <v>theater</v>
      </c>
      <c r="R3792" t="str">
        <f t="shared" si="361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7"/>
        <v>0</v>
      </c>
      <c r="P3793">
        <f t="shared" si="356"/>
        <v>0</v>
      </c>
      <c r="Q3793" t="str">
        <f t="shared" si="360"/>
        <v>theater</v>
      </c>
      <c r="R3793" t="str">
        <f t="shared" si="361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7"/>
        <v>2.8E-3</v>
      </c>
      <c r="P3794">
        <f t="shared" si="356"/>
        <v>17.5</v>
      </c>
      <c r="Q3794" t="str">
        <f t="shared" si="360"/>
        <v>theater</v>
      </c>
      <c r="R3794" t="str">
        <f t="shared" si="361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7"/>
        <v>0.59657142857142853</v>
      </c>
      <c r="P3795">
        <f t="shared" si="356"/>
        <v>174</v>
      </c>
      <c r="Q3795" t="str">
        <f t="shared" si="360"/>
        <v>theater</v>
      </c>
      <c r="R3795" t="str">
        <f t="shared" si="361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7"/>
        <v>0.01</v>
      </c>
      <c r="P3796">
        <f t="shared" si="356"/>
        <v>50</v>
      </c>
      <c r="Q3796" t="str">
        <f t="shared" si="360"/>
        <v>theater</v>
      </c>
      <c r="R3796" t="str">
        <f t="shared" si="361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7"/>
        <v>1.6666666666666666E-2</v>
      </c>
      <c r="P3797">
        <f t="shared" si="356"/>
        <v>5</v>
      </c>
      <c r="Q3797" t="str">
        <f t="shared" si="360"/>
        <v>theater</v>
      </c>
      <c r="R3797" t="str">
        <f t="shared" si="361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7"/>
        <v>4.4444444444444447E-5</v>
      </c>
      <c r="P3798">
        <f t="shared" si="356"/>
        <v>1</v>
      </c>
      <c r="Q3798" t="str">
        <f t="shared" si="360"/>
        <v>theater</v>
      </c>
      <c r="R3798" t="str">
        <f t="shared" si="361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7"/>
        <v>0.89666666666666661</v>
      </c>
      <c r="P3799">
        <f t="shared" si="356"/>
        <v>145.41</v>
      </c>
      <c r="Q3799" t="str">
        <f t="shared" si="360"/>
        <v>theater</v>
      </c>
      <c r="R3799" t="str">
        <f t="shared" si="361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7"/>
        <v>1.4642857142857143E-2</v>
      </c>
      <c r="P3800">
        <f t="shared" si="356"/>
        <v>205</v>
      </c>
      <c r="Q3800" t="str">
        <f t="shared" si="360"/>
        <v>theater</v>
      </c>
      <c r="R3800" t="str">
        <f t="shared" si="361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7"/>
        <v>4.02E-2</v>
      </c>
      <c r="P3801">
        <f t="shared" si="356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7"/>
        <v>4.0045454545454544E-2</v>
      </c>
      <c r="P3802">
        <f t="shared" si="356"/>
        <v>55.06</v>
      </c>
      <c r="Q3802" t="str">
        <f t="shared" si="360"/>
        <v>theater</v>
      </c>
      <c r="R3802" t="str">
        <f t="shared" si="361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7"/>
        <v>8.5199999999999998E-2</v>
      </c>
      <c r="P3803">
        <f t="shared" si="356"/>
        <v>47.33</v>
      </c>
      <c r="Q3803" t="str">
        <f t="shared" si="360"/>
        <v>theater</v>
      </c>
      <c r="R3803" t="str">
        <f t="shared" si="361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7"/>
        <v>0</v>
      </c>
      <c r="P3804">
        <f t="shared" si="356"/>
        <v>0</v>
      </c>
      <c r="Q3804" t="str">
        <f t="shared" si="360"/>
        <v>theater</v>
      </c>
      <c r="R3804" t="str">
        <f t="shared" si="361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7"/>
        <v>0.19650000000000001</v>
      </c>
      <c r="P3805">
        <f t="shared" si="356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7"/>
        <v>0</v>
      </c>
      <c r="P3806">
        <f t="shared" si="356"/>
        <v>0</v>
      </c>
      <c r="Q3806" t="str">
        <f t="shared" si="360"/>
        <v>theater</v>
      </c>
      <c r="R3806" t="str">
        <f t="shared" si="361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7"/>
        <v>2.0000000000000002E-5</v>
      </c>
      <c r="P3807">
        <f t="shared" si="356"/>
        <v>1.5</v>
      </c>
      <c r="Q3807" t="str">
        <f t="shared" si="360"/>
        <v>theater</v>
      </c>
      <c r="R3807" t="str">
        <f t="shared" si="361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7"/>
        <v>6.6666666666666664E-4</v>
      </c>
      <c r="P3808">
        <f t="shared" si="356"/>
        <v>5</v>
      </c>
      <c r="Q3808" t="str">
        <f t="shared" si="360"/>
        <v>theater</v>
      </c>
      <c r="R3808" t="str">
        <f t="shared" si="361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7"/>
        <v>0.30333333333333334</v>
      </c>
      <c r="P3809">
        <f t="shared" si="356"/>
        <v>50.56</v>
      </c>
      <c r="Q3809" t="str">
        <f t="shared" si="360"/>
        <v>theater</v>
      </c>
      <c r="R3809" t="str">
        <f t="shared" si="361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7"/>
        <v>1</v>
      </c>
      <c r="P3810">
        <f t="shared" si="356"/>
        <v>41.67</v>
      </c>
      <c r="Q3810" t="str">
        <f t="shared" si="360"/>
        <v>theater</v>
      </c>
      <c r="R3810" t="str">
        <f t="shared" si="361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7"/>
        <v>1.0125</v>
      </c>
      <c r="P3811">
        <f t="shared" si="356"/>
        <v>53.29</v>
      </c>
      <c r="Q3811" t="str">
        <f t="shared" si="360"/>
        <v>theater</v>
      </c>
      <c r="R3811" t="str">
        <f t="shared" si="361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7"/>
        <v>1.2173333333333334</v>
      </c>
      <c r="P3812">
        <f t="shared" si="356"/>
        <v>70.23</v>
      </c>
      <c r="Q3812" t="str">
        <f t="shared" si="360"/>
        <v>theater</v>
      </c>
      <c r="R3812" t="str">
        <f t="shared" si="361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7"/>
        <v>3.3</v>
      </c>
      <c r="P3813">
        <f t="shared" si="356"/>
        <v>43.42</v>
      </c>
      <c r="Q3813" t="str">
        <f t="shared" si="360"/>
        <v>theater</v>
      </c>
      <c r="R3813" t="str">
        <f t="shared" si="361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7"/>
        <v>1.0954999999999999</v>
      </c>
      <c r="P3814">
        <f t="shared" si="356"/>
        <v>199.18</v>
      </c>
      <c r="Q3814" t="str">
        <f t="shared" si="360"/>
        <v>theater</v>
      </c>
      <c r="R3814" t="str">
        <f t="shared" si="361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7"/>
        <v>1.0095190476190474</v>
      </c>
      <c r="P3815">
        <f t="shared" si="356"/>
        <v>78.52</v>
      </c>
      <c r="Q3815" t="str">
        <f t="shared" si="360"/>
        <v>theater</v>
      </c>
      <c r="R3815" t="str">
        <f t="shared" si="361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7"/>
        <v>1.4013333333333333</v>
      </c>
      <c r="P3816">
        <f t="shared" si="356"/>
        <v>61.82</v>
      </c>
      <c r="Q3816" t="str">
        <f t="shared" si="360"/>
        <v>theater</v>
      </c>
      <c r="R3816" t="str">
        <f t="shared" si="361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7"/>
        <v>1.0000100000000001</v>
      </c>
      <c r="P3817">
        <f t="shared" si="356"/>
        <v>50</v>
      </c>
      <c r="Q3817" t="str">
        <f t="shared" si="360"/>
        <v>theater</v>
      </c>
      <c r="R3817" t="str">
        <f t="shared" si="361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7"/>
        <v>1.19238</v>
      </c>
      <c r="P3818">
        <f t="shared" si="356"/>
        <v>48.34</v>
      </c>
      <c r="Q3818" t="str">
        <f t="shared" si="360"/>
        <v>theater</v>
      </c>
      <c r="R3818" t="str">
        <f t="shared" si="361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7"/>
        <v>1.0725</v>
      </c>
      <c r="P3819">
        <f t="shared" si="356"/>
        <v>107.25</v>
      </c>
      <c r="Q3819" t="str">
        <f t="shared" si="360"/>
        <v>theater</v>
      </c>
      <c r="R3819" t="str">
        <f t="shared" si="361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7"/>
        <v>2.2799999999999998</v>
      </c>
      <c r="P3820">
        <f t="shared" si="356"/>
        <v>57</v>
      </c>
      <c r="Q3820" t="str">
        <f t="shared" si="360"/>
        <v>theater</v>
      </c>
      <c r="R3820" t="str">
        <f t="shared" si="361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7"/>
        <v>1.0640000000000001</v>
      </c>
      <c r="P3821">
        <f t="shared" si="356"/>
        <v>40.92</v>
      </c>
      <c r="Q3821" t="str">
        <f t="shared" si="360"/>
        <v>theater</v>
      </c>
      <c r="R3821" t="str">
        <f t="shared" si="361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1.4333333333333333</v>
      </c>
      <c r="P3822">
        <f t="shared" si="356"/>
        <v>21.5</v>
      </c>
      <c r="Q3822" t="str">
        <f t="shared" si="360"/>
        <v>theater</v>
      </c>
      <c r="R3822" t="str">
        <f t="shared" si="361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7"/>
        <v>1.0454285714285714</v>
      </c>
      <c r="P3823">
        <f t="shared" si="356"/>
        <v>79.540000000000006</v>
      </c>
      <c r="Q3823" t="str">
        <f t="shared" si="360"/>
        <v>theater</v>
      </c>
      <c r="R3823" t="str">
        <f t="shared" si="361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7"/>
        <v>1.1002000000000001</v>
      </c>
      <c r="P3824">
        <f t="shared" si="356"/>
        <v>72.38</v>
      </c>
      <c r="Q3824" t="str">
        <f t="shared" si="360"/>
        <v>theater</v>
      </c>
      <c r="R3824" t="str">
        <f t="shared" si="361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7"/>
        <v>1.06</v>
      </c>
      <c r="P3825">
        <f t="shared" si="356"/>
        <v>64.63</v>
      </c>
      <c r="Q3825" t="str">
        <f t="shared" si="360"/>
        <v>theater</v>
      </c>
      <c r="R3825" t="str">
        <f t="shared" si="361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7"/>
        <v>1.08</v>
      </c>
      <c r="P3826">
        <f t="shared" si="356"/>
        <v>38.57</v>
      </c>
      <c r="Q3826" t="str">
        <f t="shared" si="360"/>
        <v>theater</v>
      </c>
      <c r="R3826" t="str">
        <f t="shared" si="361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7"/>
        <v>1.0542</v>
      </c>
      <c r="P3827">
        <f t="shared" si="356"/>
        <v>107.57</v>
      </c>
      <c r="Q3827" t="str">
        <f t="shared" si="360"/>
        <v>theater</v>
      </c>
      <c r="R3827" t="str">
        <f t="shared" si="361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7"/>
        <v>1.1916666666666667</v>
      </c>
      <c r="P3828">
        <f t="shared" si="356"/>
        <v>27.5</v>
      </c>
      <c r="Q3828" t="str">
        <f t="shared" si="360"/>
        <v>theater</v>
      </c>
      <c r="R3828" t="str">
        <f t="shared" si="361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7"/>
        <v>1.5266666666666666</v>
      </c>
      <c r="P3829">
        <f t="shared" si="356"/>
        <v>70.459999999999994</v>
      </c>
      <c r="Q3829" t="str">
        <f t="shared" si="360"/>
        <v>theater</v>
      </c>
      <c r="R3829" t="str">
        <f t="shared" si="361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7"/>
        <v>1</v>
      </c>
      <c r="P3830">
        <f t="shared" si="356"/>
        <v>178.57</v>
      </c>
      <c r="Q3830" t="str">
        <f t="shared" si="360"/>
        <v>theater</v>
      </c>
      <c r="R3830" t="str">
        <f t="shared" si="361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7"/>
        <v>1.002</v>
      </c>
      <c r="P3831">
        <f t="shared" si="356"/>
        <v>62.63</v>
      </c>
      <c r="Q3831" t="str">
        <f t="shared" si="360"/>
        <v>theater</v>
      </c>
      <c r="R3831" t="str">
        <f t="shared" si="361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7"/>
        <v>2.25</v>
      </c>
      <c r="P3832">
        <f t="shared" si="356"/>
        <v>75</v>
      </c>
      <c r="Q3832" t="str">
        <f t="shared" si="360"/>
        <v>theater</v>
      </c>
      <c r="R3832" t="str">
        <f t="shared" si="361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7"/>
        <v>1.0602199999999999</v>
      </c>
      <c r="P3833">
        <f t="shared" si="356"/>
        <v>58.9</v>
      </c>
      <c r="Q3833" t="str">
        <f t="shared" si="360"/>
        <v>theater</v>
      </c>
      <c r="R3833" t="str">
        <f t="shared" si="361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7"/>
        <v>1.0466666666666666</v>
      </c>
      <c r="P3834">
        <f t="shared" si="356"/>
        <v>139.56</v>
      </c>
      <c r="Q3834" t="str">
        <f t="shared" si="360"/>
        <v>theater</v>
      </c>
      <c r="R3834" t="str">
        <f t="shared" si="361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7"/>
        <v>1.1666666666666667</v>
      </c>
      <c r="P3835">
        <f t="shared" si="356"/>
        <v>70</v>
      </c>
      <c r="Q3835" t="str">
        <f t="shared" si="360"/>
        <v>theater</v>
      </c>
      <c r="R3835" t="str">
        <f t="shared" si="361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7"/>
        <v>1.0903333333333334</v>
      </c>
      <c r="P3836">
        <f t="shared" si="356"/>
        <v>57.39</v>
      </c>
      <c r="Q3836" t="str">
        <f t="shared" si="360"/>
        <v>theater</v>
      </c>
      <c r="R3836" t="str">
        <f t="shared" si="361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7"/>
        <v>1.6</v>
      </c>
      <c r="P3837">
        <f t="shared" si="356"/>
        <v>40</v>
      </c>
      <c r="Q3837" t="str">
        <f t="shared" si="360"/>
        <v>theater</v>
      </c>
      <c r="R3837" t="str">
        <f t="shared" si="361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7"/>
        <v>1.125</v>
      </c>
      <c r="P3838">
        <f t="shared" si="356"/>
        <v>64.290000000000006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7"/>
        <v>1.0209999999999999</v>
      </c>
      <c r="P3839">
        <f t="shared" si="356"/>
        <v>120.12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7"/>
        <v>1.00824</v>
      </c>
      <c r="P3840">
        <f t="shared" si="356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7"/>
        <v>1.0125</v>
      </c>
      <c r="P3841">
        <f t="shared" si="356"/>
        <v>63.28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7"/>
        <v>65</v>
      </c>
      <c r="P3842">
        <f t="shared" ref="P3842:P3905" si="362">ROUND(IFERROR(E3842/L3842,0),2)</f>
        <v>21.67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3">E3843/D3843</f>
        <v>8.72E-2</v>
      </c>
      <c r="P3843">
        <f t="shared" si="362"/>
        <v>25.65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3"/>
        <v>0.21940000000000001</v>
      </c>
      <c r="P3844">
        <f t="shared" si="362"/>
        <v>47.7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3"/>
        <v>0.21299999999999999</v>
      </c>
      <c r="P3845">
        <f t="shared" si="362"/>
        <v>56.05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3"/>
        <v>0.41489795918367345</v>
      </c>
      <c r="P3846">
        <f t="shared" si="362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3"/>
        <v>2.1049999999999999E-2</v>
      </c>
      <c r="P3847">
        <f t="shared" si="362"/>
        <v>70.17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3"/>
        <v>2.7E-2</v>
      </c>
      <c r="P3848">
        <f t="shared" si="362"/>
        <v>23.63</v>
      </c>
      <c r="Q3848" t="str">
        <f t="shared" si="360"/>
        <v>theater</v>
      </c>
      <c r="R3848" t="str">
        <f t="shared" si="361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3"/>
        <v>0.16161904761904761</v>
      </c>
      <c r="P3849">
        <f t="shared" si="362"/>
        <v>188.56</v>
      </c>
      <c r="Q3849" t="str">
        <f t="shared" si="360"/>
        <v>theater</v>
      </c>
      <c r="R3849" t="str">
        <f t="shared" si="361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3"/>
        <v>0.16376923076923078</v>
      </c>
      <c r="P3850">
        <f t="shared" si="362"/>
        <v>49.51</v>
      </c>
      <c r="Q3850" t="str">
        <f t="shared" si="360"/>
        <v>theater</v>
      </c>
      <c r="R3850" t="str">
        <f t="shared" si="361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3"/>
        <v>7.0433333333333334E-2</v>
      </c>
      <c r="P3851">
        <f t="shared" si="362"/>
        <v>75.459999999999994</v>
      </c>
      <c r="Q3851" t="str">
        <f t="shared" ref="Q3851:Q3914" si="366">LEFT(N3851,SEARCH("/",N3851,1)-1)</f>
        <v>theater</v>
      </c>
      <c r="R3851" t="str">
        <f t="shared" ref="R3851:R3914" si="367">RIGHT(N3851,LEN(N3851) - FIND("/",N3851))</f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3"/>
        <v>3.7999999999999999E-2</v>
      </c>
      <c r="P3852">
        <f t="shared" si="362"/>
        <v>9.5</v>
      </c>
      <c r="Q3852" t="str">
        <f t="shared" si="366"/>
        <v>theater</v>
      </c>
      <c r="R3852" t="str">
        <f t="shared" si="367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3"/>
        <v>0.34079999999999999</v>
      </c>
      <c r="P3853">
        <f t="shared" si="362"/>
        <v>35.5</v>
      </c>
      <c r="Q3853" t="str">
        <f t="shared" si="366"/>
        <v>theater</v>
      </c>
      <c r="R3853" t="str">
        <f t="shared" si="367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3"/>
        <v>2E-3</v>
      </c>
      <c r="P3854">
        <f t="shared" si="362"/>
        <v>10</v>
      </c>
      <c r="Q3854" t="str">
        <f t="shared" si="366"/>
        <v>theater</v>
      </c>
      <c r="R3854" t="str">
        <f t="shared" si="367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3"/>
        <v>2.5999999999999998E-4</v>
      </c>
      <c r="P3855">
        <f t="shared" si="362"/>
        <v>13</v>
      </c>
      <c r="Q3855" t="str">
        <f t="shared" si="366"/>
        <v>theater</v>
      </c>
      <c r="R3855" t="str">
        <f t="shared" si="367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3"/>
        <v>0.16254545454545455</v>
      </c>
      <c r="P3856">
        <f t="shared" si="362"/>
        <v>89.4</v>
      </c>
      <c r="Q3856" t="str">
        <f t="shared" si="366"/>
        <v>theater</v>
      </c>
      <c r="R3856" t="str">
        <f t="shared" si="367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3"/>
        <v>2.5000000000000001E-2</v>
      </c>
      <c r="P3857">
        <f t="shared" si="362"/>
        <v>25</v>
      </c>
      <c r="Q3857" t="str">
        <f t="shared" si="366"/>
        <v>theater</v>
      </c>
      <c r="R3857" t="str">
        <f t="shared" si="367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3"/>
        <v>2.0000000000000001E-4</v>
      </c>
      <c r="P3858">
        <f t="shared" si="362"/>
        <v>1</v>
      </c>
      <c r="Q3858" t="str">
        <f t="shared" si="366"/>
        <v>theater</v>
      </c>
      <c r="R3858" t="str">
        <f t="shared" si="367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3"/>
        <v>5.1999999999999998E-2</v>
      </c>
      <c r="P3859">
        <f t="shared" si="362"/>
        <v>65</v>
      </c>
      <c r="Q3859" t="str">
        <f t="shared" si="366"/>
        <v>theater</v>
      </c>
      <c r="R3859" t="str">
        <f t="shared" si="367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3"/>
        <v>0.02</v>
      </c>
      <c r="P3860">
        <f t="shared" si="362"/>
        <v>10</v>
      </c>
      <c r="Q3860" t="str">
        <f t="shared" si="366"/>
        <v>theater</v>
      </c>
      <c r="R3860" t="str">
        <f t="shared" si="367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3"/>
        <v>4.0000000000000002E-4</v>
      </c>
      <c r="P3861">
        <f t="shared" si="362"/>
        <v>1</v>
      </c>
      <c r="Q3861" t="str">
        <f t="shared" si="366"/>
        <v>theater</v>
      </c>
      <c r="R3861" t="str">
        <f t="shared" si="367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3"/>
        <v>0.17666666666666667</v>
      </c>
      <c r="P3862">
        <f t="shared" si="362"/>
        <v>81.540000000000006</v>
      </c>
      <c r="Q3862" t="str">
        <f t="shared" si="366"/>
        <v>theater</v>
      </c>
      <c r="R3862" t="str">
        <f t="shared" si="367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0.05</v>
      </c>
      <c r="P3863">
        <f t="shared" si="362"/>
        <v>100</v>
      </c>
      <c r="Q3863" t="str">
        <f t="shared" si="366"/>
        <v>theater</v>
      </c>
      <c r="R3863" t="str">
        <f t="shared" si="367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3"/>
        <v>1.3333333333333334E-4</v>
      </c>
      <c r="P3864">
        <f t="shared" si="362"/>
        <v>1</v>
      </c>
      <c r="Q3864" t="str">
        <f t="shared" si="366"/>
        <v>theater</v>
      </c>
      <c r="R3864" t="str">
        <f t="shared" si="367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3"/>
        <v>0</v>
      </c>
      <c r="P3865">
        <f t="shared" si="362"/>
        <v>0</v>
      </c>
      <c r="Q3865" t="str">
        <f t="shared" si="366"/>
        <v>theater</v>
      </c>
      <c r="R3865" t="str">
        <f t="shared" si="367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3"/>
        <v>1.2E-2</v>
      </c>
      <c r="P3866">
        <f t="shared" si="362"/>
        <v>20</v>
      </c>
      <c r="Q3866" t="str">
        <f t="shared" si="366"/>
        <v>theater</v>
      </c>
      <c r="R3866" t="str">
        <f t="shared" si="367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3"/>
        <v>0.26937422295897223</v>
      </c>
      <c r="P3867">
        <f t="shared" si="362"/>
        <v>46.43</v>
      </c>
      <c r="Q3867" t="str">
        <f t="shared" si="366"/>
        <v>theater</v>
      </c>
      <c r="R3867" t="str">
        <f t="shared" si="367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3"/>
        <v>5.4999999999999997E-3</v>
      </c>
      <c r="P3868">
        <f t="shared" si="362"/>
        <v>5.5</v>
      </c>
      <c r="Q3868" t="str">
        <f t="shared" si="366"/>
        <v>theater</v>
      </c>
      <c r="R3868" t="str">
        <f t="shared" si="367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3"/>
        <v>0.1255</v>
      </c>
      <c r="P3869">
        <f t="shared" si="362"/>
        <v>50.2</v>
      </c>
      <c r="Q3869" t="str">
        <f t="shared" si="366"/>
        <v>theater</v>
      </c>
      <c r="R3869" t="str">
        <f t="shared" si="367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3"/>
        <v>2E-3</v>
      </c>
      <c r="P3870">
        <f t="shared" si="362"/>
        <v>10</v>
      </c>
      <c r="Q3870" t="str">
        <f t="shared" si="366"/>
        <v>theater</v>
      </c>
      <c r="R3870" t="str">
        <f t="shared" si="367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3"/>
        <v>3.44748684310884E-2</v>
      </c>
      <c r="P3871">
        <f t="shared" si="362"/>
        <v>30.13</v>
      </c>
      <c r="Q3871" t="str">
        <f t="shared" si="366"/>
        <v>theater</v>
      </c>
      <c r="R3871" t="str">
        <f t="shared" si="367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3"/>
        <v>0.15</v>
      </c>
      <c r="P3872">
        <f t="shared" si="362"/>
        <v>150</v>
      </c>
      <c r="Q3872" t="str">
        <f t="shared" si="366"/>
        <v>theater</v>
      </c>
      <c r="R3872" t="str">
        <f t="shared" si="367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3"/>
        <v>2.6666666666666668E-2</v>
      </c>
      <c r="P3873">
        <f t="shared" si="362"/>
        <v>13.33</v>
      </c>
      <c r="Q3873" t="str">
        <f t="shared" si="366"/>
        <v>theater</v>
      </c>
      <c r="R3873" t="str">
        <f t="shared" si="367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3"/>
        <v>0</v>
      </c>
      <c r="P3874">
        <f t="shared" si="362"/>
        <v>0</v>
      </c>
      <c r="Q3874" t="str">
        <f t="shared" si="366"/>
        <v>theater</v>
      </c>
      <c r="R3874" t="str">
        <f t="shared" si="367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3"/>
        <v>0</v>
      </c>
      <c r="P3875">
        <f t="shared" si="362"/>
        <v>0</v>
      </c>
      <c r="Q3875" t="str">
        <f t="shared" si="366"/>
        <v>theater</v>
      </c>
      <c r="R3875" t="str">
        <f t="shared" si="367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3"/>
        <v>0</v>
      </c>
      <c r="P3876">
        <f t="shared" si="362"/>
        <v>0</v>
      </c>
      <c r="Q3876" t="str">
        <f t="shared" si="366"/>
        <v>theater</v>
      </c>
      <c r="R3876" t="str">
        <f t="shared" si="367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3"/>
        <v>0</v>
      </c>
      <c r="P3877">
        <f t="shared" si="362"/>
        <v>0</v>
      </c>
      <c r="Q3877" t="str">
        <f t="shared" si="366"/>
        <v>theater</v>
      </c>
      <c r="R3877" t="str">
        <f t="shared" si="367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3"/>
        <v>0.52794871794871789</v>
      </c>
      <c r="P3878">
        <f t="shared" si="362"/>
        <v>44.76</v>
      </c>
      <c r="Q3878" t="str">
        <f t="shared" si="366"/>
        <v>theater</v>
      </c>
      <c r="R3878" t="str">
        <f t="shared" si="367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3"/>
        <v>4.9639999999999997E-2</v>
      </c>
      <c r="P3879">
        <f t="shared" si="362"/>
        <v>88.64</v>
      </c>
      <c r="Q3879" t="str">
        <f t="shared" si="366"/>
        <v>theater</v>
      </c>
      <c r="R3879" t="str">
        <f t="shared" si="367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3"/>
        <v>5.5555555555555556E-4</v>
      </c>
      <c r="P3880">
        <f t="shared" si="362"/>
        <v>10</v>
      </c>
      <c r="Q3880" t="str">
        <f t="shared" si="366"/>
        <v>theater</v>
      </c>
      <c r="R3880" t="str">
        <f t="shared" si="367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>
        <f t="shared" si="362"/>
        <v>0</v>
      </c>
      <c r="Q3881" t="str">
        <f t="shared" si="366"/>
        <v>theater</v>
      </c>
      <c r="R3881" t="str">
        <f t="shared" si="367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3"/>
        <v>0.13066666666666665</v>
      </c>
      <c r="P3882">
        <f t="shared" si="362"/>
        <v>57.65</v>
      </c>
      <c r="Q3882" t="str">
        <f t="shared" si="366"/>
        <v>theater</v>
      </c>
      <c r="R3882" t="str">
        <f t="shared" si="367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3"/>
        <v>0.05</v>
      </c>
      <c r="P3883">
        <f t="shared" si="362"/>
        <v>25</v>
      </c>
      <c r="Q3883" t="str">
        <f t="shared" si="366"/>
        <v>theater</v>
      </c>
      <c r="R3883" t="str">
        <f t="shared" si="367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3"/>
        <v>0</v>
      </c>
      <c r="P3884">
        <f t="shared" si="362"/>
        <v>0</v>
      </c>
      <c r="Q3884" t="str">
        <f t="shared" si="366"/>
        <v>theater</v>
      </c>
      <c r="R3884" t="str">
        <f t="shared" si="367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3"/>
        <v>0</v>
      </c>
      <c r="P3885">
        <f t="shared" si="362"/>
        <v>0</v>
      </c>
      <c r="Q3885" t="str">
        <f t="shared" si="366"/>
        <v>theater</v>
      </c>
      <c r="R3885" t="str">
        <f t="shared" si="367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>
        <f t="shared" si="362"/>
        <v>0</v>
      </c>
      <c r="Q3886" t="str">
        <f t="shared" si="366"/>
        <v>theater</v>
      </c>
      <c r="R3886" t="str">
        <f t="shared" si="367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3"/>
        <v>0</v>
      </c>
      <c r="P3887">
        <f t="shared" si="362"/>
        <v>0</v>
      </c>
      <c r="Q3887" t="str">
        <f t="shared" si="366"/>
        <v>theater</v>
      </c>
      <c r="R3887" t="str">
        <f t="shared" si="367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3"/>
        <v>0</v>
      </c>
      <c r="P3888">
        <f t="shared" si="362"/>
        <v>0</v>
      </c>
      <c r="Q3888" t="str">
        <f t="shared" si="366"/>
        <v>theater</v>
      </c>
      <c r="R3888" t="str">
        <f t="shared" si="367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3"/>
        <v>1.7500000000000002E-2</v>
      </c>
      <c r="P3889">
        <f t="shared" si="362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3"/>
        <v>0.27100000000000002</v>
      </c>
      <c r="P3890">
        <f t="shared" si="362"/>
        <v>38.71</v>
      </c>
      <c r="Q3890" t="str">
        <f t="shared" si="366"/>
        <v>theater</v>
      </c>
      <c r="R3890" t="str">
        <f t="shared" si="367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3"/>
        <v>1.4749999999999999E-2</v>
      </c>
      <c r="P3891">
        <f t="shared" si="362"/>
        <v>13.11</v>
      </c>
      <c r="Q3891" t="str">
        <f t="shared" si="366"/>
        <v>theater</v>
      </c>
      <c r="R3891" t="str">
        <f t="shared" si="367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3"/>
        <v>0.16826666666666668</v>
      </c>
      <c r="P3892">
        <f t="shared" si="362"/>
        <v>315.5</v>
      </c>
      <c r="Q3892" t="str">
        <f t="shared" si="366"/>
        <v>theater</v>
      </c>
      <c r="R3892" t="str">
        <f t="shared" si="367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3"/>
        <v>0.32500000000000001</v>
      </c>
      <c r="P3893">
        <f t="shared" si="362"/>
        <v>37.14</v>
      </c>
      <c r="Q3893" t="str">
        <f t="shared" si="366"/>
        <v>theater</v>
      </c>
      <c r="R3893" t="str">
        <f t="shared" si="367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3"/>
        <v>0</v>
      </c>
      <c r="P3894">
        <f t="shared" si="362"/>
        <v>0</v>
      </c>
      <c r="Q3894" t="str">
        <f t="shared" si="366"/>
        <v>theater</v>
      </c>
      <c r="R3894" t="str">
        <f t="shared" si="367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3"/>
        <v>0.2155</v>
      </c>
      <c r="P3895">
        <f t="shared" si="362"/>
        <v>128.27000000000001</v>
      </c>
      <c r="Q3895" t="str">
        <f t="shared" si="366"/>
        <v>theater</v>
      </c>
      <c r="R3895" t="str">
        <f t="shared" si="367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3"/>
        <v>3.4666666666666665E-2</v>
      </c>
      <c r="P3896">
        <f t="shared" si="362"/>
        <v>47.27</v>
      </c>
      <c r="Q3896" t="str">
        <f t="shared" si="366"/>
        <v>theater</v>
      </c>
      <c r="R3896" t="str">
        <f t="shared" si="367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3"/>
        <v>0.05</v>
      </c>
      <c r="P3897">
        <f t="shared" si="362"/>
        <v>50</v>
      </c>
      <c r="Q3897" t="str">
        <f t="shared" si="366"/>
        <v>theater</v>
      </c>
      <c r="R3897" t="str">
        <f t="shared" si="367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3"/>
        <v>0.10625</v>
      </c>
      <c r="P3898">
        <f t="shared" si="362"/>
        <v>42.5</v>
      </c>
      <c r="Q3898" t="str">
        <f t="shared" si="366"/>
        <v>theater</v>
      </c>
      <c r="R3898" t="str">
        <f t="shared" si="367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3"/>
        <v>0.17599999999999999</v>
      </c>
      <c r="P3899">
        <f t="shared" si="362"/>
        <v>44</v>
      </c>
      <c r="Q3899" t="str">
        <f t="shared" si="366"/>
        <v>theater</v>
      </c>
      <c r="R3899" t="str">
        <f t="shared" si="367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3"/>
        <v>0.3256</v>
      </c>
      <c r="P3900">
        <f t="shared" si="362"/>
        <v>50.88</v>
      </c>
      <c r="Q3900" t="str">
        <f t="shared" si="366"/>
        <v>theater</v>
      </c>
      <c r="R3900" t="str">
        <f t="shared" si="367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3"/>
        <v>1.2500000000000001E-2</v>
      </c>
      <c r="P3901">
        <f t="shared" si="362"/>
        <v>62.5</v>
      </c>
      <c r="Q3901" t="str">
        <f t="shared" si="366"/>
        <v>theater</v>
      </c>
      <c r="R3901" t="str">
        <f t="shared" si="367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3"/>
        <v>5.3999999999999999E-2</v>
      </c>
      <c r="P3902">
        <f t="shared" si="362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3"/>
        <v>8.3333333333333332E-3</v>
      </c>
      <c r="P3903">
        <f t="shared" si="362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3"/>
        <v>0.48833333333333334</v>
      </c>
      <c r="P3904">
        <f t="shared" si="362"/>
        <v>47.26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3"/>
        <v>0</v>
      </c>
      <c r="P3905">
        <f t="shared" si="362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2.9999999999999997E-4</v>
      </c>
      <c r="P3906">
        <f t="shared" ref="P3906:P3969" si="368">ROUND(IFERROR(E3906/L3906,0),2)</f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9">E3907/D3907</f>
        <v>0.11533333333333333</v>
      </c>
      <c r="P3907">
        <f t="shared" si="368"/>
        <v>24.71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9"/>
        <v>0.67333333333333334</v>
      </c>
      <c r="P3908">
        <f t="shared" si="368"/>
        <v>63.13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9"/>
        <v>0.153</v>
      </c>
      <c r="P3909">
        <f t="shared" si="368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9"/>
        <v>8.666666666666667E-2</v>
      </c>
      <c r="P3910">
        <f t="shared" si="368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9"/>
        <v>2.2499999999999998E-3</v>
      </c>
      <c r="P3911">
        <f t="shared" si="368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9"/>
        <v>3.0833333333333334E-2</v>
      </c>
      <c r="P3912">
        <f t="shared" si="368"/>
        <v>61.67</v>
      </c>
      <c r="Q3912" t="str">
        <f t="shared" si="366"/>
        <v>theater</v>
      </c>
      <c r="R3912" t="str">
        <f t="shared" si="367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9"/>
        <v>0.37412499999999999</v>
      </c>
      <c r="P3913">
        <f t="shared" si="368"/>
        <v>83.14</v>
      </c>
      <c r="Q3913" t="str">
        <f t="shared" si="366"/>
        <v>theater</v>
      </c>
      <c r="R3913" t="str">
        <f t="shared" si="367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9"/>
        <v>6.666666666666667E-5</v>
      </c>
      <c r="P3914">
        <f t="shared" si="368"/>
        <v>1</v>
      </c>
      <c r="Q3914" t="str">
        <f t="shared" si="366"/>
        <v>theater</v>
      </c>
      <c r="R3914" t="str">
        <f t="shared" si="367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9"/>
        <v>0.1</v>
      </c>
      <c r="P3915">
        <f t="shared" si="368"/>
        <v>142.86000000000001</v>
      </c>
      <c r="Q3915" t="str">
        <f t="shared" ref="Q3915:Q3978" si="372">LEFT(N3915,SEARCH("/",N3915,1)-1)</f>
        <v>theater</v>
      </c>
      <c r="R3915" t="str">
        <f t="shared" ref="R3915:R3978" si="373">RIGHT(N3915,LEN(N3915) - FIND("/",N3915))</f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9"/>
        <v>0.36359999999999998</v>
      </c>
      <c r="P3916">
        <f t="shared" si="368"/>
        <v>33.67</v>
      </c>
      <c r="Q3916" t="str">
        <f t="shared" si="372"/>
        <v>theater</v>
      </c>
      <c r="R3916" t="str">
        <f t="shared" si="373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9"/>
        <v>3.3333333333333335E-3</v>
      </c>
      <c r="P3917">
        <f t="shared" si="368"/>
        <v>5</v>
      </c>
      <c r="Q3917" t="str">
        <f t="shared" si="372"/>
        <v>theater</v>
      </c>
      <c r="R3917" t="str">
        <f t="shared" si="373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9"/>
        <v>0</v>
      </c>
      <c r="P3918">
        <f t="shared" si="368"/>
        <v>0</v>
      </c>
      <c r="Q3918" t="str">
        <f t="shared" si="372"/>
        <v>theater</v>
      </c>
      <c r="R3918" t="str">
        <f t="shared" si="373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2.8571428571428571E-3</v>
      </c>
      <c r="P3919">
        <f t="shared" si="368"/>
        <v>10</v>
      </c>
      <c r="Q3919" t="str">
        <f t="shared" si="372"/>
        <v>theater</v>
      </c>
      <c r="R3919" t="str">
        <f t="shared" si="373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9"/>
        <v>2E-3</v>
      </c>
      <c r="P3920">
        <f t="shared" si="368"/>
        <v>40</v>
      </c>
      <c r="Q3920" t="str">
        <f t="shared" si="372"/>
        <v>theater</v>
      </c>
      <c r="R3920" t="str">
        <f t="shared" si="373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9"/>
        <v>1.7999999999999999E-2</v>
      </c>
      <c r="P3921">
        <f t="shared" si="368"/>
        <v>30</v>
      </c>
      <c r="Q3921" t="str">
        <f t="shared" si="372"/>
        <v>theater</v>
      </c>
      <c r="R3921" t="str">
        <f t="shared" si="373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9"/>
        <v>5.3999999999999999E-2</v>
      </c>
      <c r="P3922">
        <f t="shared" si="368"/>
        <v>45</v>
      </c>
      <c r="Q3922" t="str">
        <f t="shared" si="372"/>
        <v>theater</v>
      </c>
      <c r="R3922" t="str">
        <f t="shared" si="373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>
        <f t="shared" si="368"/>
        <v>0</v>
      </c>
      <c r="Q3923" t="str">
        <f t="shared" si="372"/>
        <v>theater</v>
      </c>
      <c r="R3923" t="str">
        <f t="shared" si="373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9"/>
        <v>8.1333333333333327E-2</v>
      </c>
      <c r="P3924">
        <f t="shared" si="368"/>
        <v>10.17</v>
      </c>
      <c r="Q3924" t="str">
        <f t="shared" si="372"/>
        <v>theater</v>
      </c>
      <c r="R3924" t="str">
        <f t="shared" si="373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9"/>
        <v>0.12034782608695652</v>
      </c>
      <c r="P3925">
        <f t="shared" si="368"/>
        <v>81.41</v>
      </c>
      <c r="Q3925" t="str">
        <f t="shared" si="372"/>
        <v>theater</v>
      </c>
      <c r="R3925" t="str">
        <f t="shared" si="373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9"/>
        <v>0.15266666666666667</v>
      </c>
      <c r="P3926">
        <f t="shared" si="368"/>
        <v>57.25</v>
      </c>
      <c r="Q3926" t="str">
        <f t="shared" si="372"/>
        <v>theater</v>
      </c>
      <c r="R3926" t="str">
        <f t="shared" si="373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0.1</v>
      </c>
      <c r="P3927">
        <f t="shared" si="368"/>
        <v>5</v>
      </c>
      <c r="Q3927" t="str">
        <f t="shared" si="372"/>
        <v>theater</v>
      </c>
      <c r="R3927" t="str">
        <f t="shared" si="373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9"/>
        <v>3.0000000000000001E-3</v>
      </c>
      <c r="P3928">
        <f t="shared" si="368"/>
        <v>15</v>
      </c>
      <c r="Q3928" t="str">
        <f t="shared" si="372"/>
        <v>theater</v>
      </c>
      <c r="R3928" t="str">
        <f t="shared" si="373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9"/>
        <v>0.01</v>
      </c>
      <c r="P3929">
        <f t="shared" si="368"/>
        <v>12.5</v>
      </c>
      <c r="Q3929" t="str">
        <f t="shared" si="372"/>
        <v>theater</v>
      </c>
      <c r="R3929" t="str">
        <f t="shared" si="373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9"/>
        <v>0.13020000000000001</v>
      </c>
      <c r="P3930">
        <f t="shared" si="368"/>
        <v>93</v>
      </c>
      <c r="Q3930" t="str">
        <f t="shared" si="372"/>
        <v>theater</v>
      </c>
      <c r="R3930" t="str">
        <f t="shared" si="373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9"/>
        <v>2.265E-2</v>
      </c>
      <c r="P3931">
        <f t="shared" si="368"/>
        <v>32.36</v>
      </c>
      <c r="Q3931" t="str">
        <f t="shared" si="372"/>
        <v>theater</v>
      </c>
      <c r="R3931" t="str">
        <f t="shared" si="373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9"/>
        <v>0</v>
      </c>
      <c r="P3932">
        <f t="shared" si="368"/>
        <v>0</v>
      </c>
      <c r="Q3932" t="str">
        <f t="shared" si="372"/>
        <v>theater</v>
      </c>
      <c r="R3932" t="str">
        <f t="shared" si="373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9"/>
        <v>0</v>
      </c>
      <c r="P3933">
        <f t="shared" si="368"/>
        <v>0</v>
      </c>
      <c r="Q3933" t="str">
        <f t="shared" si="372"/>
        <v>theater</v>
      </c>
      <c r="R3933" t="str">
        <f t="shared" si="373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9"/>
        <v>8.3333333333333331E-5</v>
      </c>
      <c r="P3934">
        <f t="shared" si="368"/>
        <v>1</v>
      </c>
      <c r="Q3934" t="str">
        <f t="shared" si="372"/>
        <v>theater</v>
      </c>
      <c r="R3934" t="str">
        <f t="shared" si="373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9"/>
        <v>0.15742857142857142</v>
      </c>
      <c r="P3935">
        <f t="shared" si="368"/>
        <v>91.83</v>
      </c>
      <c r="Q3935" t="str">
        <f t="shared" si="372"/>
        <v>theater</v>
      </c>
      <c r="R3935" t="str">
        <f t="shared" si="373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9"/>
        <v>0.11</v>
      </c>
      <c r="P3936">
        <f t="shared" si="368"/>
        <v>45.83</v>
      </c>
      <c r="Q3936" t="str">
        <f t="shared" si="372"/>
        <v>theater</v>
      </c>
      <c r="R3936" t="str">
        <f t="shared" si="373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9"/>
        <v>0.43833333333333335</v>
      </c>
      <c r="P3937">
        <f t="shared" si="368"/>
        <v>57.17</v>
      </c>
      <c r="Q3937" t="str">
        <f t="shared" si="372"/>
        <v>theater</v>
      </c>
      <c r="R3937" t="str">
        <f t="shared" si="373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>
        <f t="shared" si="368"/>
        <v>0</v>
      </c>
      <c r="Q3938" t="str">
        <f t="shared" si="372"/>
        <v>theater</v>
      </c>
      <c r="R3938" t="str">
        <f t="shared" si="373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9"/>
        <v>0.86135181975736563</v>
      </c>
      <c r="P3939">
        <f t="shared" si="368"/>
        <v>248.5</v>
      </c>
      <c r="Q3939" t="str">
        <f t="shared" si="372"/>
        <v>theater</v>
      </c>
      <c r="R3939" t="str">
        <f t="shared" si="373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9"/>
        <v>0.12196620583717357</v>
      </c>
      <c r="P3940">
        <f t="shared" si="368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9"/>
        <v>1E-3</v>
      </c>
      <c r="P3941">
        <f t="shared" si="368"/>
        <v>5</v>
      </c>
      <c r="Q3941" t="str">
        <f t="shared" si="372"/>
        <v>theater</v>
      </c>
      <c r="R3941" t="str">
        <f t="shared" si="373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9"/>
        <v>2.2000000000000001E-3</v>
      </c>
      <c r="P3942">
        <f t="shared" si="368"/>
        <v>5.5</v>
      </c>
      <c r="Q3942" t="str">
        <f t="shared" si="372"/>
        <v>theater</v>
      </c>
      <c r="R3942" t="str">
        <f t="shared" si="373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9"/>
        <v>9.0909090909090905E-3</v>
      </c>
      <c r="P3943">
        <f t="shared" si="368"/>
        <v>25</v>
      </c>
      <c r="Q3943" t="str">
        <f t="shared" si="372"/>
        <v>theater</v>
      </c>
      <c r="R3943" t="str">
        <f t="shared" si="373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9"/>
        <v>0</v>
      </c>
      <c r="P3944">
        <f t="shared" si="368"/>
        <v>0</v>
      </c>
      <c r="Q3944" t="str">
        <f t="shared" si="372"/>
        <v>theater</v>
      </c>
      <c r="R3944" t="str">
        <f t="shared" si="373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9"/>
        <v>0.35639999999999999</v>
      </c>
      <c r="P3945">
        <f t="shared" si="368"/>
        <v>137.08000000000001</v>
      </c>
      <c r="Q3945" t="str">
        <f t="shared" si="372"/>
        <v>theater</v>
      </c>
      <c r="R3945" t="str">
        <f t="shared" si="373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9"/>
        <v>0</v>
      </c>
      <c r="P3946">
        <f t="shared" si="368"/>
        <v>0</v>
      </c>
      <c r="Q3946" t="str">
        <f t="shared" si="372"/>
        <v>theater</v>
      </c>
      <c r="R3946" t="str">
        <f t="shared" si="373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9"/>
        <v>2.5000000000000001E-3</v>
      </c>
      <c r="P3947">
        <f t="shared" si="368"/>
        <v>5</v>
      </c>
      <c r="Q3947" t="str">
        <f t="shared" si="372"/>
        <v>theater</v>
      </c>
      <c r="R3947" t="str">
        <f t="shared" si="373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9"/>
        <v>3.2500000000000001E-2</v>
      </c>
      <c r="P3948">
        <f t="shared" si="368"/>
        <v>39</v>
      </c>
      <c r="Q3948" t="str">
        <f t="shared" si="372"/>
        <v>theater</v>
      </c>
      <c r="R3948" t="str">
        <f t="shared" si="373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9"/>
        <v>3.3666666666666664E-2</v>
      </c>
      <c r="P3949">
        <f t="shared" si="368"/>
        <v>50.5</v>
      </c>
      <c r="Q3949" t="str">
        <f t="shared" si="372"/>
        <v>theater</v>
      </c>
      <c r="R3949" t="str">
        <f t="shared" si="373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9"/>
        <v>0</v>
      </c>
      <c r="P3950">
        <f t="shared" si="368"/>
        <v>0</v>
      </c>
      <c r="Q3950" t="str">
        <f t="shared" si="372"/>
        <v>theater</v>
      </c>
      <c r="R3950" t="str">
        <f t="shared" si="373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9"/>
        <v>0.15770000000000001</v>
      </c>
      <c r="P3951">
        <f t="shared" si="368"/>
        <v>49.28</v>
      </c>
      <c r="Q3951" t="str">
        <f t="shared" si="372"/>
        <v>theater</v>
      </c>
      <c r="R3951" t="str">
        <f t="shared" si="373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6.2500000000000003E-3</v>
      </c>
      <c r="P3952">
        <f t="shared" si="368"/>
        <v>25</v>
      </c>
      <c r="Q3952" t="str">
        <f t="shared" si="372"/>
        <v>theater</v>
      </c>
      <c r="R3952" t="str">
        <f t="shared" si="373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9"/>
        <v>5.0000000000000004E-6</v>
      </c>
      <c r="P3953">
        <f t="shared" si="368"/>
        <v>1</v>
      </c>
      <c r="Q3953" t="str">
        <f t="shared" si="372"/>
        <v>theater</v>
      </c>
      <c r="R3953" t="str">
        <f t="shared" si="373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9"/>
        <v>9.6153846153846159E-4</v>
      </c>
      <c r="P3954">
        <f t="shared" si="368"/>
        <v>25</v>
      </c>
      <c r="Q3954" t="str">
        <f t="shared" si="372"/>
        <v>theater</v>
      </c>
      <c r="R3954" t="str">
        <f t="shared" si="373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>
        <f t="shared" si="368"/>
        <v>0</v>
      </c>
      <c r="Q3955" t="str">
        <f t="shared" si="372"/>
        <v>theater</v>
      </c>
      <c r="R3955" t="str">
        <f t="shared" si="373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9"/>
        <v>0</v>
      </c>
      <c r="P3956">
        <f t="shared" si="368"/>
        <v>0</v>
      </c>
      <c r="Q3956" t="str">
        <f t="shared" si="372"/>
        <v>theater</v>
      </c>
      <c r="R3956" t="str">
        <f t="shared" si="373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9"/>
        <v>0.24285714285714285</v>
      </c>
      <c r="P3957">
        <f t="shared" si="368"/>
        <v>53.13</v>
      </c>
      <c r="Q3957" t="str">
        <f t="shared" si="372"/>
        <v>theater</v>
      </c>
      <c r="R3957" t="str">
        <f t="shared" si="373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9"/>
        <v>0</v>
      </c>
      <c r="P3958">
        <f t="shared" si="368"/>
        <v>0</v>
      </c>
      <c r="Q3958" t="str">
        <f t="shared" si="372"/>
        <v>theater</v>
      </c>
      <c r="R3958" t="str">
        <f t="shared" si="373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2.5000000000000001E-4</v>
      </c>
      <c r="P3959">
        <f t="shared" si="368"/>
        <v>7</v>
      </c>
      <c r="Q3959" t="str">
        <f t="shared" si="372"/>
        <v>theater</v>
      </c>
      <c r="R3959" t="str">
        <f t="shared" si="373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9"/>
        <v>0.32050000000000001</v>
      </c>
      <c r="P3960">
        <f t="shared" si="368"/>
        <v>40.06</v>
      </c>
      <c r="Q3960" t="str">
        <f t="shared" si="372"/>
        <v>theater</v>
      </c>
      <c r="R3960" t="str">
        <f t="shared" si="373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9"/>
        <v>0.24333333333333335</v>
      </c>
      <c r="P3961">
        <f t="shared" si="368"/>
        <v>24.33</v>
      </c>
      <c r="Q3961" t="str">
        <f t="shared" si="372"/>
        <v>theater</v>
      </c>
      <c r="R3961" t="str">
        <f t="shared" si="373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9"/>
        <v>1.4999999999999999E-2</v>
      </c>
      <c r="P3962">
        <f t="shared" si="368"/>
        <v>11.25</v>
      </c>
      <c r="Q3962" t="str">
        <f t="shared" si="372"/>
        <v>theater</v>
      </c>
      <c r="R3962" t="str">
        <f t="shared" si="373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9"/>
        <v>4.1999999999999997E-3</v>
      </c>
      <c r="P3963">
        <f t="shared" si="368"/>
        <v>10.5</v>
      </c>
      <c r="Q3963" t="str">
        <f t="shared" si="372"/>
        <v>theater</v>
      </c>
      <c r="R3963" t="str">
        <f t="shared" si="373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9"/>
        <v>3.214285714285714E-2</v>
      </c>
      <c r="P3964">
        <f t="shared" si="368"/>
        <v>15</v>
      </c>
      <c r="Q3964" t="str">
        <f t="shared" si="372"/>
        <v>theater</v>
      </c>
      <c r="R3964" t="str">
        <f t="shared" si="373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9"/>
        <v>0</v>
      </c>
      <c r="P3965">
        <f t="shared" si="368"/>
        <v>0</v>
      </c>
      <c r="Q3965" t="str">
        <f t="shared" si="372"/>
        <v>theater</v>
      </c>
      <c r="R3965" t="str">
        <f t="shared" si="373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9"/>
        <v>6.3E-2</v>
      </c>
      <c r="P3966">
        <f t="shared" si="368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0.14249999999999999</v>
      </c>
      <c r="P3967">
        <f t="shared" si="368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6.0000000000000001E-3</v>
      </c>
      <c r="P3968">
        <f t="shared" si="368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9"/>
        <v>0.2411764705882353</v>
      </c>
      <c r="P3969">
        <f t="shared" si="368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9"/>
        <v>0.10539999999999999</v>
      </c>
      <c r="P3970">
        <f t="shared" ref="P3970:P4033" si="374">ROUND(IFERROR(E3970/L3970,0),2)</f>
        <v>47.91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5">E3971/D3971</f>
        <v>7.4690265486725665E-2</v>
      </c>
      <c r="P3971">
        <f t="shared" si="374"/>
        <v>35.17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5"/>
        <v>7.3333333333333334E-4</v>
      </c>
      <c r="P3972">
        <f t="shared" si="374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5"/>
        <v>9.7142857142857135E-3</v>
      </c>
      <c r="P3973">
        <f t="shared" si="374"/>
        <v>22.67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5"/>
        <v>0.21099999999999999</v>
      </c>
      <c r="P3974">
        <f t="shared" si="374"/>
        <v>26.38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5"/>
        <v>0.78100000000000003</v>
      </c>
      <c r="P3975">
        <f t="shared" si="374"/>
        <v>105.54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5"/>
        <v>0.32</v>
      </c>
      <c r="P3976">
        <f t="shared" si="374"/>
        <v>29.09</v>
      </c>
      <c r="Q3976" t="str">
        <f t="sha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5"/>
        <v>0</v>
      </c>
      <c r="P3977">
        <f t="shared" si="374"/>
        <v>0</v>
      </c>
      <c r="Q3977" t="str">
        <f t="shared" si="372"/>
        <v>theater</v>
      </c>
      <c r="R3977" t="str">
        <f t="shared" si="373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5"/>
        <v>0.47692307692307695</v>
      </c>
      <c r="P3978">
        <f t="shared" si="374"/>
        <v>62</v>
      </c>
      <c r="Q3978" t="str">
        <f t="shared" si="372"/>
        <v>theater</v>
      </c>
      <c r="R3978" t="str">
        <f t="shared" si="373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5"/>
        <v>1.4500000000000001E-2</v>
      </c>
      <c r="P3979">
        <f t="shared" si="374"/>
        <v>217.5</v>
      </c>
      <c r="Q3979" t="str">
        <f t="shared" ref="Q3979:Q4042" si="378">LEFT(N3979,SEARCH("/",N3979,1)-1)</f>
        <v>theater</v>
      </c>
      <c r="R3979" t="str">
        <f t="shared" ref="R3979:R4042" si="379">RIGHT(N3979,LEN(N3979) - FIND("/",N3979))</f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5"/>
        <v>0.107</v>
      </c>
      <c r="P3980">
        <f t="shared" si="374"/>
        <v>26.75</v>
      </c>
      <c r="Q3980" t="str">
        <f t="shared" si="378"/>
        <v>theater</v>
      </c>
      <c r="R3980" t="str">
        <f t="shared" si="379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5"/>
        <v>1.8333333333333333E-2</v>
      </c>
      <c r="P3981">
        <f t="shared" si="374"/>
        <v>18.329999999999998</v>
      </c>
      <c r="Q3981" t="str">
        <f t="shared" si="378"/>
        <v>theater</v>
      </c>
      <c r="R3981" t="str">
        <f t="shared" si="379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5"/>
        <v>0.18</v>
      </c>
      <c r="P3982">
        <f t="shared" si="374"/>
        <v>64.290000000000006</v>
      </c>
      <c r="Q3982" t="str">
        <f t="shared" si="378"/>
        <v>theater</v>
      </c>
      <c r="R3982" t="str">
        <f t="shared" si="379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5"/>
        <v>4.0833333333333333E-2</v>
      </c>
      <c r="P3983">
        <f t="shared" si="374"/>
        <v>175</v>
      </c>
      <c r="Q3983" t="str">
        <f t="shared" si="378"/>
        <v>theater</v>
      </c>
      <c r="R3983" t="str">
        <f t="shared" si="379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5"/>
        <v>0.2</v>
      </c>
      <c r="P3984">
        <f t="shared" si="374"/>
        <v>34</v>
      </c>
      <c r="Q3984" t="str">
        <f t="shared" si="378"/>
        <v>theater</v>
      </c>
      <c r="R3984" t="str">
        <f t="shared" si="379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5"/>
        <v>0.34802513464991025</v>
      </c>
      <c r="P3985">
        <f t="shared" si="374"/>
        <v>84.28</v>
      </c>
      <c r="Q3985" t="str">
        <f t="shared" si="378"/>
        <v>theater</v>
      </c>
      <c r="R3985" t="str">
        <f t="shared" si="379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5"/>
        <v>6.3333333333333339E-2</v>
      </c>
      <c r="P3986">
        <f t="shared" si="374"/>
        <v>9.5</v>
      </c>
      <c r="Q3986" t="str">
        <f t="shared" si="378"/>
        <v>theater</v>
      </c>
      <c r="R3986" t="str">
        <f t="shared" si="379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5"/>
        <v>0.32050000000000001</v>
      </c>
      <c r="P3987">
        <f t="shared" si="374"/>
        <v>33.74</v>
      </c>
      <c r="Q3987" t="str">
        <f t="shared" si="378"/>
        <v>theater</v>
      </c>
      <c r="R3987" t="str">
        <f t="shared" si="379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5"/>
        <v>9.7600000000000006E-2</v>
      </c>
      <c r="P3988">
        <f t="shared" si="374"/>
        <v>37.54</v>
      </c>
      <c r="Q3988" t="str">
        <f t="shared" si="378"/>
        <v>theater</v>
      </c>
      <c r="R3988" t="str">
        <f t="shared" si="379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5"/>
        <v>0.3775</v>
      </c>
      <c r="P3989">
        <f t="shared" si="374"/>
        <v>11.62</v>
      </c>
      <c r="Q3989" t="str">
        <f t="shared" si="378"/>
        <v>theater</v>
      </c>
      <c r="R3989" t="str">
        <f t="shared" si="379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5"/>
        <v>2.1333333333333333E-2</v>
      </c>
      <c r="P3990">
        <f t="shared" si="374"/>
        <v>8</v>
      </c>
      <c r="Q3990" t="str">
        <f t="shared" si="378"/>
        <v>theater</v>
      </c>
      <c r="R3990" t="str">
        <f t="shared" si="379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5"/>
        <v>0</v>
      </c>
      <c r="P3991">
        <f t="shared" si="374"/>
        <v>0</v>
      </c>
      <c r="Q3991" t="str">
        <f t="shared" si="378"/>
        <v>theater</v>
      </c>
      <c r="R3991" t="str">
        <f t="shared" si="379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5"/>
        <v>4.1818181818181817E-2</v>
      </c>
      <c r="P3992">
        <f t="shared" si="374"/>
        <v>23</v>
      </c>
      <c r="Q3992" t="str">
        <f t="shared" si="378"/>
        <v>theater</v>
      </c>
      <c r="R3992" t="str">
        <f t="shared" si="379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5"/>
        <v>0.2</v>
      </c>
      <c r="P3993">
        <f t="shared" si="374"/>
        <v>100</v>
      </c>
      <c r="Q3993" t="str">
        <f t="shared" si="378"/>
        <v>theater</v>
      </c>
      <c r="R3993" t="str">
        <f t="shared" si="379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5"/>
        <v>5.4100000000000002E-2</v>
      </c>
      <c r="P3994">
        <f t="shared" si="374"/>
        <v>60.11</v>
      </c>
      <c r="Q3994" t="str">
        <f t="shared" si="378"/>
        <v>theater</v>
      </c>
      <c r="R3994" t="str">
        <f t="shared" si="379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5"/>
        <v>6.0000000000000002E-5</v>
      </c>
      <c r="P3995">
        <f t="shared" si="374"/>
        <v>3</v>
      </c>
      <c r="Q3995" t="str">
        <f t="shared" si="378"/>
        <v>theater</v>
      </c>
      <c r="R3995" t="str">
        <f t="shared" si="379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5"/>
        <v>2.5000000000000001E-3</v>
      </c>
      <c r="P3996">
        <f t="shared" si="374"/>
        <v>5</v>
      </c>
      <c r="Q3996" t="str">
        <f t="shared" si="378"/>
        <v>theater</v>
      </c>
      <c r="R3996" t="str">
        <f t="shared" si="379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5"/>
        <v>0.35</v>
      </c>
      <c r="P3997">
        <f t="shared" si="374"/>
        <v>17.5</v>
      </c>
      <c r="Q3997" t="str">
        <f t="shared" si="378"/>
        <v>theater</v>
      </c>
      <c r="R3997" t="str">
        <f t="shared" si="379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5"/>
        <v>0.16566666666666666</v>
      </c>
      <c r="P3998">
        <f t="shared" si="374"/>
        <v>29.24</v>
      </c>
      <c r="Q3998" t="str">
        <f t="shared" si="378"/>
        <v>theater</v>
      </c>
      <c r="R3998" t="str">
        <f t="shared" si="379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5"/>
        <v>0</v>
      </c>
      <c r="P3999">
        <f t="shared" si="374"/>
        <v>0</v>
      </c>
      <c r="Q3999" t="str">
        <f t="shared" si="378"/>
        <v>theater</v>
      </c>
      <c r="R3999" t="str">
        <f t="shared" si="379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5"/>
        <v>0.57199999999999995</v>
      </c>
      <c r="P4000">
        <f t="shared" si="374"/>
        <v>59.58</v>
      </c>
      <c r="Q4000" t="str">
        <f t="shared" si="378"/>
        <v>theater</v>
      </c>
      <c r="R4000" t="str">
        <f t="shared" si="379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5"/>
        <v>0.16514285714285715</v>
      </c>
      <c r="P4001">
        <f t="shared" si="374"/>
        <v>82.57</v>
      </c>
      <c r="Q4001" t="str">
        <f t="shared" si="378"/>
        <v>theater</v>
      </c>
      <c r="R4001" t="str">
        <f t="shared" si="379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5"/>
        <v>1.25E-3</v>
      </c>
      <c r="P4002">
        <f t="shared" si="374"/>
        <v>10</v>
      </c>
      <c r="Q4002" t="str">
        <f t="shared" si="378"/>
        <v>theater</v>
      </c>
      <c r="R4002" t="str">
        <f t="shared" si="379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5"/>
        <v>0.3775</v>
      </c>
      <c r="P4003">
        <f t="shared" si="374"/>
        <v>32.36</v>
      </c>
      <c r="Q4003" t="str">
        <f t="shared" si="378"/>
        <v>theater</v>
      </c>
      <c r="R4003" t="str">
        <f t="shared" si="379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5"/>
        <v>1.84E-2</v>
      </c>
      <c r="P4004">
        <f t="shared" si="374"/>
        <v>5.75</v>
      </c>
      <c r="Q4004" t="str">
        <f t="shared" si="378"/>
        <v>theater</v>
      </c>
      <c r="R4004" t="str">
        <f t="shared" si="379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5"/>
        <v>0.10050000000000001</v>
      </c>
      <c r="P4005">
        <f t="shared" si="374"/>
        <v>100.5</v>
      </c>
      <c r="Q4005" t="str">
        <f t="shared" si="378"/>
        <v>theater</v>
      </c>
      <c r="R4005" t="str">
        <f t="shared" si="379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5"/>
        <v>2E-3</v>
      </c>
      <c r="P4006">
        <f t="shared" si="374"/>
        <v>1</v>
      </c>
      <c r="Q4006" t="str">
        <f t="shared" si="378"/>
        <v>theater</v>
      </c>
      <c r="R4006" t="str">
        <f t="shared" si="379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5"/>
        <v>1.3333333333333334E-2</v>
      </c>
      <c r="P4007">
        <f t="shared" si="374"/>
        <v>20</v>
      </c>
      <c r="Q4007" t="str">
        <f t="shared" si="378"/>
        <v>theater</v>
      </c>
      <c r="R4007" t="str">
        <f t="shared" si="379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5"/>
        <v>6.666666666666667E-5</v>
      </c>
      <c r="P4008">
        <f t="shared" si="374"/>
        <v>2</v>
      </c>
      <c r="Q4008" t="str">
        <f t="shared" si="378"/>
        <v>theater</v>
      </c>
      <c r="R4008" t="str">
        <f t="shared" si="379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5"/>
        <v>2.5000000000000001E-3</v>
      </c>
      <c r="P4009">
        <f t="shared" si="374"/>
        <v>5</v>
      </c>
      <c r="Q4009" t="str">
        <f t="shared" si="378"/>
        <v>theater</v>
      </c>
      <c r="R4009" t="str">
        <f t="shared" si="379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5"/>
        <v>0.06</v>
      </c>
      <c r="P4010">
        <f t="shared" si="374"/>
        <v>15</v>
      </c>
      <c r="Q4010" t="str">
        <f t="shared" si="378"/>
        <v>theater</v>
      </c>
      <c r="R4010" t="str">
        <f t="shared" si="379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5"/>
        <v>3.8860103626943004E-2</v>
      </c>
      <c r="P4011">
        <f t="shared" si="374"/>
        <v>25</v>
      </c>
      <c r="Q4011" t="str">
        <f t="shared" si="378"/>
        <v>theater</v>
      </c>
      <c r="R4011" t="str">
        <f t="shared" si="379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5"/>
        <v>0.24194444444444443</v>
      </c>
      <c r="P4012">
        <f t="shared" si="374"/>
        <v>45.84</v>
      </c>
      <c r="Q4012" t="str">
        <f t="shared" si="378"/>
        <v>theater</v>
      </c>
      <c r="R4012" t="str">
        <f t="shared" si="379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5"/>
        <v>7.5999999999999998E-2</v>
      </c>
      <c r="P4013">
        <f t="shared" si="374"/>
        <v>4.75</v>
      </c>
      <c r="Q4013" t="str">
        <f t="shared" si="378"/>
        <v>theater</v>
      </c>
      <c r="R4013" t="str">
        <f t="shared" si="379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5"/>
        <v>0</v>
      </c>
      <c r="P4014">
        <f t="shared" si="374"/>
        <v>0</v>
      </c>
      <c r="Q4014" t="str">
        <f t="shared" si="378"/>
        <v>theater</v>
      </c>
      <c r="R4014" t="str">
        <f t="shared" si="379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5"/>
        <v>1.2999999999999999E-2</v>
      </c>
      <c r="P4015">
        <f t="shared" si="374"/>
        <v>13</v>
      </c>
      <c r="Q4015" t="str">
        <f t="shared" si="378"/>
        <v>theater</v>
      </c>
      <c r="R4015" t="str">
        <f t="shared" si="379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5"/>
        <v>0</v>
      </c>
      <c r="P4016">
        <f t="shared" si="374"/>
        <v>0</v>
      </c>
      <c r="Q4016" t="str">
        <f t="shared" si="378"/>
        <v>theater</v>
      </c>
      <c r="R4016" t="str">
        <f t="shared" si="379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5"/>
        <v>1.4285714285714287E-4</v>
      </c>
      <c r="P4017">
        <f t="shared" si="374"/>
        <v>1</v>
      </c>
      <c r="Q4017" t="str">
        <f t="shared" si="378"/>
        <v>theater</v>
      </c>
      <c r="R4017" t="str">
        <f t="shared" si="379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5"/>
        <v>0.14000000000000001</v>
      </c>
      <c r="P4018">
        <f t="shared" si="374"/>
        <v>10</v>
      </c>
      <c r="Q4018" t="str">
        <f t="shared" si="378"/>
        <v>theater</v>
      </c>
      <c r="R4018" t="str">
        <f t="shared" si="379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5"/>
        <v>1.0500000000000001E-2</v>
      </c>
      <c r="P4019">
        <f t="shared" si="374"/>
        <v>52.5</v>
      </c>
      <c r="Q4019" t="str">
        <f t="shared" si="378"/>
        <v>theater</v>
      </c>
      <c r="R4019" t="str">
        <f t="shared" si="379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5"/>
        <v>8.666666666666667E-2</v>
      </c>
      <c r="P4020">
        <f t="shared" si="374"/>
        <v>32.5</v>
      </c>
      <c r="Q4020" t="str">
        <f t="shared" si="378"/>
        <v>theater</v>
      </c>
      <c r="R4020" t="str">
        <f t="shared" si="379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5"/>
        <v>8.2857142857142851E-3</v>
      </c>
      <c r="P4021">
        <f t="shared" si="374"/>
        <v>7.25</v>
      </c>
      <c r="Q4021" t="str">
        <f t="shared" si="378"/>
        <v>theater</v>
      </c>
      <c r="R4021" t="str">
        <f t="shared" si="379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5"/>
        <v>0.16666666666666666</v>
      </c>
      <c r="P4022">
        <f t="shared" si="374"/>
        <v>33.33</v>
      </c>
      <c r="Q4022" t="str">
        <f t="shared" si="378"/>
        <v>theater</v>
      </c>
      <c r="R4022" t="str">
        <f t="shared" si="379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5"/>
        <v>8.3333333333333332E-3</v>
      </c>
      <c r="P4023">
        <f t="shared" si="374"/>
        <v>62.5</v>
      </c>
      <c r="Q4023" t="str">
        <f t="shared" si="378"/>
        <v>theater</v>
      </c>
      <c r="R4023" t="str">
        <f t="shared" si="379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5"/>
        <v>0.69561111111111107</v>
      </c>
      <c r="P4024">
        <f t="shared" si="374"/>
        <v>63.56</v>
      </c>
      <c r="Q4024" t="str">
        <f t="shared" si="378"/>
        <v>theater</v>
      </c>
      <c r="R4024" t="str">
        <f t="shared" si="379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5"/>
        <v>0</v>
      </c>
      <c r="P4025">
        <f t="shared" si="374"/>
        <v>0</v>
      </c>
      <c r="Q4025" t="str">
        <f t="shared" si="378"/>
        <v>theater</v>
      </c>
      <c r="R4025" t="str">
        <f t="shared" si="379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5"/>
        <v>1.2500000000000001E-2</v>
      </c>
      <c r="P4026">
        <f t="shared" si="374"/>
        <v>10</v>
      </c>
      <c r="Q4026" t="str">
        <f t="shared" si="378"/>
        <v>theater</v>
      </c>
      <c r="R4026" t="str">
        <f t="shared" si="379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5"/>
        <v>0.05</v>
      </c>
      <c r="P4027">
        <f t="shared" si="374"/>
        <v>62.5</v>
      </c>
      <c r="Q4027" t="str">
        <f t="shared" si="378"/>
        <v>theater</v>
      </c>
      <c r="R4027" t="str">
        <f t="shared" si="379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5"/>
        <v>0</v>
      </c>
      <c r="P4028">
        <f t="shared" si="374"/>
        <v>0</v>
      </c>
      <c r="Q4028" t="str">
        <f t="shared" si="378"/>
        <v>theater</v>
      </c>
      <c r="R4028" t="str">
        <f t="shared" si="379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5"/>
        <v>7.166666666666667E-2</v>
      </c>
      <c r="P4029">
        <f t="shared" si="374"/>
        <v>30.71</v>
      </c>
      <c r="Q4029" t="str">
        <f t="shared" si="378"/>
        <v>theater</v>
      </c>
      <c r="R4029" t="str">
        <f t="shared" si="379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5"/>
        <v>0.28050000000000003</v>
      </c>
      <c r="P4030">
        <f t="shared" si="374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5"/>
        <v>0</v>
      </c>
      <c r="P4031">
        <f t="shared" si="374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5"/>
        <v>0.16</v>
      </c>
      <c r="P4032">
        <f t="shared" si="374"/>
        <v>66.67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>
        <f t="shared" si="374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6.8287037037037035E-2</v>
      </c>
      <c r="P4034">
        <f t="shared" ref="P4034:P4097" si="380">ROUND(IFERROR(E4034/L4034,0),2)</f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1">E4035/D4035</f>
        <v>0.25698702928870293</v>
      </c>
      <c r="P4035">
        <f t="shared" si="380"/>
        <v>65.34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1"/>
        <v>1.4814814814814815E-2</v>
      </c>
      <c r="P4036">
        <f t="shared" si="380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1"/>
        <v>0.36849999999999999</v>
      </c>
      <c r="P4037">
        <f t="shared" si="380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1"/>
        <v>0.47049999999999997</v>
      </c>
      <c r="P4038">
        <f t="shared" si="380"/>
        <v>166.06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1"/>
        <v>0.11428571428571428</v>
      </c>
      <c r="P4039">
        <f t="shared" si="380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1"/>
        <v>0.12039999999999999</v>
      </c>
      <c r="P4040">
        <f t="shared" si="380"/>
        <v>75.25</v>
      </c>
      <c r="Q4040" t="str">
        <f t="shared" si="378"/>
        <v>theater</v>
      </c>
      <c r="R4040" t="str">
        <f t="shared" si="379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1"/>
        <v>0.6</v>
      </c>
      <c r="P4041">
        <f t="shared" si="380"/>
        <v>60</v>
      </c>
      <c r="Q4041" t="str">
        <f t="shared" si="378"/>
        <v>theater</v>
      </c>
      <c r="R4041" t="str">
        <f t="shared" si="379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1"/>
        <v>0.3125</v>
      </c>
      <c r="P4042">
        <f t="shared" si="380"/>
        <v>1250</v>
      </c>
      <c r="Q4042" t="str">
        <f t="shared" si="378"/>
        <v>theater</v>
      </c>
      <c r="R4042" t="str">
        <f t="shared" si="379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1"/>
        <v>4.1999999999999997E-3</v>
      </c>
      <c r="P4043">
        <f t="shared" si="380"/>
        <v>10.5</v>
      </c>
      <c r="Q4043" t="str">
        <f t="shared" ref="Q4043:Q4106" si="384">LEFT(N4043,SEARCH("/",N4043,1)-1)</f>
        <v>theater</v>
      </c>
      <c r="R4043" t="str">
        <f t="shared" ref="R4043:R4106" si="385">RIGHT(N4043,LEN(N4043) - FIND("/",N4043))</f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1"/>
        <v>2.0999999999999999E-3</v>
      </c>
      <c r="P4044">
        <f t="shared" si="380"/>
        <v>7</v>
      </c>
      <c r="Q4044" t="str">
        <f t="shared" si="384"/>
        <v>theater</v>
      </c>
      <c r="R4044" t="str">
        <f t="shared" si="385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1"/>
        <v>0</v>
      </c>
      <c r="P4045">
        <f t="shared" si="380"/>
        <v>0</v>
      </c>
      <c r="Q4045" t="str">
        <f t="shared" si="384"/>
        <v>theater</v>
      </c>
      <c r="R4045" t="str">
        <f t="shared" si="385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1"/>
        <v>0.375</v>
      </c>
      <c r="P4046">
        <f t="shared" si="380"/>
        <v>56.25</v>
      </c>
      <c r="Q4046" t="str">
        <f t="shared" si="384"/>
        <v>theater</v>
      </c>
      <c r="R4046" t="str">
        <f t="shared" si="385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1"/>
        <v>2.0000000000000001E-4</v>
      </c>
      <c r="P4047">
        <f t="shared" si="380"/>
        <v>1</v>
      </c>
      <c r="Q4047" t="str">
        <f t="shared" si="384"/>
        <v>theater</v>
      </c>
      <c r="R4047" t="str">
        <f t="shared" si="385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1"/>
        <v>8.2142857142857142E-2</v>
      </c>
      <c r="P4048">
        <f t="shared" si="380"/>
        <v>38.33</v>
      </c>
      <c r="Q4048" t="str">
        <f t="shared" si="384"/>
        <v>theater</v>
      </c>
      <c r="R4048" t="str">
        <f t="shared" si="385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1"/>
        <v>2.1999999999999999E-2</v>
      </c>
      <c r="P4049">
        <f t="shared" si="380"/>
        <v>27.5</v>
      </c>
      <c r="Q4049" t="str">
        <f t="shared" si="384"/>
        <v>theater</v>
      </c>
      <c r="R4049" t="str">
        <f t="shared" si="385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1"/>
        <v>0.17652941176470588</v>
      </c>
      <c r="P4050">
        <f t="shared" si="380"/>
        <v>32.979999999999997</v>
      </c>
      <c r="Q4050" t="str">
        <f t="shared" si="384"/>
        <v>theater</v>
      </c>
      <c r="R4050" t="str">
        <f t="shared" si="385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1"/>
        <v>8.0000000000000004E-4</v>
      </c>
      <c r="P4051">
        <f t="shared" si="380"/>
        <v>16</v>
      </c>
      <c r="Q4051" t="str">
        <f t="shared" si="384"/>
        <v>theater</v>
      </c>
      <c r="R4051" t="str">
        <f t="shared" si="385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6.6666666666666664E-4</v>
      </c>
      <c r="P4052">
        <f t="shared" si="380"/>
        <v>1</v>
      </c>
      <c r="Q4052" t="str">
        <f t="shared" si="384"/>
        <v>theater</v>
      </c>
      <c r="R4052" t="str">
        <f t="shared" si="385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1"/>
        <v>0</v>
      </c>
      <c r="P4053">
        <f t="shared" si="380"/>
        <v>0</v>
      </c>
      <c r="Q4053" t="str">
        <f t="shared" si="384"/>
        <v>theater</v>
      </c>
      <c r="R4053" t="str">
        <f t="shared" si="385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1"/>
        <v>0.37533333333333335</v>
      </c>
      <c r="P4054">
        <f t="shared" si="380"/>
        <v>86.62</v>
      </c>
      <c r="Q4054" t="str">
        <f t="shared" si="384"/>
        <v>theater</v>
      </c>
      <c r="R4054" t="str">
        <f t="shared" si="385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1"/>
        <v>0.22</v>
      </c>
      <c r="P4055">
        <f t="shared" si="380"/>
        <v>55</v>
      </c>
      <c r="Q4055" t="str">
        <f t="shared" si="384"/>
        <v>theater</v>
      </c>
      <c r="R4055" t="str">
        <f t="shared" si="385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1"/>
        <v>0</v>
      </c>
      <c r="P4056">
        <f t="shared" si="380"/>
        <v>0</v>
      </c>
      <c r="Q4056" t="str">
        <f t="shared" si="384"/>
        <v>theater</v>
      </c>
      <c r="R4056" t="str">
        <f t="shared" si="385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1"/>
        <v>0.1762</v>
      </c>
      <c r="P4057">
        <f t="shared" si="380"/>
        <v>41.95</v>
      </c>
      <c r="Q4057" t="str">
        <f t="shared" si="384"/>
        <v>theater</v>
      </c>
      <c r="R4057" t="str">
        <f t="shared" si="385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1"/>
        <v>0.53</v>
      </c>
      <c r="P4058">
        <f t="shared" si="380"/>
        <v>88.33</v>
      </c>
      <c r="Q4058" t="str">
        <f t="shared" si="384"/>
        <v>theater</v>
      </c>
      <c r="R4058" t="str">
        <f t="shared" si="385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1"/>
        <v>0.22142857142857142</v>
      </c>
      <c r="P4059">
        <f t="shared" si="380"/>
        <v>129.16999999999999</v>
      </c>
      <c r="Q4059" t="str">
        <f t="shared" si="384"/>
        <v>theater</v>
      </c>
      <c r="R4059" t="str">
        <f t="shared" si="385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1"/>
        <v>2.5333333333333333E-2</v>
      </c>
      <c r="P4060">
        <f t="shared" si="380"/>
        <v>23.75</v>
      </c>
      <c r="Q4060" t="str">
        <f t="shared" si="384"/>
        <v>theater</v>
      </c>
      <c r="R4060" t="str">
        <f t="shared" si="385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1"/>
        <v>2.5000000000000001E-2</v>
      </c>
      <c r="P4061">
        <f t="shared" si="380"/>
        <v>35.71</v>
      </c>
      <c r="Q4061" t="str">
        <f t="shared" si="384"/>
        <v>theater</v>
      </c>
      <c r="R4061" t="str">
        <f t="shared" si="385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1"/>
        <v>2.8500000000000001E-2</v>
      </c>
      <c r="P4062">
        <f t="shared" si="380"/>
        <v>57</v>
      </c>
      <c r="Q4062" t="str">
        <f t="shared" si="384"/>
        <v>theater</v>
      </c>
      <c r="R4062" t="str">
        <f t="shared" si="385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1"/>
        <v>0</v>
      </c>
      <c r="P4063">
        <f t="shared" si="380"/>
        <v>0</v>
      </c>
      <c r="Q4063" t="str">
        <f t="shared" si="384"/>
        <v>theater</v>
      </c>
      <c r="R4063" t="str">
        <f t="shared" si="385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1"/>
        <v>2.4500000000000001E-2</v>
      </c>
      <c r="P4064">
        <f t="shared" si="380"/>
        <v>163.33000000000001</v>
      </c>
      <c r="Q4064" t="str">
        <f t="shared" si="384"/>
        <v>theater</v>
      </c>
      <c r="R4064" t="str">
        <f t="shared" si="385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1"/>
        <v>1.4210526315789474E-2</v>
      </c>
      <c r="P4065">
        <f t="shared" si="380"/>
        <v>15</v>
      </c>
      <c r="Q4065" t="str">
        <f t="shared" si="384"/>
        <v>theater</v>
      </c>
      <c r="R4065" t="str">
        <f t="shared" si="385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1"/>
        <v>0.1925</v>
      </c>
      <c r="P4066">
        <f t="shared" si="380"/>
        <v>64.17</v>
      </c>
      <c r="Q4066" t="str">
        <f t="shared" si="384"/>
        <v>theater</v>
      </c>
      <c r="R4066" t="str">
        <f t="shared" si="385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1"/>
        <v>6.7499999999999999E-3</v>
      </c>
      <c r="P4067">
        <f t="shared" si="380"/>
        <v>6.75</v>
      </c>
      <c r="Q4067" t="str">
        <f t="shared" si="384"/>
        <v>theater</v>
      </c>
      <c r="R4067" t="str">
        <f t="shared" si="385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1"/>
        <v>1.6666666666666668E-3</v>
      </c>
      <c r="P4068">
        <f t="shared" si="380"/>
        <v>25</v>
      </c>
      <c r="Q4068" t="str">
        <f t="shared" si="384"/>
        <v>theater</v>
      </c>
      <c r="R4068" t="str">
        <f t="shared" si="385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1"/>
        <v>0.60899999999999999</v>
      </c>
      <c r="P4069">
        <f t="shared" si="380"/>
        <v>179.12</v>
      </c>
      <c r="Q4069" t="str">
        <f t="shared" si="384"/>
        <v>theater</v>
      </c>
      <c r="R4069" t="str">
        <f t="shared" si="385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1"/>
        <v>0.01</v>
      </c>
      <c r="P4070">
        <f t="shared" si="380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1"/>
        <v>0.34399999999999997</v>
      </c>
      <c r="P4071">
        <f t="shared" si="380"/>
        <v>33.08</v>
      </c>
      <c r="Q4071" t="str">
        <f t="shared" si="384"/>
        <v>theater</v>
      </c>
      <c r="R4071" t="str">
        <f t="shared" si="385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1"/>
        <v>0.16500000000000001</v>
      </c>
      <c r="P4072">
        <f t="shared" si="380"/>
        <v>27.5</v>
      </c>
      <c r="Q4072" t="str">
        <f t="shared" si="384"/>
        <v>theater</v>
      </c>
      <c r="R4072" t="str">
        <f t="shared" si="385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1"/>
        <v>0</v>
      </c>
      <c r="P4073">
        <f t="shared" si="380"/>
        <v>0</v>
      </c>
      <c r="Q4073" t="str">
        <f t="shared" si="384"/>
        <v>theater</v>
      </c>
      <c r="R4073" t="str">
        <f t="shared" si="385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1"/>
        <v>4.0000000000000001E-3</v>
      </c>
      <c r="P4074">
        <f t="shared" si="380"/>
        <v>2</v>
      </c>
      <c r="Q4074" t="str">
        <f t="shared" si="384"/>
        <v>theater</v>
      </c>
      <c r="R4074" t="str">
        <f t="shared" si="385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1"/>
        <v>1.0571428571428572E-2</v>
      </c>
      <c r="P4075">
        <f t="shared" si="380"/>
        <v>18.5</v>
      </c>
      <c r="Q4075" t="str">
        <f t="shared" si="384"/>
        <v>theater</v>
      </c>
      <c r="R4075" t="str">
        <f t="shared" si="385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1"/>
        <v>0.26727272727272727</v>
      </c>
      <c r="P4076">
        <f t="shared" si="380"/>
        <v>35</v>
      </c>
      <c r="Q4076" t="str">
        <f t="shared" si="384"/>
        <v>theater</v>
      </c>
      <c r="R4076" t="str">
        <f t="shared" si="385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1"/>
        <v>0.28799999999999998</v>
      </c>
      <c r="P4077">
        <f t="shared" si="380"/>
        <v>44.31</v>
      </c>
      <c r="Q4077" t="str">
        <f t="shared" si="384"/>
        <v>theater</v>
      </c>
      <c r="R4077" t="str">
        <f t="shared" si="385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>
        <f t="shared" si="380"/>
        <v>0</v>
      </c>
      <c r="Q4078" t="str">
        <f t="shared" si="384"/>
        <v>theater</v>
      </c>
      <c r="R4078" t="str">
        <f t="shared" si="385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1"/>
        <v>8.8999999999999996E-2</v>
      </c>
      <c r="P4079">
        <f t="shared" si="380"/>
        <v>222.5</v>
      </c>
      <c r="Q4079" t="str">
        <f t="shared" si="384"/>
        <v>theater</v>
      </c>
      <c r="R4079" t="str">
        <f t="shared" si="385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1"/>
        <v>0</v>
      </c>
      <c r="P4080">
        <f t="shared" si="380"/>
        <v>0</v>
      </c>
      <c r="Q4080" t="str">
        <f t="shared" si="384"/>
        <v>theater</v>
      </c>
      <c r="R4080" t="str">
        <f t="shared" si="385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1"/>
        <v>1.6666666666666668E-3</v>
      </c>
      <c r="P4081">
        <f t="shared" si="380"/>
        <v>5</v>
      </c>
      <c r="Q4081" t="str">
        <f t="shared" si="384"/>
        <v>theater</v>
      </c>
      <c r="R4081" t="str">
        <f t="shared" si="385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1"/>
        <v>0</v>
      </c>
      <c r="P4082">
        <f t="shared" si="380"/>
        <v>0</v>
      </c>
      <c r="Q4082" t="str">
        <f t="shared" si="384"/>
        <v>theater</v>
      </c>
      <c r="R4082" t="str">
        <f t="shared" si="385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1"/>
        <v>0.15737410071942445</v>
      </c>
      <c r="P4083">
        <f t="shared" si="380"/>
        <v>29.17</v>
      </c>
      <c r="Q4083" t="str">
        <f t="shared" si="384"/>
        <v>theater</v>
      </c>
      <c r="R4083" t="str">
        <f t="shared" si="385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1"/>
        <v>0.02</v>
      </c>
      <c r="P4084">
        <f t="shared" si="380"/>
        <v>1.5</v>
      </c>
      <c r="Q4084" t="str">
        <f t="shared" si="384"/>
        <v>theater</v>
      </c>
      <c r="R4084" t="str">
        <f t="shared" si="385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1"/>
        <v>0.21685714285714286</v>
      </c>
      <c r="P4085">
        <f t="shared" si="380"/>
        <v>126.5</v>
      </c>
      <c r="Q4085" t="str">
        <f t="shared" si="384"/>
        <v>theater</v>
      </c>
      <c r="R4085" t="str">
        <f t="shared" si="385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3.3333333333333335E-3</v>
      </c>
      <c r="P4086">
        <f t="shared" si="380"/>
        <v>10</v>
      </c>
      <c r="Q4086" t="str">
        <f t="shared" si="384"/>
        <v>theater</v>
      </c>
      <c r="R4086" t="str">
        <f t="shared" si="385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1"/>
        <v>2.8571428571428571E-3</v>
      </c>
      <c r="P4087">
        <f t="shared" si="380"/>
        <v>10</v>
      </c>
      <c r="Q4087" t="str">
        <f t="shared" si="384"/>
        <v>theater</v>
      </c>
      <c r="R4087" t="str">
        <f t="shared" si="385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1"/>
        <v>4.7E-2</v>
      </c>
      <c r="P4088">
        <f t="shared" si="380"/>
        <v>9.4</v>
      </c>
      <c r="Q4088" t="str">
        <f t="shared" si="384"/>
        <v>theater</v>
      </c>
      <c r="R4088" t="str">
        <f t="shared" si="385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1"/>
        <v>0</v>
      </c>
      <c r="P4089">
        <f t="shared" si="380"/>
        <v>0</v>
      </c>
      <c r="Q4089" t="str">
        <f t="shared" si="384"/>
        <v>theater</v>
      </c>
      <c r="R4089" t="str">
        <f t="shared" si="385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1"/>
        <v>0.108</v>
      </c>
      <c r="P4090">
        <f t="shared" si="380"/>
        <v>72</v>
      </c>
      <c r="Q4090" t="str">
        <f t="shared" si="384"/>
        <v>theater</v>
      </c>
      <c r="R4090" t="str">
        <f t="shared" si="385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1"/>
        <v>4.8000000000000001E-2</v>
      </c>
      <c r="P4091">
        <f t="shared" si="380"/>
        <v>30</v>
      </c>
      <c r="Q4091" t="str">
        <f t="shared" si="384"/>
        <v>theater</v>
      </c>
      <c r="R4091" t="str">
        <f t="shared" si="385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1"/>
        <v>3.2000000000000001E-2</v>
      </c>
      <c r="P4092">
        <f t="shared" si="380"/>
        <v>10.67</v>
      </c>
      <c r="Q4092" t="str">
        <f t="shared" si="384"/>
        <v>theater</v>
      </c>
      <c r="R4092" t="str">
        <f t="shared" si="385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1"/>
        <v>0.1275</v>
      </c>
      <c r="P4093">
        <f t="shared" si="380"/>
        <v>25.5</v>
      </c>
      <c r="Q4093" t="str">
        <f t="shared" si="384"/>
        <v>theater</v>
      </c>
      <c r="R4093" t="str">
        <f t="shared" si="385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1"/>
        <v>1.8181818181818181E-4</v>
      </c>
      <c r="P4094">
        <f t="shared" si="380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1"/>
        <v>2.4E-2</v>
      </c>
      <c r="P4095">
        <f t="shared" si="380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0.36499999999999999</v>
      </c>
      <c r="P4096">
        <f t="shared" si="380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1"/>
        <v>2.6666666666666668E-2</v>
      </c>
      <c r="P4097">
        <f t="shared" si="380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1"/>
        <v>0.11428571428571428</v>
      </c>
      <c r="P4098">
        <f t="shared" ref="P4098:P4115" si="386">ROUND(IFERROR(E4098/L4098,0),2)</f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7">E4099/D4099</f>
        <v>0</v>
      </c>
      <c r="P4099">
        <f t="shared" si="386"/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7"/>
        <v>0</v>
      </c>
      <c r="P4100">
        <f t="shared" si="386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7"/>
        <v>1.1111111111111112E-2</v>
      </c>
      <c r="P4101">
        <f t="shared" si="386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7"/>
        <v>0</v>
      </c>
      <c r="P4102">
        <f t="shared" si="386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7"/>
        <v>0</v>
      </c>
      <c r="P4103">
        <f t="shared" si="386"/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7"/>
        <v>0.27400000000000002</v>
      </c>
      <c r="P4104">
        <f t="shared" si="386"/>
        <v>22.83</v>
      </c>
      <c r="Q4104" t="str">
        <f t="shared" si="384"/>
        <v>theater</v>
      </c>
      <c r="R4104" t="str">
        <f t="shared" si="385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7"/>
        <v>0.1</v>
      </c>
      <c r="P4105">
        <f t="shared" si="386"/>
        <v>16.670000000000002</v>
      </c>
      <c r="Q4105" t="str">
        <f t="shared" si="384"/>
        <v>theater</v>
      </c>
      <c r="R4105" t="str">
        <f t="shared" si="385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7"/>
        <v>0.21366666666666667</v>
      </c>
      <c r="P4106">
        <f t="shared" si="386"/>
        <v>45.79</v>
      </c>
      <c r="Q4106" t="str">
        <f t="shared" si="384"/>
        <v>theater</v>
      </c>
      <c r="R4106" t="str">
        <f t="shared" si="385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7"/>
        <v>6.9696969696969702E-2</v>
      </c>
      <c r="P4107">
        <f t="shared" si="386"/>
        <v>383.33</v>
      </c>
      <c r="Q4107" t="str">
        <f t="shared" ref="Q4107:Q4115" si="390">LEFT(N4107,SEARCH("/",N4107,1)-1)</f>
        <v>theater</v>
      </c>
      <c r="R4107" t="str">
        <f t="shared" ref="R4107:R4115" si="391">RIGHT(N4107,LEN(N4107) - FIND("/",N4107))</f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7"/>
        <v>0.70599999999999996</v>
      </c>
      <c r="P4108">
        <f t="shared" si="386"/>
        <v>106.97</v>
      </c>
      <c r="Q4108" t="str">
        <f t="shared" si="390"/>
        <v>theater</v>
      </c>
      <c r="R4108" t="str">
        <f t="shared" si="391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7"/>
        <v>2.0500000000000001E-2</v>
      </c>
      <c r="P4109">
        <f t="shared" si="386"/>
        <v>10.25</v>
      </c>
      <c r="Q4109" t="str">
        <f t="shared" si="390"/>
        <v>theater</v>
      </c>
      <c r="R4109" t="str">
        <f t="shared" si="391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7"/>
        <v>1.9666666666666666E-2</v>
      </c>
      <c r="P4110">
        <f t="shared" si="386"/>
        <v>59</v>
      </c>
      <c r="Q4110" t="str">
        <f t="shared" si="390"/>
        <v>theater</v>
      </c>
      <c r="R4110" t="str">
        <f t="shared" si="391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7"/>
        <v>0</v>
      </c>
      <c r="P4111">
        <f t="shared" si="386"/>
        <v>0</v>
      </c>
      <c r="Q4111" t="str">
        <f t="shared" si="390"/>
        <v>theater</v>
      </c>
      <c r="R4111" t="str">
        <f t="shared" si="391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0.28666666666666668</v>
      </c>
      <c r="P4112">
        <f t="shared" si="386"/>
        <v>14.33</v>
      </c>
      <c r="Q4112" t="str">
        <f t="shared" si="390"/>
        <v>theater</v>
      </c>
      <c r="R4112" t="str">
        <f t="shared" si="391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7"/>
        <v>3.1333333333333331E-2</v>
      </c>
      <c r="P4113">
        <f t="shared" si="386"/>
        <v>15.67</v>
      </c>
      <c r="Q4113" t="str">
        <f t="shared" si="390"/>
        <v>theater</v>
      </c>
      <c r="R4113" t="str">
        <f t="shared" si="391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7"/>
        <v>4.0000000000000002E-4</v>
      </c>
      <c r="P4114">
        <f t="shared" si="386"/>
        <v>1</v>
      </c>
      <c r="Q4114" t="str">
        <f t="shared" si="390"/>
        <v>theater</v>
      </c>
      <c r="R4114" t="str">
        <f t="shared" si="391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7"/>
        <v>2E-3</v>
      </c>
      <c r="P4115">
        <f t="shared" si="386"/>
        <v>1</v>
      </c>
      <c r="Q4115" t="str">
        <f t="shared" si="390"/>
        <v>theater</v>
      </c>
      <c r="R4115" t="str">
        <f t="shared" si="391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ful">
      <formula>NOT(ISERROR(SEARCH("succesful",F1)))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7FD4-C103-49F1-BF1F-C2B3AE3B3A24}">
  <dimension ref="A1:F14"/>
  <sheetViews>
    <sheetView workbookViewId="0">
      <selection activeCell="B18" sqref="B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hidden="1" customWidth="1"/>
    <col min="7" max="7" width="11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hidden="1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hidden="1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7E2A7-2887-4CFB-A4BA-0108B018BA20}">
  <dimension ref="A1:F46"/>
  <sheetViews>
    <sheetView topLeftCell="A13" workbookViewId="0">
      <selection activeCell="V41" sqref="V4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C9A1-17FB-41C1-97BD-6B59DC817AF3}">
  <dimension ref="A1:F18"/>
  <sheetViews>
    <sheetView workbookViewId="0">
      <selection activeCell="B16" sqref="B1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3.5546875" bestFit="1" customWidth="1"/>
    <col min="8" max="8" width="13.21875" bestFit="1" customWidth="1"/>
    <col min="9" max="9" width="13.5546875" bestFit="1" customWidth="1"/>
    <col min="10" max="10" width="18" bestFit="1" customWidth="1"/>
    <col min="11" max="11" width="18.4414062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8379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C8A8-A39A-44E0-814E-B51BFDDDE3D2}">
  <dimension ref="A1:H13"/>
  <sheetViews>
    <sheetView tabSelected="1" workbookViewId="0">
      <selection activeCell="P30" sqref="P30"/>
    </sheetView>
  </sheetViews>
  <sheetFormatPr defaultRowHeight="14.4" x14ac:dyDescent="0.3"/>
  <cols>
    <col min="1" max="1" width="26.44140625" customWidth="1"/>
    <col min="2" max="5" width="18.77734375" hidden="1" customWidth="1"/>
    <col min="6" max="8" width="18.77734375" style="6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3">
      <c r="A2" t="s">
        <v>8388</v>
      </c>
      <c r="B2">
        <f>COUNTIFS(KickData!F2:F4115,"successful",KickData!D2:D4115,"&lt;1000")</f>
        <v>322</v>
      </c>
      <c r="C2">
        <f>COUNTIFS(KickData!F2:F4115,"failed",KickData!D2:D4115,"&lt;1000")</f>
        <v>113</v>
      </c>
      <c r="D2">
        <f>COUNTIFS(KickData!F2:F4115,"canceled",KickData!D2:D4115,"&lt;1000")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COUNTIFS(KickData!F3:F4116,"successful",KickData!D2:D4115,"&gt;1000",KickData!D2:D4115,"&lt;5000" )</f>
        <v>810</v>
      </c>
      <c r="C3">
        <f>COUNTIFS(KickData!F3:F4116,"failed",KickData!D2:D4115,"&gt;1000",KickData!D2:D4115,"&lt;5000" )</f>
        <v>359</v>
      </c>
      <c r="D3">
        <f>COUNTIFS(KickData!F3:F4116,"canceled", KickData!D2:D4115,"&gt;1000",KickData!D2:D4115,"&lt;5000" )</f>
        <v>55</v>
      </c>
      <c r="E3">
        <f t="shared" ref="E3:E13" si="0">SUM(B3:D3)</f>
        <v>1224</v>
      </c>
      <c r="F3" s="6">
        <f t="shared" ref="F3:F13" si="1">B3/E3</f>
        <v>0.66176470588235292</v>
      </c>
      <c r="G3" s="6">
        <f t="shared" ref="G3:G13" si="2">C3/E3</f>
        <v>0.29330065359477125</v>
      </c>
      <c r="H3" s="6">
        <f t="shared" ref="H3:H13" si="3">D3/E3</f>
        <v>4.4934640522875817E-2</v>
      </c>
    </row>
    <row r="4" spans="1:8" x14ac:dyDescent="0.3">
      <c r="A4" t="s">
        <v>8390</v>
      </c>
      <c r="B4">
        <f>COUNTIFS(KickData!F4:F4117,"successful",KickData!D3:D4116,"&gt;5000",KickData!D3:D4116,"&lt;10000" )</f>
        <v>229</v>
      </c>
      <c r="C4">
        <f>COUNTIFS(KickData!F4:F4117,"failed",KickData!D3:D4116,"&gt;5000",KickData!D3:D4116,"&lt;10000")</f>
        <v>162</v>
      </c>
      <c r="D4">
        <f>COUNTIFS(KickData!F4:F4117,"canceled",KickData!D3:D4116,"&gt;5000",KickData!D3:D4116,"&lt;10000")</f>
        <v>27</v>
      </c>
      <c r="E4">
        <f t="shared" si="0"/>
        <v>418</v>
      </c>
      <c r="F4" s="6">
        <f t="shared" si="1"/>
        <v>0.54784688995215314</v>
      </c>
      <c r="G4" s="6">
        <f t="shared" si="2"/>
        <v>0.38755980861244022</v>
      </c>
      <c r="H4" s="6">
        <f t="shared" si="3"/>
        <v>6.4593301435406703E-2</v>
      </c>
    </row>
    <row r="5" spans="1:8" x14ac:dyDescent="0.3">
      <c r="A5" t="s">
        <v>8391</v>
      </c>
      <c r="B5">
        <f>COUNTIFS(KickData!F5:F4118,"successful",KickData!D4:D4117,"&gt;10000",KickData!D4:D4117,"&lt;15000" )</f>
        <v>65</v>
      </c>
      <c r="C5">
        <f>COUNTIFS(KickData!F5:F4118,"failed",KickData!D4:D4117,"&gt;10000",KickData!D4:D4117,"&lt;15000" )</f>
        <v>59</v>
      </c>
      <c r="D5">
        <f>COUNTIFS(KickData!F5:F4118,"canceled", KickData!D4:D4117,"&gt;10000",KickData!D4:D4117,"&lt;15000" )</f>
        <v>11</v>
      </c>
      <c r="E5">
        <f t="shared" si="0"/>
        <v>135</v>
      </c>
      <c r="F5" s="6">
        <f t="shared" si="1"/>
        <v>0.48148148148148145</v>
      </c>
      <c r="G5" s="6">
        <f t="shared" si="2"/>
        <v>0.43703703703703706</v>
      </c>
      <c r="H5" s="6">
        <f t="shared" si="3"/>
        <v>8.1481481481481488E-2</v>
      </c>
    </row>
    <row r="6" spans="1:8" x14ac:dyDescent="0.3">
      <c r="A6" t="s">
        <v>8392</v>
      </c>
      <c r="B6">
        <f>COUNTIFS(KickData!F6:F4119,"successful",KickData!D5:D4118,"&gt;15000",KickData!D5:D4118,"&lt;20000" )</f>
        <v>38</v>
      </c>
      <c r="C6">
        <f>COUNTIFS(KickData!F6:F4119,"failed",KickData!D5:D4118,"&gt;15000",KickData!D5:D4118,"&lt;20000" )</f>
        <v>32</v>
      </c>
      <c r="D6">
        <f>COUNTIFS(KickData!F6:F4119,"canceled",KickData!D5:D4118,"&gt;15000",KickData!D5:D4118,"&lt;20000" )</f>
        <v>5</v>
      </c>
      <c r="E6">
        <f t="shared" si="0"/>
        <v>75</v>
      </c>
      <c r="F6" s="6">
        <f t="shared" si="1"/>
        <v>0.50666666666666671</v>
      </c>
      <c r="G6" s="6">
        <f t="shared" si="2"/>
        <v>0.42666666666666669</v>
      </c>
      <c r="H6" s="6">
        <f t="shared" si="3"/>
        <v>6.6666666666666666E-2</v>
      </c>
    </row>
    <row r="7" spans="1:8" x14ac:dyDescent="0.3">
      <c r="A7" t="s">
        <v>8393</v>
      </c>
      <c r="B7">
        <f>COUNTIFS(KickData!F7:F4120,"successful",KickData!D6:D4119,"&gt;20000",KickData!D6:D4119,"&lt;25000" )</f>
        <v>18</v>
      </c>
      <c r="C7">
        <f>COUNTIFS(KickData!F7:F4120,"failed",KickData!D6:D4119,"&gt;20000",KickData!D6:D4119,"&lt;25000" )</f>
        <v>16</v>
      </c>
      <c r="D7">
        <f>COUNTIFS(KickData!F7:F4120,"canceled", KickData!D6:D4119,"&gt;20000",KickData!D6:D4119,"&lt;25000")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3">
      <c r="A8" t="s">
        <v>8394</v>
      </c>
      <c r="B8">
        <f>COUNTIFS(KickData!F8:F4121,"successful",KickData!D7:D4120,"&gt;1000",KickData!D7:D4120,"&lt;5000" )</f>
        <v>810</v>
      </c>
      <c r="C8">
        <f>COUNTIFS(KickData!F8:F4121,"failed",KickData!D7:D4120,"&gt;1000",KickData!D7:D4120,"&lt;5000" )</f>
        <v>359</v>
      </c>
      <c r="D8">
        <f>COUNTIFS(KickData!F8:F4121,"canceled", KickData!D7:D4120,"&gt;20000",KickData!D7:D4120,"&lt;25000" )</f>
        <v>1</v>
      </c>
      <c r="E8">
        <f t="shared" si="0"/>
        <v>1170</v>
      </c>
      <c r="F8" s="6">
        <f t="shared" si="1"/>
        <v>0.69230769230769229</v>
      </c>
      <c r="G8" s="6">
        <f t="shared" si="2"/>
        <v>0.30683760683760686</v>
      </c>
      <c r="H8" s="6">
        <f t="shared" si="3"/>
        <v>8.547008547008547E-4</v>
      </c>
    </row>
    <row r="9" spans="1:8" x14ac:dyDescent="0.3">
      <c r="A9" t="s">
        <v>8395</v>
      </c>
      <c r="B9">
        <f>COUNTIFS(KickData!F9:F4122,"successful",KickData!D8:D4121,"&gt;30000",KickData!D8:D4121,"&lt;35000" )</f>
        <v>6</v>
      </c>
      <c r="C9">
        <f>COUNTIFS(KickData!F9:F4122,"failed",KickData!D8:D4121,"&gt;30000",KickData!D8:D4121,"&lt;35000" )</f>
        <v>6</v>
      </c>
      <c r="D9">
        <f>COUNTIFS(KickData!F9:F4122,"canceled",KickData!D8:D4121,"&gt;30000",KickData!D8:D4121,"&lt;35000" 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3">
      <c r="A10" t="s">
        <v>8396</v>
      </c>
      <c r="B10">
        <f>COUNTIFS(KickData!F10:F4123,"successful", KickData!D9:D4122,"&gt;35000",KickData!D9:D4122,"&lt;40000" )</f>
        <v>4</v>
      </c>
      <c r="C10">
        <f>COUNTIFS(KickData!F10:F4123,"failed", KickData!D9:D4122,"&gt;35000",KickData!D9:D4122,"&lt;40000" )</f>
        <v>8</v>
      </c>
      <c r="D10">
        <f>COUNTIFS(KickData!F10:F4123,"canceled", KickData!D9:D4122,"&gt;35000",KickData!D9:D4122,"&lt;40000" 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3">
      <c r="A11" t="s">
        <v>8397</v>
      </c>
      <c r="B11">
        <f>COUNTIFS(KickData!F11:F4124,"successful",KickData!D10:D4123,"&gt;40000",KickData!D10:D4123,"&lt;45000" )</f>
        <v>4</v>
      </c>
      <c r="C11">
        <f>COUNTIFS(KickData!F11:F4124,"failed",KickData!D10:D4123,"&gt;40000",KickData!D10:D4123,"&lt;45000" )</f>
        <v>3</v>
      </c>
      <c r="D11">
        <f>COUNTIFS(KickData!F11:F4124,"canceled",KickData!D10:D4123,"&gt;40000",KickData!D10:D4123,"&lt;45000" )</f>
        <v>0</v>
      </c>
      <c r="E11">
        <f t="shared" si="0"/>
        <v>7</v>
      </c>
      <c r="F11" s="6">
        <f t="shared" si="1"/>
        <v>0.5714285714285714</v>
      </c>
      <c r="G11" s="6">
        <f t="shared" si="2"/>
        <v>0.42857142857142855</v>
      </c>
      <c r="H11" s="6">
        <f t="shared" si="3"/>
        <v>0</v>
      </c>
    </row>
    <row r="12" spans="1:8" x14ac:dyDescent="0.3">
      <c r="A12" t="s">
        <v>8398</v>
      </c>
      <c r="B12">
        <f>COUNTIFS(KickData!F12:F4125,"successful",KickData!D11:D4124,"&gt;45000",KickData!D11:D4124,"&lt;50000" )</f>
        <v>3</v>
      </c>
      <c r="C12">
        <f>COUNTIFS(KickData!F12:F4125,"failed",KickData!D11:D4124,"&gt;45000",KickData!D11:D4124,"&lt;50000" )</f>
        <v>5</v>
      </c>
      <c r="D12">
        <f>COUNTIFS(KickData!F12:F4125,"canceled", KickData!D11:D4124,"&gt;45000",KickData!D11:D4124,"&lt;50000" 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3">
      <c r="A13" t="s">
        <v>8399</v>
      </c>
      <c r="B13">
        <f>COUNTIFS(KickData!F13:F4126,"successful",KickData!D12:D4125,"&gt;50000")</f>
        <v>60</v>
      </c>
      <c r="C13">
        <f>COUNTIFS(KickData!F13:F4126,"failed",KickData!D12:D4125,"&gt;50000")</f>
        <v>192</v>
      </c>
      <c r="D13">
        <f>COUNTIFS(KickData!F13:F4126,"canceled",KickData!D12:D4125,"&gt;50000")</f>
        <v>83</v>
      </c>
      <c r="E13">
        <f t="shared" si="0"/>
        <v>335</v>
      </c>
      <c r="F13" s="6">
        <f t="shared" si="1"/>
        <v>0.17910447761194029</v>
      </c>
      <c r="G13" s="6">
        <f t="shared" si="2"/>
        <v>0.57313432835820899</v>
      </c>
      <c r="H13" s="6">
        <f t="shared" si="3"/>
        <v>0.24776119402985075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KickData</vt:lpstr>
      <vt:lpstr>Category States</vt:lpstr>
      <vt:lpstr>SubCategory States</vt:lpstr>
      <vt:lpstr>States by Month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PositivelyAlli</cp:lastModifiedBy>
  <dcterms:created xsi:type="dcterms:W3CDTF">2017-04-20T15:17:24Z</dcterms:created>
  <dcterms:modified xsi:type="dcterms:W3CDTF">2019-11-12T21:46:54Z</dcterms:modified>
</cp:coreProperties>
</file>