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opfer\Documents\Кафедра ИСЛ\НИР\Заявка Тренажеры 2020\УЦП\Задание Fin\"/>
    </mc:Choice>
  </mc:AlternateContent>
  <xr:revisionPtr revIDLastSave="0" documentId="13_ncr:1_{78CB9BD8-DF1A-4B3E-A0C0-258CD0D40F45}" xr6:coauthVersionLast="47" xr6:coauthVersionMax="47" xr10:uidLastSave="{00000000-0000-0000-0000-000000000000}"/>
  <bookViews>
    <workbookView xWindow="10785" yWindow="5715" windowWidth="22695" windowHeight="13815" xr2:uid="{00000000-000D-0000-FFFF-FFFF00000000}"/>
  </bookViews>
  <sheets>
    <sheet name="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B15" i="1"/>
  <c r="L28" i="1" s="1"/>
  <c r="J28" i="1" s="1"/>
  <c r="H23" i="1"/>
  <c r="H27" i="1" s="1"/>
  <c r="H21" i="1"/>
  <c r="L24" i="1"/>
  <c r="L21" i="1"/>
  <c r="J21" i="1" s="1"/>
  <c r="H31" i="1" l="1"/>
  <c r="H24" i="1"/>
  <c r="H28" i="1" s="1"/>
  <c r="F28" i="1" l="1"/>
  <c r="F21" i="1"/>
  <c r="D24" i="1" l="1"/>
</calcChain>
</file>

<file path=xl/sharedStrings.xml><?xml version="1.0" encoding="utf-8"?>
<sst xmlns="http://schemas.openxmlformats.org/spreadsheetml/2006/main" count="38" uniqueCount="36">
  <si>
    <t>Type:</t>
  </si>
  <si>
    <t>Table</t>
  </si>
  <si>
    <t>Statistics:</t>
  </si>
  <si>
    <t>Facility Cost</t>
  </si>
  <si>
    <t>Inventory Carrying Cost</t>
  </si>
  <si>
    <t>Inventory Spend</t>
  </si>
  <si>
    <t>Transportation Cost</t>
  </si>
  <si>
    <t>Revenue</t>
  </si>
  <si>
    <t>Total Cost</t>
  </si>
  <si>
    <t>Profit</t>
  </si>
  <si>
    <t>Chart name:</t>
  </si>
  <si>
    <t/>
  </si>
  <si>
    <t>Statistics name</t>
  </si>
  <si>
    <t>Value</t>
  </si>
  <si>
    <t xml:space="preserve"> /</t>
  </si>
  <si>
    <t>-</t>
  </si>
  <si>
    <t>тонн</t>
  </si>
  <si>
    <t>руб</t>
  </si>
  <si>
    <t>+</t>
  </si>
  <si>
    <t>/</t>
  </si>
  <si>
    <t>Du Pont Model</t>
  </si>
  <si>
    <t>Revenue and Cost</t>
  </si>
  <si>
    <t>Average daily inventory</t>
  </si>
  <si>
    <t>Purchasing Price</t>
  </si>
  <si>
    <t>Inventory Cost</t>
  </si>
  <si>
    <t>Return on Assets</t>
  </si>
  <si>
    <t>Net Profit Margin</t>
  </si>
  <si>
    <t>Net Profit, thousand RUB</t>
  </si>
  <si>
    <t>Gross Profit, thousand RUB</t>
  </si>
  <si>
    <t>Gross revenue, thousand RUB</t>
  </si>
  <si>
    <t>Cost of goods sold, thousand RUB</t>
  </si>
  <si>
    <t>Total Asset Turnover</t>
  </si>
  <si>
    <t>Gross Asset Value, thousand RUB</t>
  </si>
  <si>
    <t>Capital Assets, Thousand RUB</t>
  </si>
  <si>
    <t>Current Assets. Thousand RUB</t>
  </si>
  <si>
    <t>Inventory Value, thousand 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</si>
</sst>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9" fontId="0" fillId="2" borderId="0" xfId="1" applyFont="1" applyFill="1"/>
    <xf numFmtId="3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2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topLeftCell="A13" workbookViewId="0">
      <selection activeCell="A37" sqref="A37"/>
    </sheetView>
  </sheetViews>
  <sheetFormatPr defaultRowHeight="15" x14ac:dyDescent="0.25"/>
  <cols>
    <col min="1" max="1" width="28.28515625" customWidth="1"/>
    <col min="2" max="2" width="18.7109375" customWidth="1"/>
    <col min="4" max="4" width="12.85546875" customWidth="1"/>
    <col min="6" max="6" width="18.42578125" customWidth="1"/>
    <col min="8" max="8" width="18.140625" customWidth="1"/>
    <col min="10" max="10" width="19.28515625" customWidth="1"/>
    <col min="12" max="12" width="26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10</v>
      </c>
      <c r="B3" t="s">
        <v>21</v>
      </c>
    </row>
    <row r="4" spans="1:3" x14ac:dyDescent="0.25">
      <c r="A4" t="s">
        <v>11</v>
      </c>
      <c r="B4" t="s">
        <v>11</v>
      </c>
    </row>
    <row r="5" spans="1:3" x14ac:dyDescent="0.25">
      <c r="A5" s="5" t="s">
        <v>12</v>
      </c>
      <c r="B5" s="5" t="s">
        <v>13</v>
      </c>
    </row>
    <row r="6" spans="1:3" x14ac:dyDescent="0.25">
      <c r="A6" s="5" t="s">
        <v>3</v>
      </c>
      <c r="B6" s="5">
        <v>25267777.63755139</v>
      </c>
    </row>
    <row r="7" spans="1:3" x14ac:dyDescent="0.25">
      <c r="A7" s="5" t="s">
        <v>4</v>
      </c>
      <c r="B7" s="5">
        <v>24644960.797908008</v>
      </c>
    </row>
    <row r="8" spans="1:3" x14ac:dyDescent="0.25">
      <c r="A8" s="5" t="s">
        <v>5</v>
      </c>
      <c r="B8" s="5">
        <v>75000000</v>
      </c>
    </row>
    <row r="9" spans="1:3" x14ac:dyDescent="0.25">
      <c r="A9" s="5" t="s">
        <v>9</v>
      </c>
      <c r="B9" s="5">
        <v>196242983.11294746</v>
      </c>
    </row>
    <row r="10" spans="1:3" x14ac:dyDescent="0.25">
      <c r="A10" s="5" t="s">
        <v>7</v>
      </c>
      <c r="B10" s="5">
        <v>337350721.54840726</v>
      </c>
    </row>
    <row r="11" spans="1:3" x14ac:dyDescent="0.25">
      <c r="A11" s="5" t="s">
        <v>8</v>
      </c>
      <c r="B11" s="5">
        <v>141107738.43545952</v>
      </c>
    </row>
    <row r="12" spans="1:3" x14ac:dyDescent="0.25">
      <c r="A12" s="5" t="s">
        <v>6</v>
      </c>
      <c r="B12" s="5">
        <v>16195000</v>
      </c>
    </row>
    <row r="13" spans="1:3" x14ac:dyDescent="0.25">
      <c r="A13" s="5" t="s">
        <v>22</v>
      </c>
      <c r="B13" s="5">
        <v>632.5</v>
      </c>
      <c r="C13" t="s">
        <v>16</v>
      </c>
    </row>
    <row r="14" spans="1:3" x14ac:dyDescent="0.25">
      <c r="A14" s="5" t="s">
        <v>23</v>
      </c>
      <c r="B14" s="5">
        <v>5000</v>
      </c>
      <c r="C14" t="s">
        <v>17</v>
      </c>
    </row>
    <row r="15" spans="1:3" x14ac:dyDescent="0.25">
      <c r="A15" s="5" t="s">
        <v>24</v>
      </c>
      <c r="B15" s="5">
        <f>B13*B14</f>
        <v>3162500</v>
      </c>
    </row>
    <row r="17" spans="4:12" x14ac:dyDescent="0.25">
      <c r="D17" s="8" t="s">
        <v>20</v>
      </c>
    </row>
    <row r="20" spans="4:12" ht="30" x14ac:dyDescent="0.25">
      <c r="F20" s="2" t="s">
        <v>26</v>
      </c>
      <c r="H20" s="2" t="s">
        <v>27</v>
      </c>
      <c r="J20" s="2" t="s">
        <v>28</v>
      </c>
      <c r="L20" s="2" t="s">
        <v>29</v>
      </c>
    </row>
    <row r="21" spans="4:12" x14ac:dyDescent="0.25">
      <c r="F21" s="3">
        <f>H21/H24</f>
        <v>0.58171798836596844</v>
      </c>
      <c r="H21" s="4">
        <f>B9/1000</f>
        <v>196242.98311294746</v>
      </c>
      <c r="J21" s="4">
        <f>L21-L24</f>
        <v>262350.72154840728</v>
      </c>
      <c r="L21" s="4">
        <f>B10/1000</f>
        <v>337350.72154840728</v>
      </c>
    </row>
    <row r="22" spans="4:12" x14ac:dyDescent="0.25">
      <c r="H22" s="1" t="s">
        <v>14</v>
      </c>
      <c r="J22" s="1"/>
      <c r="L22" s="1" t="s">
        <v>15</v>
      </c>
    </row>
    <row r="23" spans="4:12" ht="30" x14ac:dyDescent="0.25">
      <c r="D23" s="2" t="s">
        <v>25</v>
      </c>
      <c r="H23" s="2" t="str">
        <f>L20</f>
        <v>Gross revenue, thousand RUB</v>
      </c>
      <c r="L23" s="2" t="s">
        <v>30</v>
      </c>
    </row>
    <row r="24" spans="4:12" x14ac:dyDescent="0.25">
      <c r="D24" s="3">
        <f>F21*F28</f>
        <v>6.9026052300574445</v>
      </c>
      <c r="H24" s="4">
        <f>L21</f>
        <v>337350.72154840728</v>
      </c>
      <c r="L24" s="4">
        <f>B8/1000</f>
        <v>75000</v>
      </c>
    </row>
    <row r="27" spans="4:12" ht="30" x14ac:dyDescent="0.25">
      <c r="F27" s="2" t="s">
        <v>31</v>
      </c>
      <c r="H27" s="2" t="str">
        <f>H23</f>
        <v>Gross revenue, thousand RUB</v>
      </c>
      <c r="J27" s="2" t="s">
        <v>34</v>
      </c>
      <c r="L27" s="5" t="s">
        <v>35</v>
      </c>
    </row>
    <row r="28" spans="4:12" x14ac:dyDescent="0.25">
      <c r="F28" s="7">
        <f>H28/H31</f>
        <v>11.865896135422412</v>
      </c>
      <c r="H28" s="4">
        <f>H24</f>
        <v>337350.72154840728</v>
      </c>
      <c r="J28" s="6">
        <f>L28</f>
        <v>3162.5</v>
      </c>
      <c r="L28" s="6">
        <f>B15/1000</f>
        <v>3162.5</v>
      </c>
    </row>
    <row r="29" spans="4:12" x14ac:dyDescent="0.25">
      <c r="H29" s="1" t="s">
        <v>19</v>
      </c>
      <c r="J29" s="1" t="s">
        <v>18</v>
      </c>
    </row>
    <row r="30" spans="4:12" ht="30" x14ac:dyDescent="0.25">
      <c r="H30" s="2" t="s">
        <v>32</v>
      </c>
      <c r="J30" s="2" t="s">
        <v>33</v>
      </c>
    </row>
    <row r="31" spans="4:12" x14ac:dyDescent="0.25">
      <c r="H31" s="6">
        <f>J28+J31</f>
        <v>28430.277637551389</v>
      </c>
      <c r="J31" s="6">
        <f>B6/1000</f>
        <v>25267.777637551389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Economics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zgv</cp:lastModifiedBy>
  <dcterms:created xsi:type="dcterms:W3CDTF">2021-03-01T09:42:28Z</dcterms:created>
  <dcterms:modified xsi:type="dcterms:W3CDTF">2021-11-24T18:05:40Z</dcterms:modified>
</cp:coreProperties>
</file>