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swalabhishek/Desktop/models_with_results/"/>
    </mc:Choice>
  </mc:AlternateContent>
  <xr:revisionPtr revIDLastSave="0" documentId="13_ncr:1_{7150C948-F5E1-E34D-9074-FBB62AB54CB5}" xr6:coauthVersionLast="47" xr6:coauthVersionMax="47" xr10:uidLastSave="{00000000-0000-0000-0000-000000000000}"/>
  <bookViews>
    <workbookView xWindow="3120" yWindow="1000" windowWidth="28040" windowHeight="17440" xr2:uid="{69D84787-BAFE-C04C-90AD-CE8A88768FA4}"/>
  </bookViews>
  <sheets>
    <sheet name="Sheet1" sheetId="1" r:id="rId1"/>
    <sheet name="Sheet3" sheetId="3" r:id="rId2"/>
    <sheet name="Sheet2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J27" i="1"/>
  <c r="K27" i="1"/>
  <c r="L27" i="1"/>
  <c r="A28" i="1"/>
  <c r="B28" i="1"/>
  <c r="C28" i="1"/>
  <c r="D28" i="1"/>
  <c r="E28" i="1"/>
  <c r="F28" i="1"/>
  <c r="G28" i="1"/>
  <c r="H28" i="1"/>
  <c r="I28" i="1"/>
  <c r="J28" i="1"/>
  <c r="K28" i="1"/>
  <c r="L28" i="1"/>
  <c r="A29" i="1"/>
  <c r="B29" i="1"/>
  <c r="C29" i="1"/>
  <c r="D29" i="1"/>
  <c r="E29" i="1"/>
  <c r="F29" i="1"/>
  <c r="G29" i="1"/>
  <c r="H29" i="1"/>
  <c r="I29" i="1"/>
  <c r="J29" i="1"/>
  <c r="K29" i="1"/>
  <c r="L29" i="1"/>
  <c r="A30" i="1"/>
  <c r="B30" i="1"/>
  <c r="C30" i="1"/>
  <c r="D30" i="1"/>
  <c r="E30" i="1"/>
  <c r="F30" i="1"/>
  <c r="G30" i="1"/>
  <c r="H30" i="1"/>
  <c r="I30" i="1"/>
  <c r="J30" i="1"/>
  <c r="K30" i="1"/>
  <c r="L30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P43" i="1"/>
  <c r="N27" i="1"/>
  <c r="O27" i="1"/>
  <c r="P27" i="1"/>
  <c r="Q27" i="1"/>
  <c r="Q43" i="1"/>
  <c r="P44" i="1"/>
  <c r="Q44" i="1"/>
  <c r="P45" i="1"/>
  <c r="Q45" i="1"/>
  <c r="Q46" i="1"/>
  <c r="P46" i="1"/>
  <c r="P49" i="1"/>
  <c r="P48" i="1"/>
  <c r="N28" i="1"/>
  <c r="O28" i="1"/>
  <c r="O30" i="1"/>
  <c r="P28" i="1"/>
  <c r="O31" i="1"/>
  <c r="D2" i="3"/>
  <c r="D3" i="3"/>
  <c r="D4" i="3"/>
  <c r="D5" i="3"/>
  <c r="D6" i="3"/>
  <c r="D1" i="3"/>
</calcChain>
</file>

<file path=xl/sharedStrings.xml><?xml version="1.0" encoding="utf-8"?>
<sst xmlns="http://schemas.openxmlformats.org/spreadsheetml/2006/main" count="36" uniqueCount="22">
  <si>
    <t>@user @user cuz ppl r not taught the full history usage it lessens understanding of why it so offensive a history literature teacher sayin nigger coon spick wetback towelhead chink when examining racial disparity events is different then self proclaimed racist saying same words</t>
  </si>
  <si>
    <t>@user @user cuz ppl r not taught the full history usage it lessens understanding of why it so offensive a history literature teacher sayin foul african american spanish speaking mexican immigrant chinese when examining racial disparity events is different then self proclaimed racist saying same words</t>
  </si>
  <si>
    <t>Islam is the cancer of the world and need to be surgically removed.</t>
  </si>
  <si>
    <t>Some muslims who misinterpret Islam are bad for the world and need to be brought to justice.</t>
  </si>
  <si>
    <t>President Obama And #Democrats Illegal Immigration is NOT a Victimless Crime it Cost Taxpayers and lower wages ! #WalkAwayFromDemocrats #SaturdayMorning #Trump #MAGA #SendThemBack</t>
  </si>
  <si>
    <t>President Obama And Democrats Illegal Immigration is not a Victimless Crime it Cost Taxpayers and lower wages</t>
  </si>
  <si>
    <t>The votes of British Muslims matter for labourist politicians. They ignore the antisemitism from their side! This is a revolting fact!</t>
  </si>
  <si>
    <t>The votes of British Muslims matter for labourist politicians. They ignore some antisemites from their side! This is a revolting fact!</t>
  </si>
  <si>
    <t>now stephanie liking this nigga shit he getting mad bitches tonight</t>
  </si>
  <si>
    <t>now stephanie liking this african american shit he getting mad women tonight</t>
  </si>
  <si>
    <t>but that you can not even articulate kike what is yes a kike is anyone who signals against myself or any other alt right person who only exposes jews and my posts judaism v the world among other posts have brought you to my timeline kike</t>
  </si>
  <si>
    <t>but that you can not even articulate bad jews what is yes a foul jew is anyone who signals against myself or any other alt right person who only exposes jews and my posts judaism v the world among other posts have brought you to my timeline despicable jew</t>
  </si>
  <si>
    <t>a</t>
  </si>
  <si>
    <t>b</t>
  </si>
  <si>
    <t>c</t>
  </si>
  <si>
    <t>Total</t>
  </si>
  <si>
    <t>Goldset Label</t>
  </si>
  <si>
    <t>MMHS Label</t>
  </si>
  <si>
    <t>NACL HIP Label</t>
  </si>
  <si>
    <t>NACL - HIP Label</t>
  </si>
  <si>
    <t>MMHS - Gold %</t>
  </si>
  <si>
    <t>MMHS - NACL HIP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</si>
</sst>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D984-B65E-4A40-93A5-8BC598AC2AFC}">
  <dimension ref="A1:Q51"/>
  <sheetViews>
    <sheetView tabSelected="1" zoomScale="92" workbookViewId="0">
      <selection activeCell="L1" sqref="L1"/>
    </sheetView>
  </sheetViews>
  <sheetFormatPr baseColWidth="10" defaultRowHeight="16" x14ac:dyDescent="0.2"/>
  <cols>
    <col min="13" max="13" width="15" customWidth="1"/>
    <col min="14" max="17" width="18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7</v>
      </c>
      <c r="B2" s="1">
        <v>2</v>
      </c>
      <c r="C2" s="1">
        <v>8</v>
      </c>
      <c r="D2" s="1">
        <v>1</v>
      </c>
      <c r="E2" s="1">
        <v>5</v>
      </c>
      <c r="F2" s="1">
        <v>6</v>
      </c>
      <c r="G2" s="1">
        <v>6</v>
      </c>
      <c r="H2" s="1">
        <v>6</v>
      </c>
      <c r="I2" s="1">
        <v>6</v>
      </c>
      <c r="J2" s="1">
        <v>3</v>
      </c>
      <c r="K2" s="1">
        <v>9</v>
      </c>
      <c r="L2" s="1">
        <v>9</v>
      </c>
    </row>
    <row r="3" spans="1:12" x14ac:dyDescent="0.2">
      <c r="A3" s="1">
        <v>7</v>
      </c>
      <c r="B3" s="1">
        <v>3</v>
      </c>
      <c r="C3" s="1">
        <v>8</v>
      </c>
      <c r="D3" s="1">
        <v>6</v>
      </c>
      <c r="E3" s="1">
        <v>5</v>
      </c>
      <c r="F3" s="1">
        <v>5.5</v>
      </c>
      <c r="G3" s="1">
        <v>6</v>
      </c>
      <c r="H3" s="1">
        <v>5.5</v>
      </c>
      <c r="I3" s="1">
        <v>7</v>
      </c>
      <c r="J3" s="1">
        <v>3</v>
      </c>
      <c r="K3" s="1">
        <v>6</v>
      </c>
      <c r="L3" s="1">
        <v>3</v>
      </c>
    </row>
    <row r="4" spans="1:12" x14ac:dyDescent="0.2">
      <c r="A4" s="1">
        <v>8</v>
      </c>
      <c r="B4" s="1">
        <v>1</v>
      </c>
      <c r="C4" s="1">
        <v>7</v>
      </c>
      <c r="D4" s="1">
        <v>6</v>
      </c>
      <c r="E4" s="1">
        <v>8</v>
      </c>
      <c r="F4" s="1">
        <v>5</v>
      </c>
      <c r="G4" s="1">
        <v>8</v>
      </c>
      <c r="H4" s="1">
        <v>6</v>
      </c>
      <c r="I4" s="1">
        <v>7</v>
      </c>
      <c r="J4" s="1">
        <v>1</v>
      </c>
      <c r="K4" s="1">
        <v>6</v>
      </c>
      <c r="L4" s="1">
        <v>2</v>
      </c>
    </row>
    <row r="5" spans="1:12" x14ac:dyDescent="0.2">
      <c r="A5" s="1">
        <v>7</v>
      </c>
      <c r="B5" s="1">
        <v>3</v>
      </c>
      <c r="C5" s="1">
        <v>8</v>
      </c>
      <c r="D5" s="1">
        <v>1</v>
      </c>
      <c r="E5" s="1">
        <v>5</v>
      </c>
      <c r="F5" s="1">
        <v>6</v>
      </c>
      <c r="G5" s="1">
        <v>6</v>
      </c>
      <c r="H5" s="1">
        <v>6</v>
      </c>
      <c r="I5" s="1">
        <v>9</v>
      </c>
      <c r="J5" s="1">
        <v>3</v>
      </c>
      <c r="K5" s="1">
        <v>6.5</v>
      </c>
      <c r="L5" s="1">
        <v>9</v>
      </c>
    </row>
    <row r="6" spans="1:12" x14ac:dyDescent="0.2">
      <c r="A6" s="1">
        <v>7</v>
      </c>
      <c r="B6" s="1">
        <v>1</v>
      </c>
      <c r="C6" s="1">
        <v>7</v>
      </c>
      <c r="D6" s="1">
        <v>6</v>
      </c>
      <c r="E6" s="1">
        <v>7</v>
      </c>
      <c r="F6" s="1">
        <v>5.5</v>
      </c>
      <c r="G6" s="1">
        <v>6</v>
      </c>
      <c r="H6" s="1">
        <v>5</v>
      </c>
      <c r="I6" s="1">
        <v>7</v>
      </c>
      <c r="J6" s="1">
        <v>3</v>
      </c>
      <c r="K6" s="1">
        <v>6</v>
      </c>
      <c r="L6" s="1">
        <v>3</v>
      </c>
    </row>
    <row r="7" spans="1:12" x14ac:dyDescent="0.2">
      <c r="A7" s="1">
        <v>8</v>
      </c>
      <c r="B7" s="1">
        <v>2</v>
      </c>
      <c r="C7" s="1">
        <v>8</v>
      </c>
      <c r="D7" s="1">
        <v>6</v>
      </c>
      <c r="E7" s="1">
        <v>8</v>
      </c>
      <c r="F7" s="1">
        <v>5</v>
      </c>
      <c r="G7" s="1">
        <v>8</v>
      </c>
      <c r="H7" s="1">
        <v>5</v>
      </c>
      <c r="I7" s="1">
        <v>9</v>
      </c>
      <c r="J7" s="1">
        <v>3</v>
      </c>
      <c r="K7" s="1">
        <v>6</v>
      </c>
      <c r="L7" s="1">
        <v>2</v>
      </c>
    </row>
    <row r="8" spans="1:12" x14ac:dyDescent="0.2">
      <c r="A8" s="1">
        <v>7</v>
      </c>
      <c r="B8" s="1">
        <v>2</v>
      </c>
      <c r="C8" s="1">
        <v>4</v>
      </c>
      <c r="D8" s="1">
        <v>1</v>
      </c>
      <c r="E8" s="1">
        <v>5</v>
      </c>
      <c r="F8" s="1">
        <v>6</v>
      </c>
      <c r="G8" s="1">
        <v>6</v>
      </c>
      <c r="H8" s="1">
        <v>5.5</v>
      </c>
      <c r="I8" s="1">
        <v>6</v>
      </c>
      <c r="J8" s="1">
        <v>3</v>
      </c>
      <c r="K8" s="1">
        <v>6.5</v>
      </c>
      <c r="L8" s="1">
        <v>3</v>
      </c>
    </row>
    <row r="9" spans="1:12" x14ac:dyDescent="0.2">
      <c r="A9" s="1">
        <v>2</v>
      </c>
      <c r="B9" s="1">
        <v>3</v>
      </c>
      <c r="C9" s="1">
        <v>8</v>
      </c>
      <c r="D9" s="1">
        <v>6</v>
      </c>
      <c r="E9" s="1">
        <v>5</v>
      </c>
      <c r="F9" s="1">
        <v>5.5</v>
      </c>
      <c r="G9" s="1">
        <v>6</v>
      </c>
      <c r="H9" s="1">
        <v>5.5</v>
      </c>
      <c r="I9" s="1">
        <v>6</v>
      </c>
      <c r="J9" s="1">
        <v>2</v>
      </c>
      <c r="K9" s="1">
        <v>6</v>
      </c>
      <c r="L9" s="1">
        <v>3</v>
      </c>
    </row>
    <row r="10" spans="1:12" x14ac:dyDescent="0.2">
      <c r="A10" s="1">
        <v>7</v>
      </c>
      <c r="B10" s="1">
        <v>1</v>
      </c>
      <c r="C10" s="1">
        <v>8</v>
      </c>
      <c r="D10" s="1">
        <v>6</v>
      </c>
      <c r="E10" s="1">
        <v>7</v>
      </c>
      <c r="F10" s="1">
        <v>5</v>
      </c>
      <c r="G10" s="1">
        <v>6</v>
      </c>
      <c r="H10" s="1">
        <v>6</v>
      </c>
      <c r="I10" s="1">
        <v>6</v>
      </c>
      <c r="J10" s="1">
        <v>3</v>
      </c>
      <c r="K10" s="1">
        <v>6.5</v>
      </c>
      <c r="L10" s="1">
        <v>2</v>
      </c>
    </row>
    <row r="11" spans="1:12" x14ac:dyDescent="0.2">
      <c r="A11" s="1">
        <v>2</v>
      </c>
      <c r="B11" s="1">
        <v>1</v>
      </c>
      <c r="C11" s="1">
        <v>4</v>
      </c>
      <c r="D11" s="1">
        <v>1</v>
      </c>
      <c r="E11" s="1">
        <v>5</v>
      </c>
      <c r="F11" s="1">
        <v>6</v>
      </c>
      <c r="G11" s="1">
        <v>6</v>
      </c>
      <c r="H11" s="1">
        <v>5</v>
      </c>
      <c r="I11" s="1">
        <v>6</v>
      </c>
      <c r="J11" s="1">
        <v>3</v>
      </c>
      <c r="K11" s="1">
        <v>9</v>
      </c>
      <c r="L11" s="1">
        <v>9</v>
      </c>
    </row>
    <row r="12" spans="1:12" x14ac:dyDescent="0.2">
      <c r="A12" s="1">
        <v>7</v>
      </c>
      <c r="B12" s="1">
        <v>2</v>
      </c>
      <c r="C12" s="1">
        <v>8</v>
      </c>
      <c r="D12" s="1">
        <v>6</v>
      </c>
      <c r="E12" s="1">
        <v>5</v>
      </c>
      <c r="F12" s="1">
        <v>5.5</v>
      </c>
      <c r="G12" s="1">
        <v>4</v>
      </c>
      <c r="H12" s="1">
        <v>5.5</v>
      </c>
      <c r="I12" s="1">
        <v>7</v>
      </c>
      <c r="J12" s="1">
        <v>3</v>
      </c>
      <c r="K12" s="1">
        <v>6</v>
      </c>
      <c r="L12" s="1">
        <v>3</v>
      </c>
    </row>
    <row r="13" spans="1:12" x14ac:dyDescent="0.2">
      <c r="A13" s="1">
        <v>7</v>
      </c>
      <c r="B13" s="1">
        <v>1</v>
      </c>
      <c r="C13" s="1">
        <v>8</v>
      </c>
      <c r="D13" s="1">
        <v>6</v>
      </c>
      <c r="E13" s="1">
        <v>8</v>
      </c>
      <c r="F13" s="1">
        <v>5</v>
      </c>
      <c r="G13" s="1">
        <v>6</v>
      </c>
      <c r="H13" s="1">
        <v>6</v>
      </c>
      <c r="I13" s="1">
        <v>7</v>
      </c>
      <c r="J13" s="1">
        <v>2</v>
      </c>
      <c r="K13" s="1">
        <v>6</v>
      </c>
      <c r="L13" s="1">
        <v>2</v>
      </c>
    </row>
    <row r="26" spans="1:17" x14ac:dyDescent="0.2">
      <c r="N26" t="s">
        <v>16</v>
      </c>
      <c r="O26" t="s">
        <v>17</v>
      </c>
      <c r="P26" t="s">
        <v>19</v>
      </c>
      <c r="Q26" t="s">
        <v>15</v>
      </c>
    </row>
    <row r="27" spans="1:17" x14ac:dyDescent="0.2">
      <c r="A27">
        <f>(MATCH(A2, $A$49:$A$51, 0))</f>
        <v>2</v>
      </c>
      <c r="B27">
        <f>(MATCH(B2, $B$49:$B$51, 0))</f>
        <v>1</v>
      </c>
      <c r="C27">
        <f>(MATCH(C2, $C$49:$C$51, 0))</f>
        <v>1</v>
      </c>
      <c r="D27">
        <f>(MATCH(D2, $D$49:$D$51, 0))</f>
        <v>3</v>
      </c>
      <c r="E27">
        <f>(MATCH(E2, $E$49:$E$51, 0))</f>
        <v>3</v>
      </c>
      <c r="F27">
        <f>(MATCH(F2, $F$49:$F$51, 0))</f>
        <v>1</v>
      </c>
      <c r="G27">
        <f>(MATCH(G2, $G$49:$G$51, 0))</f>
        <v>2</v>
      </c>
      <c r="H27">
        <f>(MATCH(H2, $H$49:$H$51, 0))</f>
        <v>3</v>
      </c>
      <c r="I27">
        <f>(MATCH(I2, $I$49:$I$51, 0))</f>
        <v>2</v>
      </c>
      <c r="J27">
        <f>(MATCH(J2, $J$49:$J$51, 0))</f>
        <v>2</v>
      </c>
      <c r="K27">
        <f>(MATCH(K2, $K$49:$K$51, 0))</f>
        <v>3</v>
      </c>
      <c r="L27">
        <f>(MATCH(L2, $L$49:$L$51, 0))</f>
        <v>3</v>
      </c>
      <c r="N27">
        <f>COUNTIF($A$27:$L$38, "1")</f>
        <v>44</v>
      </c>
      <c r="O27">
        <f>COUNTIF($A$27:$L$38, "2")</f>
        <v>62</v>
      </c>
      <c r="P27">
        <f>COUNTIF($A$27:$L$38, "3")</f>
        <v>38</v>
      </c>
      <c r="Q27">
        <f>SUM(N27:P27)</f>
        <v>144</v>
      </c>
    </row>
    <row r="28" spans="1:17" x14ac:dyDescent="0.2">
      <c r="A28">
        <f t="shared" ref="A28:A38" si="0">(MATCH(A3, $A$49:$A$51, 0))</f>
        <v>2</v>
      </c>
      <c r="B28">
        <f t="shared" ref="B28:B38" si="1">(MATCH(B3, $B$49:$B$51, 0))</f>
        <v>2</v>
      </c>
      <c r="C28">
        <f t="shared" ref="C28:C38" si="2">(MATCH(C3, $C$49:$C$51, 0))</f>
        <v>1</v>
      </c>
      <c r="D28">
        <f t="shared" ref="D28:D38" si="3">(MATCH(D3, $D$49:$D$51, 0))</f>
        <v>2</v>
      </c>
      <c r="E28">
        <f t="shared" ref="E28:E38" si="4">(MATCH(E3, $E$49:$E$51, 0))</f>
        <v>3</v>
      </c>
      <c r="F28">
        <f t="shared" ref="F28:F38" si="5">(MATCH(F3, $F$49:$F$51, 0))</f>
        <v>2</v>
      </c>
      <c r="G28">
        <f t="shared" ref="G28:G38" si="6">(MATCH(G3, $G$49:$G$51, 0))</f>
        <v>2</v>
      </c>
      <c r="H28">
        <f t="shared" ref="H28:H38" si="7">(MATCH(H3, $H$49:$H$51, 0))</f>
        <v>2</v>
      </c>
      <c r="I28">
        <f t="shared" ref="I28:I38" si="8">(MATCH(I3, $I$49:$I$51, 0))</f>
        <v>1</v>
      </c>
      <c r="J28">
        <f t="shared" ref="J28:J38" si="9">(MATCH(J3, $J$49:$J$51, 0))</f>
        <v>2</v>
      </c>
      <c r="K28">
        <f t="shared" ref="K28:K38" si="10">(MATCH(K3, $K$49:$K$51, 0))</f>
        <v>1</v>
      </c>
      <c r="L28">
        <f t="shared" ref="L28:L38" si="11">(MATCH(L3, $L$49:$L$51, 0))</f>
        <v>2</v>
      </c>
      <c r="N28" s="2">
        <f>N27/$Q$27</f>
        <v>0.30555555555555558</v>
      </c>
      <c r="O28" s="2">
        <f t="shared" ref="O28:P28" si="12">O27/$Q$27</f>
        <v>0.43055555555555558</v>
      </c>
      <c r="P28" s="2">
        <f t="shared" si="12"/>
        <v>0.2638888888888889</v>
      </c>
    </row>
    <row r="29" spans="1:17" x14ac:dyDescent="0.2">
      <c r="A29">
        <f t="shared" si="0"/>
        <v>1</v>
      </c>
      <c r="B29">
        <f t="shared" si="1"/>
        <v>3</v>
      </c>
      <c r="C29">
        <f t="shared" si="2"/>
        <v>2</v>
      </c>
      <c r="D29">
        <f t="shared" si="3"/>
        <v>2</v>
      </c>
      <c r="E29">
        <f t="shared" si="4"/>
        <v>1</v>
      </c>
      <c r="F29">
        <f t="shared" si="5"/>
        <v>3</v>
      </c>
      <c r="G29">
        <f t="shared" si="6"/>
        <v>1</v>
      </c>
      <c r="H29">
        <f t="shared" si="7"/>
        <v>3</v>
      </c>
      <c r="I29">
        <f t="shared" si="8"/>
        <v>1</v>
      </c>
      <c r="J29">
        <f t="shared" si="9"/>
        <v>3</v>
      </c>
      <c r="K29">
        <f t="shared" si="10"/>
        <v>1</v>
      </c>
      <c r="L29">
        <f t="shared" si="11"/>
        <v>1</v>
      </c>
    </row>
    <row r="30" spans="1:17" x14ac:dyDescent="0.2">
      <c r="A30">
        <f t="shared" si="0"/>
        <v>2</v>
      </c>
      <c r="B30">
        <f t="shared" si="1"/>
        <v>2</v>
      </c>
      <c r="C30">
        <f t="shared" si="2"/>
        <v>1</v>
      </c>
      <c r="D30">
        <f t="shared" si="3"/>
        <v>3</v>
      </c>
      <c r="E30">
        <f t="shared" si="4"/>
        <v>3</v>
      </c>
      <c r="F30">
        <f t="shared" si="5"/>
        <v>1</v>
      </c>
      <c r="G30">
        <f t="shared" si="6"/>
        <v>2</v>
      </c>
      <c r="H30">
        <f t="shared" si="7"/>
        <v>3</v>
      </c>
      <c r="I30">
        <f t="shared" si="8"/>
        <v>3</v>
      </c>
      <c r="J30">
        <f t="shared" si="9"/>
        <v>2</v>
      </c>
      <c r="K30">
        <f t="shared" si="10"/>
        <v>2</v>
      </c>
      <c r="L30">
        <f t="shared" si="11"/>
        <v>3</v>
      </c>
      <c r="N30" t="s">
        <v>20</v>
      </c>
      <c r="O30" s="3">
        <f>O28-N28</f>
        <v>0.125</v>
      </c>
    </row>
    <row r="31" spans="1:17" x14ac:dyDescent="0.2">
      <c r="A31">
        <f t="shared" si="0"/>
        <v>2</v>
      </c>
      <c r="B31">
        <f t="shared" si="1"/>
        <v>3</v>
      </c>
      <c r="C31">
        <f t="shared" si="2"/>
        <v>2</v>
      </c>
      <c r="D31">
        <f t="shared" si="3"/>
        <v>2</v>
      </c>
      <c r="E31">
        <f t="shared" si="4"/>
        <v>2</v>
      </c>
      <c r="F31">
        <f t="shared" si="5"/>
        <v>2</v>
      </c>
      <c r="G31">
        <f t="shared" si="6"/>
        <v>2</v>
      </c>
      <c r="H31">
        <f t="shared" si="7"/>
        <v>1</v>
      </c>
      <c r="I31">
        <f t="shared" si="8"/>
        <v>1</v>
      </c>
      <c r="J31">
        <f t="shared" si="9"/>
        <v>2</v>
      </c>
      <c r="K31">
        <f t="shared" si="10"/>
        <v>1</v>
      </c>
      <c r="L31">
        <f t="shared" si="11"/>
        <v>2</v>
      </c>
      <c r="N31" t="s">
        <v>21</v>
      </c>
      <c r="O31" s="3">
        <f>O28-P28</f>
        <v>0.16666666666666669</v>
      </c>
    </row>
    <row r="32" spans="1:17" x14ac:dyDescent="0.2">
      <c r="A32">
        <f t="shared" si="0"/>
        <v>1</v>
      </c>
      <c r="B32">
        <f t="shared" si="1"/>
        <v>1</v>
      </c>
      <c r="C32">
        <f t="shared" si="2"/>
        <v>1</v>
      </c>
      <c r="D32">
        <f t="shared" si="3"/>
        <v>2</v>
      </c>
      <c r="E32">
        <f t="shared" si="4"/>
        <v>1</v>
      </c>
      <c r="F32">
        <f t="shared" si="5"/>
        <v>3</v>
      </c>
      <c r="G32">
        <f t="shared" si="6"/>
        <v>1</v>
      </c>
      <c r="H32">
        <f t="shared" si="7"/>
        <v>1</v>
      </c>
      <c r="I32">
        <f t="shared" si="8"/>
        <v>3</v>
      </c>
      <c r="J32">
        <f t="shared" si="9"/>
        <v>2</v>
      </c>
      <c r="K32">
        <f t="shared" si="10"/>
        <v>1</v>
      </c>
      <c r="L32">
        <f t="shared" si="11"/>
        <v>1</v>
      </c>
    </row>
    <row r="33" spans="1:17" x14ac:dyDescent="0.2">
      <c r="A33">
        <f t="shared" si="0"/>
        <v>2</v>
      </c>
      <c r="B33">
        <f t="shared" si="1"/>
        <v>1</v>
      </c>
      <c r="C33">
        <f t="shared" si="2"/>
        <v>3</v>
      </c>
      <c r="D33">
        <f t="shared" si="3"/>
        <v>3</v>
      </c>
      <c r="E33">
        <f t="shared" si="4"/>
        <v>3</v>
      </c>
      <c r="F33">
        <f t="shared" si="5"/>
        <v>1</v>
      </c>
      <c r="G33">
        <f t="shared" si="6"/>
        <v>2</v>
      </c>
      <c r="H33">
        <f t="shared" si="7"/>
        <v>2</v>
      </c>
      <c r="I33">
        <f t="shared" si="8"/>
        <v>2</v>
      </c>
      <c r="J33">
        <f t="shared" si="9"/>
        <v>2</v>
      </c>
      <c r="K33">
        <f t="shared" si="10"/>
        <v>2</v>
      </c>
      <c r="L33">
        <f t="shared" si="11"/>
        <v>2</v>
      </c>
    </row>
    <row r="34" spans="1:17" x14ac:dyDescent="0.2">
      <c r="A34">
        <f t="shared" si="0"/>
        <v>3</v>
      </c>
      <c r="B34">
        <f t="shared" si="1"/>
        <v>2</v>
      </c>
      <c r="C34">
        <f t="shared" si="2"/>
        <v>1</v>
      </c>
      <c r="D34">
        <f t="shared" si="3"/>
        <v>2</v>
      </c>
      <c r="E34">
        <f t="shared" si="4"/>
        <v>3</v>
      </c>
      <c r="F34">
        <f t="shared" si="5"/>
        <v>2</v>
      </c>
      <c r="G34">
        <f t="shared" si="6"/>
        <v>2</v>
      </c>
      <c r="H34">
        <f t="shared" si="7"/>
        <v>2</v>
      </c>
      <c r="I34">
        <f t="shared" si="8"/>
        <v>2</v>
      </c>
      <c r="J34">
        <f t="shared" si="9"/>
        <v>1</v>
      </c>
      <c r="K34">
        <f t="shared" si="10"/>
        <v>1</v>
      </c>
      <c r="L34">
        <f t="shared" si="11"/>
        <v>2</v>
      </c>
    </row>
    <row r="35" spans="1:17" x14ac:dyDescent="0.2">
      <c r="A35">
        <f t="shared" si="0"/>
        <v>2</v>
      </c>
      <c r="B35">
        <f t="shared" si="1"/>
        <v>3</v>
      </c>
      <c r="C35">
        <f t="shared" si="2"/>
        <v>1</v>
      </c>
      <c r="D35">
        <f t="shared" si="3"/>
        <v>2</v>
      </c>
      <c r="E35">
        <f t="shared" si="4"/>
        <v>2</v>
      </c>
      <c r="F35">
        <f t="shared" si="5"/>
        <v>3</v>
      </c>
      <c r="G35">
        <f t="shared" si="6"/>
        <v>2</v>
      </c>
      <c r="H35">
        <f t="shared" si="7"/>
        <v>3</v>
      </c>
      <c r="I35">
        <f t="shared" si="8"/>
        <v>2</v>
      </c>
      <c r="J35">
        <f t="shared" si="9"/>
        <v>2</v>
      </c>
      <c r="K35">
        <f t="shared" si="10"/>
        <v>2</v>
      </c>
      <c r="L35">
        <f t="shared" si="11"/>
        <v>1</v>
      </c>
    </row>
    <row r="36" spans="1:17" x14ac:dyDescent="0.2">
      <c r="A36">
        <f t="shared" si="0"/>
        <v>3</v>
      </c>
      <c r="B36">
        <f t="shared" si="1"/>
        <v>3</v>
      </c>
      <c r="C36">
        <f t="shared" si="2"/>
        <v>3</v>
      </c>
      <c r="D36">
        <f t="shared" si="3"/>
        <v>3</v>
      </c>
      <c r="E36">
        <f t="shared" si="4"/>
        <v>3</v>
      </c>
      <c r="F36">
        <f t="shared" si="5"/>
        <v>1</v>
      </c>
      <c r="G36">
        <f t="shared" si="6"/>
        <v>2</v>
      </c>
      <c r="H36">
        <f t="shared" si="7"/>
        <v>1</v>
      </c>
      <c r="I36">
        <f t="shared" si="8"/>
        <v>2</v>
      </c>
      <c r="J36">
        <f t="shared" si="9"/>
        <v>2</v>
      </c>
      <c r="K36">
        <f t="shared" si="10"/>
        <v>3</v>
      </c>
      <c r="L36">
        <f t="shared" si="11"/>
        <v>3</v>
      </c>
    </row>
    <row r="37" spans="1:17" x14ac:dyDescent="0.2">
      <c r="A37">
        <f t="shared" si="0"/>
        <v>2</v>
      </c>
      <c r="B37">
        <f t="shared" si="1"/>
        <v>1</v>
      </c>
      <c r="C37">
        <f t="shared" si="2"/>
        <v>1</v>
      </c>
      <c r="D37">
        <f t="shared" si="3"/>
        <v>2</v>
      </c>
      <c r="E37">
        <f t="shared" si="4"/>
        <v>3</v>
      </c>
      <c r="F37">
        <f t="shared" si="5"/>
        <v>2</v>
      </c>
      <c r="G37">
        <f t="shared" si="6"/>
        <v>3</v>
      </c>
      <c r="H37">
        <f t="shared" si="7"/>
        <v>2</v>
      </c>
      <c r="I37">
        <f t="shared" si="8"/>
        <v>1</v>
      </c>
      <c r="J37">
        <f t="shared" si="9"/>
        <v>2</v>
      </c>
      <c r="K37">
        <f t="shared" si="10"/>
        <v>1</v>
      </c>
      <c r="L37">
        <f t="shared" si="11"/>
        <v>2</v>
      </c>
    </row>
    <row r="38" spans="1:17" x14ac:dyDescent="0.2">
      <c r="A38">
        <f t="shared" si="0"/>
        <v>2</v>
      </c>
      <c r="B38">
        <f t="shared" si="1"/>
        <v>3</v>
      </c>
      <c r="C38">
        <f t="shared" si="2"/>
        <v>1</v>
      </c>
      <c r="D38">
        <f t="shared" si="3"/>
        <v>2</v>
      </c>
      <c r="E38">
        <f t="shared" si="4"/>
        <v>1</v>
      </c>
      <c r="F38">
        <f t="shared" si="5"/>
        <v>3</v>
      </c>
      <c r="G38">
        <f t="shared" si="6"/>
        <v>2</v>
      </c>
      <c r="H38">
        <f t="shared" si="7"/>
        <v>3</v>
      </c>
      <c r="I38">
        <f t="shared" si="8"/>
        <v>1</v>
      </c>
      <c r="J38">
        <f t="shared" si="9"/>
        <v>1</v>
      </c>
      <c r="K38">
        <f t="shared" si="10"/>
        <v>1</v>
      </c>
      <c r="L38">
        <f t="shared" si="11"/>
        <v>1</v>
      </c>
    </row>
    <row r="43" spans="1:17" x14ac:dyDescent="0.2">
      <c r="O43" t="s">
        <v>16</v>
      </c>
      <c r="P43">
        <f>COUNTIF($A$27:$L$38, "1")</f>
        <v>44</v>
      </c>
      <c r="Q43" s="5">
        <f>P43/$Q$27</f>
        <v>0.30555555555555558</v>
      </c>
    </row>
    <row r="44" spans="1:17" x14ac:dyDescent="0.2">
      <c r="O44" t="s">
        <v>17</v>
      </c>
      <c r="P44">
        <f>COUNTIF($A$27:$L$38, "2")</f>
        <v>62</v>
      </c>
      <c r="Q44" s="5">
        <f>P44/$Q$27</f>
        <v>0.43055555555555558</v>
      </c>
    </row>
    <row r="45" spans="1:17" x14ac:dyDescent="0.2">
      <c r="O45" t="s">
        <v>19</v>
      </c>
      <c r="P45">
        <f>COUNTIF($A$27:$L$38, "3")</f>
        <v>38</v>
      </c>
      <c r="Q45" s="5">
        <f>P45/$Q$27</f>
        <v>0.2638888888888889</v>
      </c>
    </row>
    <row r="46" spans="1:17" x14ac:dyDescent="0.2">
      <c r="O46" t="s">
        <v>15</v>
      </c>
      <c r="P46">
        <f>SUM(P43:P45)</f>
        <v>144</v>
      </c>
      <c r="Q46" s="5">
        <f>SUM(Q43:Q45)</f>
        <v>1</v>
      </c>
    </row>
    <row r="48" spans="1:17" x14ac:dyDescent="0.2">
      <c r="O48" t="s">
        <v>20</v>
      </c>
      <c r="P48" s="4">
        <f>Q44-Q43</f>
        <v>0.125</v>
      </c>
    </row>
    <row r="49" spans="1:16" x14ac:dyDescent="0.2">
      <c r="A49">
        <v>8</v>
      </c>
      <c r="B49">
        <v>2</v>
      </c>
      <c r="C49">
        <v>8</v>
      </c>
      <c r="D49">
        <v>5</v>
      </c>
      <c r="E49">
        <v>8</v>
      </c>
      <c r="F49">
        <v>6</v>
      </c>
      <c r="G49">
        <v>8</v>
      </c>
      <c r="H49">
        <v>5</v>
      </c>
      <c r="I49">
        <v>7</v>
      </c>
      <c r="J49">
        <v>2</v>
      </c>
      <c r="K49">
        <v>6</v>
      </c>
      <c r="L49">
        <v>2</v>
      </c>
      <c r="M49" t="s">
        <v>16</v>
      </c>
      <c r="O49" t="s">
        <v>21</v>
      </c>
      <c r="P49" s="4">
        <f>Q44-Q45</f>
        <v>0.16666666666666669</v>
      </c>
    </row>
    <row r="50" spans="1:16" x14ac:dyDescent="0.2">
      <c r="A50">
        <v>7</v>
      </c>
      <c r="B50">
        <v>3</v>
      </c>
      <c r="C50">
        <v>7</v>
      </c>
      <c r="D50">
        <v>6</v>
      </c>
      <c r="E50">
        <v>7</v>
      </c>
      <c r="F50">
        <v>5.5</v>
      </c>
      <c r="G50">
        <v>6</v>
      </c>
      <c r="H50">
        <v>5.5</v>
      </c>
      <c r="I50">
        <v>6</v>
      </c>
      <c r="J50">
        <v>3</v>
      </c>
      <c r="K50">
        <v>6.5</v>
      </c>
      <c r="L50">
        <v>3</v>
      </c>
      <c r="M50" t="s">
        <v>17</v>
      </c>
    </row>
    <row r="51" spans="1:16" x14ac:dyDescent="0.2">
      <c r="A51">
        <v>2</v>
      </c>
      <c r="B51">
        <v>1</v>
      </c>
      <c r="C51">
        <v>4</v>
      </c>
      <c r="D51">
        <v>1</v>
      </c>
      <c r="E51">
        <v>5</v>
      </c>
      <c r="F51">
        <v>5</v>
      </c>
      <c r="G51">
        <v>4</v>
      </c>
      <c r="H51">
        <v>6</v>
      </c>
      <c r="I51">
        <v>9</v>
      </c>
      <c r="J51">
        <v>1</v>
      </c>
      <c r="K51">
        <v>9</v>
      </c>
      <c r="L51">
        <v>9</v>
      </c>
      <c r="M5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0D2C-6363-204C-97CB-419CA7CE63E9}">
  <dimension ref="A1:D6"/>
  <sheetViews>
    <sheetView workbookViewId="0">
      <selection activeCell="K7" sqref="K7"/>
    </sheetView>
  </sheetViews>
  <sheetFormatPr baseColWidth="10" defaultRowHeight="16" x14ac:dyDescent="0.2"/>
  <sheetData>
    <row r="1" spans="1:4" x14ac:dyDescent="0.2">
      <c r="A1">
        <v>1</v>
      </c>
      <c r="B1" t="s">
        <v>12</v>
      </c>
      <c r="C1" t="s">
        <v>13</v>
      </c>
      <c r="D1" t="str">
        <f>IF(ISNA(VLOOKUP(C1, $B$1:$B$3, 1, FALSE)), "No match", VLOOKUP(C1, $B$1:$B$3, 1, FALSE))</f>
        <v>b</v>
      </c>
    </row>
    <row r="2" spans="1:4" x14ac:dyDescent="0.2">
      <c r="A2">
        <v>2</v>
      </c>
      <c r="B2" t="s">
        <v>13</v>
      </c>
      <c r="C2" t="s">
        <v>14</v>
      </c>
      <c r="D2" t="str">
        <f t="shared" ref="D2:D6" si="0">IF(ISNA(VLOOKUP(C2, $B$1:$B$3, 1, FALSE)), "No match", VLOOKUP(C2, $B$1:$B$3, 1, FALSE))</f>
        <v>c</v>
      </c>
    </row>
    <row r="3" spans="1:4" x14ac:dyDescent="0.2">
      <c r="A3">
        <v>3</v>
      </c>
      <c r="B3" t="s">
        <v>14</v>
      </c>
      <c r="C3" t="s">
        <v>12</v>
      </c>
      <c r="D3" t="str">
        <f t="shared" si="0"/>
        <v>a</v>
      </c>
    </row>
    <row r="4" spans="1:4" x14ac:dyDescent="0.2">
      <c r="C4" t="s">
        <v>13</v>
      </c>
      <c r="D4" t="str">
        <f t="shared" si="0"/>
        <v>b</v>
      </c>
    </row>
    <row r="5" spans="1:4" x14ac:dyDescent="0.2">
      <c r="C5" t="s">
        <v>13</v>
      </c>
      <c r="D5" t="str">
        <f t="shared" si="0"/>
        <v>b</v>
      </c>
    </row>
    <row r="6" spans="1:4" x14ac:dyDescent="0.2">
      <c r="C6" t="s">
        <v>13</v>
      </c>
      <c r="D6" t="str">
        <f t="shared" si="0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06EC-5357-584A-95F4-C3EE64653E40}">
  <dimension ref="A2:L4"/>
  <sheetViews>
    <sheetView workbookViewId="0">
      <selection activeCell="E17" sqref="E17"/>
    </sheetView>
  </sheetViews>
  <sheetFormatPr baseColWidth="10" defaultRowHeight="16" x14ac:dyDescent="0.2"/>
  <sheetData>
    <row r="2" spans="1:12" x14ac:dyDescent="0.2">
      <c r="A2">
        <v>8</v>
      </c>
      <c r="B2">
        <v>2</v>
      </c>
      <c r="C2">
        <v>8</v>
      </c>
      <c r="D2">
        <v>5</v>
      </c>
      <c r="E2">
        <v>8</v>
      </c>
      <c r="F2">
        <v>6</v>
      </c>
      <c r="G2">
        <v>8</v>
      </c>
      <c r="H2">
        <v>5</v>
      </c>
      <c r="I2">
        <v>7</v>
      </c>
      <c r="J2">
        <v>2</v>
      </c>
      <c r="K2">
        <v>6</v>
      </c>
      <c r="L2">
        <v>2</v>
      </c>
    </row>
    <row r="3" spans="1:12" x14ac:dyDescent="0.2">
      <c r="A3">
        <v>7</v>
      </c>
      <c r="B3">
        <v>3</v>
      </c>
      <c r="C3">
        <v>7</v>
      </c>
      <c r="D3">
        <v>6</v>
      </c>
      <c r="E3">
        <v>7</v>
      </c>
      <c r="F3">
        <v>5.5</v>
      </c>
      <c r="G3">
        <v>6</v>
      </c>
      <c r="H3">
        <v>5.5</v>
      </c>
      <c r="I3">
        <v>6</v>
      </c>
      <c r="J3">
        <v>3</v>
      </c>
      <c r="K3">
        <v>6.5</v>
      </c>
      <c r="L3">
        <v>3</v>
      </c>
    </row>
    <row r="4" spans="1:12" x14ac:dyDescent="0.2">
      <c r="A4">
        <v>2</v>
      </c>
      <c r="B4">
        <v>1</v>
      </c>
      <c r="C4">
        <v>4</v>
      </c>
      <c r="D4">
        <v>1</v>
      </c>
      <c r="E4">
        <v>5</v>
      </c>
      <c r="F4">
        <v>5</v>
      </c>
      <c r="G4">
        <v>4</v>
      </c>
      <c r="H4">
        <v>6</v>
      </c>
      <c r="I4">
        <v>9</v>
      </c>
      <c r="J4">
        <v>1</v>
      </c>
      <c r="K4">
        <v>9</v>
      </c>
      <c r="L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Poswal</dc:creator>
  <cp:lastModifiedBy>Abhishek Poswal</cp:lastModifiedBy>
  <dcterms:created xsi:type="dcterms:W3CDTF">2024-07-15T10:46:03Z</dcterms:created>
  <dcterms:modified xsi:type="dcterms:W3CDTF">2024-07-15T12:39:38Z</dcterms:modified>
</cp:coreProperties>
</file>